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massgov.sharepoint.com/sites/DPU-Share/DPU_Shared/Basic Service/! Filings by Company Name/"/>
    </mc:Choice>
  </mc:AlternateContent>
  <xr:revisionPtr revIDLastSave="0" documentId="8_{967F49D3-5D4D-4B18-B283-3706F4B37ABA}" xr6:coauthVersionLast="47" xr6:coauthVersionMax="47" xr10:uidLastSave="{00000000-0000-0000-0000-000000000000}"/>
  <bookViews>
    <workbookView xWindow="-110" yWindow="-110" windowWidth="19420" windowHeight="10300" tabRatio="879" activeTab="6" xr2:uid="{00000000-000D-0000-FFFF-FFFF00000000}"/>
  </bookViews>
  <sheets>
    <sheet name="Overview" sheetId="8" r:id="rId1"/>
    <sheet name="National Grid" sheetId="7" r:id="rId2"/>
    <sheet name="NStar - Eversource" sheetId="6" r:id="rId3"/>
    <sheet name="WMECo - Eversource" sheetId="5" r:id="rId4"/>
    <sheet name="Unitil" sheetId="4" r:id="rId5"/>
    <sheet name="Monthly Prices" sheetId="3" r:id="rId6"/>
    <sheet name="Fixed Prices" sheetId="1" r:id="rId7"/>
  </sheets>
  <definedNames>
    <definedName name="_ftn1" localSheetId="3">'WMECo - Eversource'!#REF!</definedName>
    <definedName name="_ftnref1" localSheetId="3">'WMECo - Eversource'!#REF!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 i="7" l="1"/>
  <c r="J93" i="7"/>
  <c r="I94" i="7"/>
  <c r="I95" i="7"/>
  <c r="O95" i="7" l="1"/>
  <c r="O94" i="7"/>
  <c r="O93" i="7"/>
  <c r="P93" i="7"/>
  <c r="L95" i="7"/>
  <c r="L94" i="7"/>
  <c r="L93" i="7"/>
  <c r="M93" i="7"/>
  <c r="I90" i="1"/>
  <c r="F95" i="7"/>
  <c r="F94" i="7"/>
  <c r="F93" i="7"/>
  <c r="F92" i="7"/>
  <c r="F91" i="7"/>
  <c r="F90" i="7"/>
  <c r="G90" i="7"/>
  <c r="C95" i="7"/>
  <c r="C94" i="7"/>
  <c r="C93" i="7"/>
  <c r="C91" i="7"/>
  <c r="C90" i="7"/>
  <c r="D90" i="7"/>
</calcChain>
</file>

<file path=xl/sharedStrings.xml><?xml version="1.0" encoding="utf-8"?>
<sst xmlns="http://schemas.openxmlformats.org/spreadsheetml/2006/main" count="3626" uniqueCount="90">
  <si>
    <r>
      <rPr>
        <b/>
        <sz val="11"/>
        <color theme="1"/>
        <rFont val="Arial"/>
        <family val="2"/>
      </rPr>
      <t>Basic service</t>
    </r>
    <r>
      <rPr>
        <sz val="11"/>
        <color theme="1"/>
        <rFont val="Arial"/>
        <family val="2"/>
      </rPr>
      <t xml:space="preserve"> is the electric supply product that the electric distribution companies in Masschusetts provide to those electricity consumers in their service territories that do not purchase such a product from the competitive market.  These distribution companies are:  </t>
    </r>
    <r>
      <rPr>
        <b/>
        <sz val="11"/>
        <color theme="1"/>
        <rFont val="Arial"/>
        <family val="2"/>
      </rPr>
      <t>National Grid; Eversource - NSTAR Electric; Eversource - Western Massachusetts Electric Co ("WMECo"); and Uniti</t>
    </r>
    <r>
      <rPr>
        <sz val="11"/>
        <color theme="1"/>
        <rFont val="Arial"/>
        <family val="2"/>
      </rPr>
      <t xml:space="preserve">l.  The distribution companies procure and price basic service separately for their residential and business customers.   </t>
    </r>
  </si>
  <si>
    <t>There are two pricing options available to basic service customers:  (1) a variable-price option in which prices change monthly; and (2) a fixed-price option in which prices stay constant for periods of three months for large business customers, and six months for residential and small business customers.  The distribution companies automatically place large business customers on the variable-price option, and residential and small business customers on the fixed price option (the companies will switch a customer's pricing option upon request).  The tabs in this worksheet list the variable and fixed basic service prices for each distribution company.</t>
  </si>
  <si>
    <t>The table below lists the months included in each distribution company's fixed (six-month) pricing term.</t>
  </si>
  <si>
    <t>Distribution Company</t>
  </si>
  <si>
    <t>Fixed Rate Basic Service Terms</t>
  </si>
  <si>
    <t>Eversource (NSTAR &amp; WMECo)</t>
  </si>
  <si>
    <t>January - June</t>
  </si>
  <si>
    <t>July - December</t>
  </si>
  <si>
    <t>National Grid</t>
  </si>
  <si>
    <t>November - April</t>
  </si>
  <si>
    <t>May - October</t>
  </si>
  <si>
    <t>Unitil</t>
  </si>
  <si>
    <t>December - May</t>
  </si>
  <si>
    <t>June - November</t>
  </si>
  <si>
    <t>The table below identifies the rate classes that comprise the basic service customer classes listed on the tabs in this worksheet.</t>
  </si>
  <si>
    <t>Residential</t>
  </si>
  <si>
    <t>Business</t>
  </si>
  <si>
    <t>Street Lighting (**)</t>
  </si>
  <si>
    <t>Small C&amp;I</t>
  </si>
  <si>
    <t>Large C&amp;I</t>
  </si>
  <si>
    <t>Medium C&amp;I  (*)</t>
  </si>
  <si>
    <t>Eversource - NSTAR</t>
  </si>
  <si>
    <t>Boston Edison</t>
  </si>
  <si>
    <t>R-1, R-2, R-3, R-4</t>
  </si>
  <si>
    <t>G-1, G-2, T-1, Street Lighting</t>
  </si>
  <si>
    <t>G3, T2</t>
  </si>
  <si>
    <t>Cambridge Electric</t>
  </si>
  <si>
    <t>G-0, G-1,G-4, G-5, G-6, T-1, Street Lighting</t>
  </si>
  <si>
    <t>G2, G3</t>
  </si>
  <si>
    <t>Commonwealth Electric</t>
  </si>
  <si>
    <t>G-1, G-4, G-5, G-6, G-7, Street Lighting</t>
  </si>
  <si>
    <t>R-1, R-2, R-3, R-E</t>
  </si>
  <si>
    <t>G-1, Street Lighting</t>
  </si>
  <si>
    <t>Eversource -  WMECo</t>
  </si>
  <si>
    <t>G-0, T-0, 23, 24</t>
  </si>
  <si>
    <t xml:space="preserve">G-2, T-2, T-4, T-5 </t>
  </si>
  <si>
    <t>S1, S2</t>
  </si>
  <si>
    <t>FG&amp;E/Unitil</t>
  </si>
  <si>
    <t>RD-1, RD-2</t>
  </si>
  <si>
    <t>GD-1, GD-6</t>
  </si>
  <si>
    <t>GD-3</t>
  </si>
  <si>
    <t>GD-2, GD-4, GD-5, Outdoor Lighting</t>
  </si>
  <si>
    <t>(*) Only FGE/Unitil procures basic service supply separately for its medium C&amp;I customers.  The other electric distribution companies include medium C&amp;I customers as part of either their procurements small or large C&amp;I basic service customer classes.</t>
  </si>
  <si>
    <t>(**) Only WMECo procures basic service supply separately for its street lighting customers.  As shown in the above table, the other electic distribution companies procure basic service supply for their street lighting customers as part of their procurements for the small C&amp;I customer class.</t>
  </si>
  <si>
    <t>Notes</t>
  </si>
  <si>
    <r>
      <rPr>
        <b/>
        <sz val="11"/>
        <rFont val="Arial"/>
        <family val="2"/>
      </rPr>
      <t xml:space="preserve">C&amp;I </t>
    </r>
    <r>
      <rPr>
        <sz val="11"/>
        <rFont val="Arial"/>
        <family val="2"/>
      </rPr>
      <t>refers to commercial and industrial customers</t>
    </r>
  </si>
  <si>
    <t>For their large C&amp;I customers, the distribution companies procure and price basic service separately for three "load zones" in Massachusetts:</t>
  </si>
  <si>
    <r>
      <rPr>
        <b/>
        <sz val="11"/>
        <rFont val="Arial"/>
        <family val="2"/>
      </rPr>
      <t xml:space="preserve">   NEMA</t>
    </r>
    <r>
      <rPr>
        <sz val="11"/>
        <rFont val="Arial"/>
        <family val="2"/>
      </rPr>
      <t xml:space="preserve"> refers to the Northeastern Massachusetts load zone</t>
    </r>
  </si>
  <si>
    <r>
      <t xml:space="preserve">   </t>
    </r>
    <r>
      <rPr>
        <b/>
        <sz val="11"/>
        <rFont val="Arial"/>
        <family val="2"/>
      </rPr>
      <t>SEMA</t>
    </r>
    <r>
      <rPr>
        <sz val="11"/>
        <rFont val="Arial"/>
        <family val="2"/>
      </rPr>
      <t xml:space="preserve"> refers to the Southeastern Massachusetts load zone</t>
    </r>
  </si>
  <si>
    <r>
      <t xml:space="preserve">   </t>
    </r>
    <r>
      <rPr>
        <b/>
        <sz val="11"/>
        <rFont val="Arial"/>
        <family val="2"/>
      </rPr>
      <t>WCMA</t>
    </r>
    <r>
      <rPr>
        <sz val="11"/>
        <rFont val="Arial"/>
        <family val="2"/>
      </rPr>
      <t xml:space="preserve"> refers to the West-Central Massachusetts load zone</t>
    </r>
  </si>
  <si>
    <t>NATIONAL GRID</t>
  </si>
  <si>
    <t>Large C&amp;I  NEMA</t>
  </si>
  <si>
    <t>Large C&amp;I  SEMA</t>
  </si>
  <si>
    <t>Large C&amp;I  WCMA</t>
  </si>
  <si>
    <t>Monthly</t>
  </si>
  <si>
    <t>Fixed</t>
  </si>
  <si>
    <t>Dec</t>
  </si>
  <si>
    <t>Nov</t>
  </si>
  <si>
    <t>Oct</t>
  </si>
  <si>
    <t>Sept</t>
  </si>
  <si>
    <t>Aug</t>
  </si>
  <si>
    <t>July</t>
  </si>
  <si>
    <t>June</t>
  </si>
  <si>
    <t>May</t>
  </si>
  <si>
    <t>Apr</t>
  </si>
  <si>
    <t>Mar</t>
  </si>
  <si>
    <t>Feb</t>
  </si>
  <si>
    <t>Jan</t>
  </si>
  <si>
    <t xml:space="preserve"> </t>
  </si>
  <si>
    <t xml:space="preserve"> 12.619 
</t>
  </si>
  <si>
    <t xml:space="preserve"> 12.074 
</t>
  </si>
  <si>
    <t xml:space="preserve">9.257
</t>
  </si>
  <si>
    <t xml:space="preserve"> 8.313 
</t>
  </si>
  <si>
    <t>NSTAR dba Eversource</t>
  </si>
  <si>
    <t>Large C&amp;I NEMA</t>
  </si>
  <si>
    <t>Large C&amp;I SEMA</t>
  </si>
  <si>
    <t>Western Masschusetts Electric Company (WMECo) dba Eversource Energy</t>
  </si>
  <si>
    <t xml:space="preserve">Large C&amp;I </t>
  </si>
  <si>
    <t>Street Lighting</t>
  </si>
  <si>
    <t>Prior to 2005, customers were on Standard Offer Service</t>
  </si>
  <si>
    <t>Medium C&amp;I</t>
  </si>
  <si>
    <t>market</t>
  </si>
  <si>
    <t>n/a</t>
  </si>
  <si>
    <t>10.611 / 8.909</t>
  </si>
  <si>
    <t>Large C&amp;I - NEMA</t>
  </si>
  <si>
    <t>Large C&amp;I - SEMA</t>
  </si>
  <si>
    <t>Large C&amp;I - WCMA</t>
  </si>
  <si>
    <t>NSTAR</t>
  </si>
  <si>
    <t>WMECo</t>
  </si>
  <si>
    <t>Sm C&amp;I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</si>
</sst>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4" formatCode="_(&quot;$&quot;* #,##0.00_);_(&quot;$&quot;* \(#,##0.00\);_(&quot;$&quot;* &quot;-&quot;??_);_(@_)"/>
    <numFmt numFmtId="43" formatCode="_(* #,##0.00_);_(* \(#,##0.00\);_(* &quot;-&quot;??_);_(@_)"/>
    <numFmt numFmtId="164" formatCode="0.000"/>
    <numFmt numFmtId="165" formatCode="_(* #,##0.000_);_(* \(#,##0.000\);_(* &quot;-&quot;??_);_(@_)"/>
    <numFmt numFmtId="166" formatCode="mmm\-yyyy"/>
    <numFmt numFmtId="167" formatCode="0.0%"/>
    <numFmt numFmtId="168" formatCode="0.000000"/>
    <numFmt numFmtId="169" formatCode="#,##0.0_);[Red]\(#,##0.0\)"/>
    <numFmt numFmtId="170" formatCode="#,##0.000_);[Red]\(#,##0.000\)"/>
    <numFmt numFmtId="171" formatCode="&quot;$&quot;#,##0.0_);[Red]\(&quot;$&quot;#,##0.0\)"/>
    <numFmt numFmtId="172" formatCode="0.0000"/>
    <numFmt numFmtId="173" formatCode="_(* #,##0.0000_);_(* \(#,##0.0000\);_(* &quot;-&quot;??_);_(@_)"/>
    <numFmt numFmtId="174" formatCode="[$-409]mmm\-yy;@"/>
  </numFmts>
  <fonts count="6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b/>
      <sz val="11"/>
      <name val="Calibri"/>
      <family val="2"/>
      <scheme val="minor"/>
    </font>
    <font>
      <sz val="10"/>
      <color theme="1"/>
      <name val="Arial"/>
      <family val="2"/>
    </font>
    <font>
      <sz val="11"/>
      <color indexed="8"/>
      <name val="Calibri"/>
      <family val="2"/>
    </font>
    <font>
      <b/>
      <u/>
      <sz val="11"/>
      <name val="Arial"/>
      <family val="2"/>
    </font>
    <font>
      <b/>
      <sz val="11"/>
      <name val="Arial"/>
      <family val="2"/>
    </font>
    <font>
      <sz val="11"/>
      <name val="Arial"/>
      <family val="2"/>
    </font>
    <font>
      <b/>
      <sz val="12"/>
      <name val="Times New Roman"/>
      <family val="1"/>
    </font>
    <font>
      <b/>
      <sz val="10"/>
      <color theme="1"/>
      <name val="Arial"/>
      <family val="2"/>
    </font>
    <font>
      <sz val="11"/>
      <color theme="1"/>
      <name val="Arial"/>
      <family val="2"/>
    </font>
    <font>
      <b/>
      <sz val="11"/>
      <color theme="1"/>
      <name val="Arial"/>
      <family val="2"/>
    </font>
    <font>
      <u/>
      <sz val="11"/>
      <color theme="10"/>
      <name val="Calibri"/>
      <family val="2"/>
      <scheme val="minor"/>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sz val="11"/>
      <name val="Calibri"/>
      <family val="2"/>
      <scheme val="minor"/>
    </font>
    <font>
      <b/>
      <u/>
      <sz val="10"/>
      <name val="Arial"/>
      <family val="2"/>
    </font>
    <font>
      <sz val="10"/>
      <color rgb="FF000000"/>
      <name val="Arial"/>
      <family val="2"/>
    </font>
    <font>
      <sz val="10"/>
      <color theme="1"/>
      <name val="Times New Roman"/>
      <family val="1"/>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7999816888943144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indexed="64"/>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auto="1"/>
      </right>
      <top/>
      <bottom style="thin">
        <color indexed="64"/>
      </bottom>
      <diagonal/>
    </border>
    <border>
      <left/>
      <right/>
      <top/>
      <bottom style="thin">
        <color indexed="64"/>
      </bottom>
      <diagonal/>
    </border>
    <border>
      <left/>
      <right style="medium">
        <color auto="1"/>
      </right>
      <top style="thin">
        <color indexed="64"/>
      </top>
      <bottom/>
      <diagonal/>
    </border>
    <border>
      <left/>
      <right/>
      <top style="thin">
        <color indexed="64"/>
      </top>
      <bottom/>
      <diagonal/>
    </border>
    <border>
      <left/>
      <right style="medium">
        <color auto="1"/>
      </right>
      <top/>
      <bottom style="thin">
        <color indexed="64"/>
      </bottom>
      <diagonal/>
    </border>
    <border>
      <left style="medium">
        <color indexed="64"/>
      </left>
      <right style="medium">
        <color indexed="64"/>
      </right>
      <top/>
      <bottom style="medium">
        <color auto="1"/>
      </bottom>
      <diagonal/>
    </border>
    <border>
      <left style="medium">
        <color auto="1"/>
      </left>
      <right style="medium">
        <color auto="1"/>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auto="1"/>
      </bottom>
      <diagonal/>
    </border>
    <border>
      <left style="thin">
        <color indexed="64"/>
      </left>
      <right/>
      <top style="thin">
        <color indexed="64"/>
      </top>
      <bottom/>
      <diagonal/>
    </border>
    <border>
      <left/>
      <right style="thin">
        <color indexed="64"/>
      </right>
      <top/>
      <bottom/>
      <diagonal/>
    </border>
    <border>
      <left style="thin">
        <color indexed="64"/>
      </left>
      <right style="medium">
        <color auto="1"/>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style="medium">
        <color auto="1"/>
      </left>
      <right style="thin">
        <color indexed="64"/>
      </right>
      <top/>
      <bottom/>
      <diagonal/>
    </border>
    <border>
      <left/>
      <right style="thin">
        <color indexed="64"/>
      </right>
      <top style="thin">
        <color indexed="64"/>
      </top>
      <bottom/>
      <diagonal/>
    </border>
    <border>
      <left style="medium">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right style="medium">
        <color indexed="64"/>
      </right>
      <top/>
      <bottom style="medium">
        <color auto="1"/>
      </bottom>
      <diagonal/>
    </border>
    <border>
      <left style="thin">
        <color indexed="64"/>
      </left>
      <right style="thin">
        <color indexed="64"/>
      </right>
      <top/>
      <bottom style="medium">
        <color auto="1"/>
      </bottom>
      <diagonal/>
    </border>
  </borders>
  <cellStyleXfs count="1595">
    <xf numFmtId="0" fontId="0" fillId="0" borderId="0"/>
    <xf numFmtId="43" fontId="1" fillId="0" borderId="0" applyFon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9" fillId="0" borderId="0"/>
    <xf numFmtId="0" fontId="19" fillId="0" borderId="0"/>
    <xf numFmtId="0" fontId="19" fillId="0" borderId="0"/>
    <xf numFmtId="0" fontId="19" fillId="0" borderId="0"/>
    <xf numFmtId="9" fontId="22" fillId="0" borderId="0" applyFont="0" applyFill="0" applyBorder="0" applyAlignment="0" applyProtection="0"/>
    <xf numFmtId="9" fontId="22" fillId="0" borderId="0" applyFont="0" applyFill="0" applyBorder="0" applyAlignment="0" applyProtection="0"/>
    <xf numFmtId="166" fontId="19" fillId="0" borderId="0" applyFill="0" applyBorder="0" applyAlignment="0" applyProtection="0">
      <alignment wrapText="1"/>
    </xf>
    <xf numFmtId="166" fontId="19" fillId="0" borderId="0" applyFill="0" applyBorder="0" applyAlignment="0" applyProtection="0">
      <alignment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30" fillId="0" borderId="0" applyNumberFormat="0" applyFill="0" applyBorder="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105" applyNumberFormat="0" applyFill="0" applyAlignment="0" applyProtection="0"/>
    <xf numFmtId="0" fontId="42" fillId="0" borderId="104" applyNumberFormat="0" applyFill="0" applyAlignment="0" applyProtection="0"/>
    <xf numFmtId="0" fontId="1"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14"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0" fontId="1" fillId="46" borderId="0" applyNumberFormat="0" applyBorder="0" applyAlignment="0" applyProtection="0"/>
    <xf numFmtId="0" fontId="2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18"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0" fontId="1" fillId="48" borderId="0" applyNumberFormat="0" applyBorder="0" applyAlignment="0" applyProtection="0"/>
    <xf numFmtId="0" fontId="2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22"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0" fontId="1" fillId="50" borderId="0" applyNumberFormat="0" applyBorder="0" applyAlignment="0" applyProtection="0"/>
    <xf numFmtId="0" fontId="22" fillId="50"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51" borderId="0" applyNumberFormat="0" applyBorder="0" applyAlignment="0" applyProtection="0"/>
    <xf numFmtId="0" fontId="1" fillId="3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30" borderId="0" applyNumberFormat="0" applyBorder="0" applyAlignment="0" applyProtection="0"/>
    <xf numFmtId="0" fontId="22" fillId="45" borderId="0" applyNumberFormat="0" applyBorder="0" applyAlignment="0" applyProtection="0"/>
    <xf numFmtId="0" fontId="1" fillId="49" borderId="0" applyNumberFormat="0" applyBorder="0" applyAlignment="0" applyProtection="0"/>
    <xf numFmtId="0" fontId="1" fillId="1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11" borderId="0" applyNumberFormat="0" applyBorder="0" applyAlignment="0" applyProtection="0"/>
    <xf numFmtId="0" fontId="22" fillId="52" borderId="0" applyNumberFormat="0" applyBorder="0" applyAlignment="0" applyProtection="0"/>
    <xf numFmtId="0" fontId="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7" borderId="0" applyNumberFormat="0" applyBorder="0" applyAlignment="0" applyProtection="0"/>
    <xf numFmtId="0" fontId="1" fillId="54" borderId="0" applyNumberFormat="0" applyBorder="0" applyAlignment="0" applyProtection="0"/>
    <xf numFmtId="0" fontId="1" fillId="19" borderId="0" applyNumberFormat="0" applyBorder="0" applyAlignment="0" applyProtection="0"/>
    <xf numFmtId="0" fontId="1" fillId="55" borderId="0" applyNumberFormat="0" applyBorder="0" applyAlignment="0" applyProtection="0"/>
    <xf numFmtId="0" fontId="1" fillId="19" borderId="0" applyNumberFormat="0" applyBorder="0" applyAlignment="0" applyProtection="0"/>
    <xf numFmtId="0" fontId="1" fillId="54" borderId="0" applyNumberFormat="0" applyBorder="0" applyAlignment="0" applyProtection="0"/>
    <xf numFmtId="0" fontId="22" fillId="54" borderId="0" applyNumberFormat="0" applyBorder="0" applyAlignment="0" applyProtection="0"/>
    <xf numFmtId="0" fontId="1" fillId="55"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22" fillId="50" borderId="0" applyNumberFormat="0" applyBorder="0" applyAlignment="0" applyProtection="0"/>
    <xf numFmtId="0" fontId="1" fillId="5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2"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22" fillId="56" borderId="0" applyNumberFormat="0" applyBorder="0" applyAlignment="0" applyProtection="0"/>
    <xf numFmtId="0" fontId="1" fillId="55" borderId="0" applyNumberFormat="0" applyBorder="0" applyAlignment="0" applyProtection="0"/>
    <xf numFmtId="0" fontId="17" fillId="12"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4" fillId="57" borderId="0" applyNumberFormat="0" applyBorder="0" applyAlignment="0" applyProtection="0"/>
    <xf numFmtId="0" fontId="17" fillId="58" borderId="0" applyNumberFormat="0" applyBorder="0" applyAlignment="0" applyProtection="0"/>
    <xf numFmtId="0" fontId="17" fillId="16" borderId="0" applyNumberFormat="0" applyBorder="0" applyAlignment="0" applyProtection="0"/>
    <xf numFmtId="0" fontId="34" fillId="47" borderId="0" applyNumberFormat="0" applyBorder="0" applyAlignment="0" applyProtection="0"/>
    <xf numFmtId="0" fontId="17" fillId="54" borderId="0" applyNumberFormat="0" applyBorder="0" applyAlignment="0" applyProtection="0"/>
    <xf numFmtId="0" fontId="17" fillId="20" borderId="0" applyNumberFormat="0" applyBorder="0" applyAlignment="0" applyProtection="0"/>
    <xf numFmtId="0" fontId="17" fillId="55" borderId="0" applyNumberFormat="0" applyBorder="0" applyAlignment="0" applyProtection="0"/>
    <xf numFmtId="0" fontId="34" fillId="54" borderId="0" applyNumberFormat="0" applyBorder="0" applyAlignment="0" applyProtection="0"/>
    <xf numFmtId="0" fontId="17" fillId="55" borderId="0" applyNumberFormat="0" applyBorder="0" applyAlignment="0" applyProtection="0"/>
    <xf numFmtId="0" fontId="17" fillId="59" borderId="0" applyNumberFormat="0" applyBorder="0" applyAlignment="0" applyProtection="0"/>
    <xf numFmtId="0" fontId="17" fillId="24" borderId="0" applyNumberFormat="0" applyBorder="0" applyAlignment="0" applyProtection="0"/>
    <xf numFmtId="0" fontId="17" fillId="53" borderId="0" applyNumberFormat="0" applyBorder="0" applyAlignment="0" applyProtection="0"/>
    <xf numFmtId="0" fontId="34" fillId="59" borderId="0" applyNumberFormat="0" applyBorder="0" applyAlignment="0" applyProtection="0"/>
    <xf numFmtId="0" fontId="17" fillId="53" borderId="0" applyNumberFormat="0" applyBorder="0" applyAlignment="0" applyProtection="0"/>
    <xf numFmtId="0" fontId="17" fillId="28" borderId="0" applyNumberFormat="0" applyBorder="0" applyAlignment="0" applyProtection="0"/>
    <xf numFmtId="0" fontId="34" fillId="58" borderId="0" applyNumberFormat="0" applyBorder="0" applyAlignment="0" applyProtection="0"/>
    <xf numFmtId="0" fontId="17" fillId="60" borderId="0" applyNumberFormat="0" applyBorder="0" applyAlignment="0" applyProtection="0"/>
    <xf numFmtId="0" fontId="17" fillId="32" borderId="0" applyNumberFormat="0" applyBorder="0" applyAlignment="0" applyProtection="0"/>
    <xf numFmtId="0" fontId="17" fillId="47" borderId="0" applyNumberFormat="0" applyBorder="0" applyAlignment="0" applyProtection="0"/>
    <xf numFmtId="0" fontId="34" fillId="60" borderId="0" applyNumberFormat="0" applyBorder="0" applyAlignment="0" applyProtection="0"/>
    <xf numFmtId="0" fontId="17" fillId="47" borderId="0" applyNumberFormat="0" applyBorder="0" applyAlignment="0" applyProtection="0"/>
    <xf numFmtId="0" fontId="17" fillId="9"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4" fillId="61" borderId="0" applyNumberFormat="0" applyBorder="0" applyAlignment="0" applyProtection="0"/>
    <xf numFmtId="0" fontId="17" fillId="58" borderId="0" applyNumberFormat="0" applyBorder="0" applyAlignment="0" applyProtection="0"/>
    <xf numFmtId="0" fontId="17" fillId="13" borderId="0" applyNumberFormat="0" applyBorder="0" applyAlignment="0" applyProtection="0"/>
    <xf numFmtId="0" fontId="34" fillId="62" borderId="0" applyNumberFormat="0" applyBorder="0" applyAlignment="0" applyProtection="0"/>
    <xf numFmtId="0" fontId="17" fillId="17" borderId="0" applyNumberFormat="0" applyBorder="0" applyAlignment="0" applyProtection="0"/>
    <xf numFmtId="0" fontId="34" fillId="63" borderId="0" applyNumberFormat="0" applyBorder="0" applyAlignment="0" applyProtection="0"/>
    <xf numFmtId="0" fontId="17" fillId="21"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34" fillId="59" borderId="0" applyNumberFormat="0" applyBorder="0" applyAlignment="0" applyProtection="0"/>
    <xf numFmtId="0" fontId="17" fillId="64" borderId="0" applyNumberFormat="0" applyBorder="0" applyAlignment="0" applyProtection="0"/>
    <xf numFmtId="0" fontId="17" fillId="25" borderId="0" applyNumberFormat="0" applyBorder="0" applyAlignment="0" applyProtection="0"/>
    <xf numFmtId="0" fontId="34" fillId="58" borderId="0" applyNumberFormat="0" applyBorder="0" applyAlignment="0" applyProtection="0"/>
    <xf numFmtId="0" fontId="17" fillId="2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34" fillId="65" borderId="0" applyNumberFormat="0" applyBorder="0" applyAlignment="0" applyProtection="0"/>
    <xf numFmtId="0" fontId="17" fillId="60" borderId="0" applyNumberFormat="0" applyBorder="0" applyAlignment="0" applyProtection="0"/>
    <xf numFmtId="0" fontId="7" fillId="3" borderId="0" applyNumberFormat="0" applyBorder="0" applyAlignment="0" applyProtection="0"/>
    <xf numFmtId="0" fontId="35" fillId="46" borderId="0" applyNumberFormat="0" applyBorder="0" applyAlignment="0" applyProtection="0"/>
    <xf numFmtId="0" fontId="11" fillId="6" borderId="4" applyNumberFormat="0" applyAlignment="0" applyProtection="0"/>
    <xf numFmtId="0" fontId="11" fillId="66" borderId="4" applyNumberFormat="0" applyAlignment="0" applyProtection="0"/>
    <xf numFmtId="0" fontId="11" fillId="66" borderId="4" applyNumberFormat="0" applyAlignment="0" applyProtection="0"/>
    <xf numFmtId="0" fontId="36" fillId="53" borderId="70" applyNumberFormat="0" applyAlignment="0" applyProtection="0"/>
    <xf numFmtId="0" fontId="36" fillId="53" borderId="70" applyNumberFormat="0" applyAlignment="0" applyProtection="0"/>
    <xf numFmtId="0" fontId="36" fillId="53" borderId="70" applyNumberFormat="0" applyAlignment="0" applyProtection="0"/>
    <xf numFmtId="0" fontId="11" fillId="66" borderId="4" applyNumberFormat="0" applyAlignment="0" applyProtection="0"/>
    <xf numFmtId="0" fontId="11" fillId="66" borderId="4" applyNumberFormat="0" applyAlignment="0" applyProtection="0"/>
    <xf numFmtId="0" fontId="36" fillId="53" borderId="70" applyNumberFormat="0" applyAlignment="0" applyProtection="0"/>
    <xf numFmtId="0" fontId="36" fillId="53" borderId="70" applyNumberFormat="0" applyAlignment="0" applyProtection="0"/>
    <xf numFmtId="0" fontId="13" fillId="7" borderId="7"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52" fillId="68" borderId="0"/>
    <xf numFmtId="169" fontId="33" fillId="0" borderId="0"/>
    <xf numFmtId="169" fontId="33" fillId="0" borderId="0"/>
    <xf numFmtId="169" fontId="33" fillId="0" borderId="0"/>
    <xf numFmtId="40" fontId="33" fillId="0" borderId="0"/>
    <xf numFmtId="40" fontId="33" fillId="0" borderId="0"/>
    <xf numFmtId="40" fontId="33" fillId="0" borderId="0"/>
    <xf numFmtId="170" fontId="33" fillId="0" borderId="0"/>
    <xf numFmtId="170" fontId="33" fillId="0" borderId="0"/>
    <xf numFmtId="170" fontId="33"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0" fillId="0" borderId="0" applyFont="0" applyFill="0" applyBorder="0" applyAlignment="0" applyProtection="0"/>
    <xf numFmtId="3" fontId="50"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53" fillId="0" borderId="0"/>
    <xf numFmtId="171" fontId="33" fillId="0" borderId="0"/>
    <xf numFmtId="171" fontId="33" fillId="0" borderId="0"/>
    <xf numFmtId="171" fontId="33" fillId="0" borderId="0"/>
    <xf numFmtId="8" fontId="33" fillId="0" borderId="0"/>
    <xf numFmtId="8" fontId="33" fillId="0" borderId="0"/>
    <xf numFmtId="8" fontId="33" fillId="0" borderId="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8" fontId="50" fillId="0" borderId="0"/>
    <xf numFmtId="44" fontId="3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8" fontId="50" fillId="0" borderId="0"/>
    <xf numFmtId="8" fontId="50" fillId="0" borderId="0"/>
    <xf numFmtId="44" fontId="19"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3" fontId="54" fillId="0" borderId="0"/>
    <xf numFmtId="0" fontId="55" fillId="0" borderId="0"/>
    <xf numFmtId="0" fontId="15" fillId="0" borderId="0" applyNumberFormat="0" applyFill="0" applyBorder="0" applyAlignment="0" applyProtection="0"/>
    <xf numFmtId="0" fontId="38" fillId="0" borderId="0" applyNumberFormat="0" applyFill="0" applyBorder="0" applyAlignment="0" applyProtection="0"/>
    <xf numFmtId="0" fontId="6" fillId="2" borderId="0" applyNumberFormat="0" applyBorder="0" applyAlignment="0" applyProtection="0"/>
    <xf numFmtId="0" fontId="39" fillId="48" borderId="0" applyNumberFormat="0" applyBorder="0" applyAlignment="0" applyProtection="0"/>
    <xf numFmtId="0" fontId="3" fillId="0" borderId="1"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40" fillId="0" borderId="72"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4" fillId="0" borderId="2" applyNumberFormat="0" applyFill="0" applyAlignment="0" applyProtection="0"/>
    <xf numFmtId="0" fontId="61" fillId="0" borderId="2" applyNumberFormat="0" applyFill="0" applyAlignment="0" applyProtection="0"/>
    <xf numFmtId="0" fontId="61" fillId="0" borderId="2" applyNumberFormat="0" applyFill="0" applyAlignment="0" applyProtection="0"/>
    <xf numFmtId="0" fontId="41" fillId="0" borderId="74" applyNumberFormat="0" applyFill="0" applyAlignment="0" applyProtection="0"/>
    <xf numFmtId="0" fontId="61" fillId="0" borderId="2" applyNumberFormat="0" applyFill="0" applyAlignment="0" applyProtection="0"/>
    <xf numFmtId="0" fontId="5" fillId="0" borderId="3"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42" fillId="0" borderId="75"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2"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62" fillId="0" borderId="0" applyNumberFormat="0" applyFill="0" applyBorder="0" applyAlignment="0" applyProtection="0"/>
    <xf numFmtId="0" fontId="9" fillId="5" borderId="4" applyNumberFormat="0" applyAlignment="0" applyProtection="0"/>
    <xf numFmtId="0" fontId="9" fillId="55" borderId="4" applyNumberFormat="0" applyAlignment="0" applyProtection="0"/>
    <xf numFmtId="0" fontId="9" fillId="55" borderId="4" applyNumberFormat="0" applyAlignment="0" applyProtection="0"/>
    <xf numFmtId="0" fontId="43" fillId="45" borderId="70" applyNumberFormat="0" applyAlignment="0" applyProtection="0"/>
    <xf numFmtId="0" fontId="9" fillId="55" borderId="4" applyNumberFormat="0" applyAlignment="0" applyProtection="0"/>
    <xf numFmtId="0" fontId="43" fillId="45" borderId="70" applyNumberFormat="0" applyAlignment="0" applyProtection="0"/>
    <xf numFmtId="0" fontId="43" fillId="45" borderId="70" applyNumberFormat="0" applyAlignment="0" applyProtection="0"/>
    <xf numFmtId="0" fontId="43" fillId="45" borderId="70" applyNumberFormat="0" applyAlignment="0" applyProtection="0"/>
    <xf numFmtId="0" fontId="9" fillId="55" borderId="4" applyNumberFormat="0" applyAlignment="0" applyProtection="0"/>
    <xf numFmtId="0" fontId="9" fillId="55" borderId="4" applyNumberFormat="0" applyAlignment="0" applyProtection="0"/>
    <xf numFmtId="0" fontId="43" fillId="45" borderId="70" applyNumberFormat="0" applyAlignment="0" applyProtection="0"/>
    <xf numFmtId="0" fontId="12" fillId="0" borderId="6"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56" fillId="69" borderId="0" applyBorder="0"/>
    <xf numFmtId="0" fontId="8" fillId="4" borderId="0" applyNumberFormat="0" applyBorder="0" applyAlignment="0" applyProtection="0"/>
    <xf numFmtId="0" fontId="8" fillId="4"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168" fontId="50" fillId="0" borderId="0">
      <alignment horizontal="left" wrapText="1"/>
    </xf>
    <xf numFmtId="0" fontId="19" fillId="0" borderId="0"/>
    <xf numFmtId="0" fontId="19" fillId="0" borderId="0"/>
    <xf numFmtId="0" fontId="19" fillId="0" borderId="0"/>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168" fontId="50" fillId="0" borderId="0">
      <alignment horizontal="left" wrapText="1"/>
    </xf>
    <xf numFmtId="0" fontId="19" fillId="0" borderId="0"/>
    <xf numFmtId="0" fontId="19" fillId="0" borderId="0"/>
    <xf numFmtId="0" fontId="19" fillId="0" borderId="0"/>
    <xf numFmtId="0" fontId="50" fillId="0" borderId="0"/>
    <xf numFmtId="0" fontId="50" fillId="0" borderId="0"/>
    <xf numFmtId="0" fontId="50" fillId="0" borderId="0"/>
    <xf numFmtId="0" fontId="19" fillId="0" borderId="0"/>
    <xf numFmtId="0" fontId="19" fillId="0" borderId="0"/>
    <xf numFmtId="0" fontId="50" fillId="0" borderId="0"/>
    <xf numFmtId="168"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63" fillId="0" borderId="0"/>
    <xf numFmtId="0" fontId="63" fillId="0" borderId="0"/>
    <xf numFmtId="0" fontId="50" fillId="0" borderId="0"/>
    <xf numFmtId="0" fontId="19" fillId="0" borderId="0"/>
    <xf numFmtId="0" fontId="50" fillId="0" borderId="0"/>
    <xf numFmtId="0" fontId="50" fillId="0" borderId="0"/>
    <xf numFmtId="0" fontId="1" fillId="0" borderId="0"/>
    <xf numFmtId="168" fontId="19" fillId="0" borderId="0">
      <alignment horizontal="left" wrapText="1"/>
    </xf>
    <xf numFmtId="0" fontId="63" fillId="0" borderId="0"/>
    <xf numFmtId="0" fontId="63" fillId="0" borderId="0"/>
    <xf numFmtId="0" fontId="50" fillId="0" borderId="0"/>
    <xf numFmtId="0" fontId="1" fillId="0" borderId="0"/>
    <xf numFmtId="0" fontId="5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50" fillId="0" borderId="0"/>
    <xf numFmtId="0" fontId="19" fillId="0" borderId="0"/>
    <xf numFmtId="0" fontId="50" fillId="0" borderId="0"/>
    <xf numFmtId="0" fontId="50" fillId="0" borderId="0"/>
    <xf numFmtId="0" fontId="50" fillId="0" borderId="0"/>
    <xf numFmtId="0" fontId="50" fillId="0" borderId="0"/>
    <xf numFmtId="0" fontId="50" fillId="0" borderId="0"/>
    <xf numFmtId="0" fontId="50" fillId="0" borderId="0"/>
    <xf numFmtId="0" fontId="19" fillId="0" borderId="0"/>
    <xf numFmtId="0" fontId="19" fillId="0" borderId="0"/>
    <xf numFmtId="0" fontId="19" fillId="0" borderId="0"/>
    <xf numFmtId="0" fontId="19" fillId="0" borderId="0"/>
    <xf numFmtId="0" fontId="50" fillId="0" borderId="0"/>
    <xf numFmtId="0" fontId="19" fillId="0" borderId="0"/>
    <xf numFmtId="0" fontId="19" fillId="0" borderId="0"/>
    <xf numFmtId="0" fontId="63" fillId="0" borderId="0"/>
    <xf numFmtId="0" fontId="63" fillId="0" borderId="0"/>
    <xf numFmtId="0" fontId="50" fillId="0" borderId="0"/>
    <xf numFmtId="0" fontId="57" fillId="0" borderId="0"/>
    <xf numFmtId="0" fontId="50" fillId="0" borderId="0"/>
    <xf numFmtId="0" fontId="50" fillId="0" borderId="0"/>
    <xf numFmtId="0" fontId="63" fillId="0" borderId="0"/>
    <xf numFmtId="168" fontId="19" fillId="0" borderId="0">
      <alignment horizontal="left" wrapText="1"/>
    </xf>
    <xf numFmtId="0" fontId="50" fillId="0" borderId="0"/>
    <xf numFmtId="0" fontId="50" fillId="0" borderId="0"/>
    <xf numFmtId="0" fontId="50" fillId="0" borderId="0"/>
    <xf numFmtId="0" fontId="5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0" fillId="0" borderId="0"/>
    <xf numFmtId="0" fontId="19" fillId="0" borderId="0"/>
    <xf numFmtId="0" fontId="50" fillId="0" borderId="0"/>
    <xf numFmtId="168" fontId="50" fillId="0" borderId="0">
      <alignment horizontal="left" wrapText="1"/>
    </xf>
    <xf numFmtId="168" fontId="50" fillId="0" borderId="0">
      <alignment horizontal="left" wrapText="1"/>
    </xf>
    <xf numFmtId="0" fontId="19" fillId="0" borderId="0"/>
    <xf numFmtId="0" fontId="19" fillId="0" borderId="0"/>
    <xf numFmtId="0" fontId="19" fillId="0" borderId="0"/>
    <xf numFmtId="0" fontId="19" fillId="0" borderId="0"/>
    <xf numFmtId="0" fontId="50" fillId="0" borderId="0"/>
    <xf numFmtId="0" fontId="50" fillId="0" borderId="0"/>
    <xf numFmtId="0" fontId="19" fillId="0" borderId="0"/>
    <xf numFmtId="168" fontId="50" fillId="0" borderId="0">
      <alignment horizontal="left" wrapText="1"/>
    </xf>
    <xf numFmtId="168" fontId="50" fillId="0" borderId="0">
      <alignment horizontal="left" wrapText="1"/>
    </xf>
    <xf numFmtId="168" fontId="19" fillId="0" borderId="0">
      <alignment horizontal="left" wrapText="1"/>
    </xf>
    <xf numFmtId="168" fontId="19" fillId="0" borderId="0">
      <alignment horizontal="left" wrapText="1"/>
    </xf>
    <xf numFmtId="168" fontId="19" fillId="0" borderId="0">
      <alignment horizontal="left" wrapText="1"/>
    </xf>
    <xf numFmtId="0" fontId="19" fillId="0" borderId="0"/>
    <xf numFmtId="0" fontId="50" fillId="0" borderId="0"/>
    <xf numFmtId="0" fontId="50" fillId="0" borderId="0"/>
    <xf numFmtId="0" fontId="50" fillId="0" borderId="0"/>
    <xf numFmtId="0" fontId="50" fillId="0" borderId="0"/>
    <xf numFmtId="0" fontId="19" fillId="0" borderId="0"/>
    <xf numFmtId="0" fontId="19" fillId="0" borderId="0"/>
    <xf numFmtId="0" fontId="50" fillId="0" borderId="0"/>
    <xf numFmtId="0" fontId="19" fillId="0" borderId="0"/>
    <xf numFmtId="0" fontId="1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2" fillId="0" borderId="0"/>
    <xf numFmtId="0" fontId="19" fillId="0" borderId="0"/>
    <xf numFmtId="0" fontId="50" fillId="0" borderId="0"/>
    <xf numFmtId="168" fontId="50" fillId="0" borderId="0">
      <alignment horizontal="left" wrapText="1"/>
    </xf>
    <xf numFmtId="0" fontId="19" fillId="0" borderId="0"/>
    <xf numFmtId="0" fontId="19" fillId="0" borderId="0"/>
    <xf numFmtId="0" fontId="19" fillId="0" borderId="0"/>
    <xf numFmtId="0" fontId="50" fillId="0" borderId="0"/>
    <xf numFmtId="0" fontId="50" fillId="0" borderId="0"/>
    <xf numFmtId="0" fontId="57" fillId="0" borderId="0"/>
    <xf numFmtId="0" fontId="57" fillId="0" borderId="0"/>
    <xf numFmtId="168" fontId="19" fillId="0" borderId="0">
      <alignment horizontal="left" wrapText="1"/>
    </xf>
    <xf numFmtId="0" fontId="50"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57" fillId="0" borderId="0"/>
    <xf numFmtId="0" fontId="19" fillId="0" borderId="0"/>
    <xf numFmtId="0" fontId="19" fillId="0" borderId="0"/>
    <xf numFmtId="0" fontId="19" fillId="0" borderId="0"/>
    <xf numFmtId="0" fontId="19"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19" fillId="0" borderId="0"/>
    <xf numFmtId="0" fontId="19" fillId="0" borderId="0"/>
    <xf numFmtId="0" fontId="32" fillId="0" borderId="0"/>
    <xf numFmtId="0" fontId="32" fillId="0" borderId="0"/>
    <xf numFmtId="0" fontId="19" fillId="0" borderId="0"/>
    <xf numFmtId="0" fontId="19" fillId="0" borderId="0"/>
    <xf numFmtId="0" fontId="19" fillId="0" borderId="0"/>
    <xf numFmtId="0" fontId="1"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50" fillId="0" borderId="0"/>
    <xf numFmtId="0" fontId="50" fillId="0" borderId="0"/>
    <xf numFmtId="0" fontId="19" fillId="0" borderId="0"/>
    <xf numFmtId="0" fontId="19" fillId="0" borderId="0"/>
    <xf numFmtId="0" fontId="19" fillId="0" borderId="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10" fillId="6" borderId="5" applyNumberFormat="0" applyAlignment="0" applyProtection="0"/>
    <xf numFmtId="0" fontId="10" fillId="66" borderId="5" applyNumberFormat="0" applyAlignment="0" applyProtection="0"/>
    <xf numFmtId="0" fontId="10" fillId="66" borderId="5" applyNumberFormat="0" applyAlignment="0" applyProtection="0"/>
    <xf numFmtId="0" fontId="46" fillId="53" borderId="79" applyNumberFormat="0" applyAlignment="0" applyProtection="0"/>
    <xf numFmtId="0" fontId="46" fillId="53" borderId="79" applyNumberFormat="0" applyAlignment="0" applyProtection="0"/>
    <xf numFmtId="0" fontId="46" fillId="53" borderId="79" applyNumberFormat="0" applyAlignment="0" applyProtection="0"/>
    <xf numFmtId="0" fontId="10" fillId="66" borderId="5" applyNumberFormat="0" applyAlignment="0" applyProtection="0"/>
    <xf numFmtId="9" fontId="33" fillId="0" borderId="0"/>
    <xf numFmtId="9" fontId="33" fillId="0" borderId="0"/>
    <xf numFmtId="9" fontId="33" fillId="0" borderId="0"/>
    <xf numFmtId="167" fontId="33" fillId="0" borderId="0"/>
    <xf numFmtId="167" fontId="33" fillId="0" borderId="0"/>
    <xf numFmtId="167" fontId="33" fillId="0" borderId="0"/>
    <xf numFmtId="10" fontId="33" fillId="0" borderId="0"/>
    <xf numFmtId="10" fontId="33" fillId="0" borderId="0"/>
    <xf numFmtId="10" fontId="33" fillId="0" borderId="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0" fontId="2"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7"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6" fillId="0" borderId="9" applyNumberFormat="0" applyFill="0" applyAlignment="0" applyProtection="0"/>
    <xf numFmtId="0" fontId="16" fillId="0" borderId="81" applyNumberFormat="0" applyFill="0" applyAlignment="0" applyProtection="0"/>
    <xf numFmtId="0" fontId="16" fillId="0" borderId="81" applyNumberFormat="0" applyFill="0" applyAlignment="0" applyProtection="0"/>
    <xf numFmtId="0" fontId="31" fillId="0" borderId="80" applyNumberFormat="0" applyFill="0" applyAlignment="0" applyProtection="0"/>
    <xf numFmtId="0" fontId="31" fillId="0" borderId="80" applyNumberFormat="0" applyFill="0" applyAlignment="0" applyProtection="0"/>
    <xf numFmtId="0" fontId="31" fillId="0" borderId="80" applyNumberFormat="0" applyFill="0" applyAlignment="0" applyProtection="0"/>
    <xf numFmtId="0" fontId="16" fillId="0" borderId="81" applyNumberFormat="0" applyFill="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59" fillId="0" borderId="93"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42" fillId="0" borderId="82"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42" fillId="0" borderId="86"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42" fillId="0" borderId="94"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42" fillId="0" borderId="92"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42" fillId="0" borderId="90"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42" fillId="0" borderId="88"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42" fillId="0" borderId="84"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42" fillId="0" borderId="100"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42" fillId="0" borderId="98"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7" applyNumberFormat="0" applyFill="0" applyAlignment="0" applyProtection="0"/>
    <xf numFmtId="0" fontId="59" fillId="0" borderId="99" applyNumberFormat="0" applyFill="0" applyAlignment="0" applyProtection="0"/>
    <xf numFmtId="0" fontId="59" fillId="0" borderId="91" applyNumberFormat="0" applyFill="0" applyAlignment="0" applyProtection="0"/>
    <xf numFmtId="0" fontId="59" fillId="0" borderId="97" applyNumberFormat="0" applyFill="0" applyAlignment="0" applyProtection="0"/>
    <xf numFmtId="0" fontId="42" fillId="0" borderId="96" applyNumberFormat="0" applyFill="0" applyAlignment="0" applyProtection="0"/>
    <xf numFmtId="0" fontId="59" fillId="0" borderId="99"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103" applyNumberFormat="0" applyFill="0" applyAlignment="0" applyProtection="0"/>
    <xf numFmtId="0" fontId="59" fillId="0" borderId="99"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5" applyNumberFormat="0" applyFill="0" applyAlignment="0" applyProtection="0"/>
    <xf numFmtId="0" fontId="59" fillId="0" borderId="103" applyNumberFormat="0" applyFill="0" applyAlignment="0" applyProtection="0"/>
    <xf numFmtId="0" fontId="42" fillId="0" borderId="102" applyNumberFormat="0" applyFill="0" applyAlignment="0" applyProtection="0"/>
    <xf numFmtId="9" fontId="1" fillId="0" borderId="0" applyFont="0" applyFill="0" applyBorder="0" applyAlignment="0" applyProtection="0"/>
  </cellStyleXfs>
  <cellXfs count="818">
    <xf numFmtId="0" fontId="0" fillId="0" borderId="0" xfId="0"/>
    <xf numFmtId="0" fontId="18" fillId="37" borderId="44" xfId="0" applyFont="1" applyFill="1" applyBorder="1"/>
    <xf numFmtId="0" fontId="18" fillId="37" borderId="42" xfId="0" applyFont="1" applyFill="1" applyBorder="1"/>
    <xf numFmtId="0" fontId="18" fillId="37" borderId="46" xfId="0" applyFont="1" applyFill="1" applyBorder="1"/>
    <xf numFmtId="0" fontId="18" fillId="37" borderId="35" xfId="0" applyFont="1" applyFill="1" applyBorder="1"/>
    <xf numFmtId="164" fontId="0" fillId="0" borderId="0" xfId="0" applyNumberFormat="1"/>
    <xf numFmtId="0" fontId="18" fillId="37" borderId="15" xfId="0" applyFont="1" applyFill="1" applyBorder="1"/>
    <xf numFmtId="0" fontId="18" fillId="37" borderId="25" xfId="0" applyFont="1" applyFill="1" applyBorder="1"/>
    <xf numFmtId="0" fontId="18" fillId="37" borderId="23" xfId="0" applyFont="1" applyFill="1" applyBorder="1"/>
    <xf numFmtId="0" fontId="19" fillId="34" borderId="0" xfId="17" applyFill="1"/>
    <xf numFmtId="0" fontId="19" fillId="34" borderId="22" xfId="17" applyFill="1" applyBorder="1"/>
    <xf numFmtId="0" fontId="18" fillId="34" borderId="0" xfId="0" applyFont="1" applyFill="1"/>
    <xf numFmtId="164" fontId="19" fillId="0" borderId="53" xfId="0" applyNumberFormat="1" applyFont="1" applyBorder="1" applyAlignment="1">
      <alignment horizontal="center" vertical="center"/>
    </xf>
    <xf numFmtId="164" fontId="19" fillId="0" borderId="60" xfId="0" applyNumberFormat="1" applyFont="1" applyBorder="1" applyAlignment="1">
      <alignment horizontal="center" vertical="center"/>
    </xf>
    <xf numFmtId="164" fontId="19" fillId="0" borderId="55" xfId="0" applyNumberFormat="1" applyFont="1" applyBorder="1" applyAlignment="1">
      <alignment horizontal="center" vertical="center"/>
    </xf>
    <xf numFmtId="164" fontId="19" fillId="0" borderId="61" xfId="0" applyNumberFormat="1" applyFont="1" applyBorder="1" applyAlignment="1">
      <alignment horizontal="center" vertical="center"/>
    </xf>
    <xf numFmtId="164" fontId="19" fillId="34" borderId="0" xfId="17" applyNumberFormat="1" applyFill="1"/>
    <xf numFmtId="164" fontId="19" fillId="34" borderId="22" xfId="17" applyNumberFormat="1" applyFill="1" applyBorder="1"/>
    <xf numFmtId="164" fontId="18" fillId="34" borderId="0" xfId="0" applyNumberFormat="1" applyFont="1" applyFill="1"/>
    <xf numFmtId="164" fontId="19" fillId="39" borderId="29" xfId="0" applyNumberFormat="1" applyFont="1" applyFill="1" applyBorder="1" applyAlignment="1">
      <alignment horizontal="center" vertical="center" wrapText="1"/>
    </xf>
    <xf numFmtId="164" fontId="19" fillId="0" borderId="54" xfId="0" applyNumberFormat="1" applyFont="1" applyBorder="1" applyAlignment="1">
      <alignment vertical="center"/>
    </xf>
    <xf numFmtId="164" fontId="19" fillId="0" borderId="14" xfId="17" applyNumberFormat="1" applyBorder="1" applyAlignment="1">
      <alignment vertical="center"/>
    </xf>
    <xf numFmtId="164" fontId="19" fillId="0" borderId="54" xfId="0" applyNumberFormat="1" applyFont="1" applyBorder="1" applyAlignment="1">
      <alignment horizontal="center" vertical="center"/>
    </xf>
    <xf numFmtId="164" fontId="19" fillId="0" borderId="0" xfId="0" applyNumberFormat="1" applyFont="1" applyAlignment="1">
      <alignment horizontal="right" vertical="center"/>
    </xf>
    <xf numFmtId="0" fontId="18" fillId="37" borderId="59" xfId="0" applyFont="1" applyFill="1" applyBorder="1"/>
    <xf numFmtId="0" fontId="18" fillId="37" borderId="16" xfId="0" applyFont="1" applyFill="1" applyBorder="1"/>
    <xf numFmtId="0" fontId="21" fillId="0" borderId="0" xfId="0" applyFont="1"/>
    <xf numFmtId="165" fontId="21" fillId="0" borderId="0" xfId="1" applyNumberFormat="1" applyFont="1"/>
    <xf numFmtId="165" fontId="21" fillId="0" borderId="17" xfId="1" applyNumberFormat="1" applyFont="1" applyBorder="1"/>
    <xf numFmtId="165" fontId="21" fillId="0" borderId="22" xfId="1" applyNumberFormat="1" applyFont="1" applyBorder="1"/>
    <xf numFmtId="164" fontId="19" fillId="0" borderId="25" xfId="0" applyNumberFormat="1" applyFont="1" applyBorder="1" applyAlignment="1">
      <alignment horizontal="right" vertical="center"/>
    </xf>
    <xf numFmtId="164" fontId="19" fillId="0" borderId="18" xfId="0" applyNumberFormat="1" applyFont="1" applyBorder="1" applyAlignment="1">
      <alignment horizontal="right" vertical="center"/>
    </xf>
    <xf numFmtId="164" fontId="19" fillId="0" borderId="21" xfId="0" applyNumberFormat="1" applyFont="1" applyBorder="1" applyAlignment="1">
      <alignment horizontal="right" vertical="center"/>
    </xf>
    <xf numFmtId="164" fontId="18" fillId="37" borderId="25" xfId="0" applyNumberFormat="1" applyFont="1" applyFill="1" applyBorder="1"/>
    <xf numFmtId="164" fontId="18" fillId="37" borderId="23" xfId="0" applyNumberFormat="1" applyFont="1" applyFill="1" applyBorder="1"/>
    <xf numFmtId="164" fontId="19" fillId="0" borderId="38" xfId="0" applyNumberFormat="1" applyFont="1" applyBorder="1"/>
    <xf numFmtId="164" fontId="19" fillId="0" borderId="38" xfId="0" applyNumberFormat="1" applyFont="1" applyBorder="1" applyAlignment="1">
      <alignment vertical="center"/>
    </xf>
    <xf numFmtId="164" fontId="19" fillId="0" borderId="42" xfId="1" applyNumberFormat="1" applyFont="1" applyFill="1" applyBorder="1" applyAlignment="1">
      <alignment horizontal="right"/>
    </xf>
    <xf numFmtId="164" fontId="19" fillId="0" borderId="29" xfId="0" applyNumberFormat="1" applyFont="1" applyBorder="1"/>
    <xf numFmtId="164" fontId="19" fillId="0" borderId="30" xfId="0" applyNumberFormat="1" applyFont="1" applyBorder="1"/>
    <xf numFmtId="164" fontId="19" fillId="0" borderId="29" xfId="0" applyNumberFormat="1" applyFont="1" applyBorder="1" applyAlignment="1">
      <alignment horizontal="right"/>
    </xf>
    <xf numFmtId="164" fontId="19" fillId="0" borderId="30" xfId="0" applyNumberFormat="1" applyFont="1" applyBorder="1" applyAlignment="1">
      <alignment horizontal="right"/>
    </xf>
    <xf numFmtId="164" fontId="19" fillId="0" borderId="31" xfId="0" applyNumberFormat="1" applyFont="1" applyBorder="1" applyAlignment="1">
      <alignment horizontal="right"/>
    </xf>
    <xf numFmtId="164" fontId="19" fillId="0" borderId="38" xfId="0" applyNumberFormat="1" applyFont="1" applyBorder="1" applyAlignment="1">
      <alignment horizontal="right" vertical="center"/>
    </xf>
    <xf numFmtId="164" fontId="19" fillId="0" borderId="38" xfId="0" applyNumberFormat="1" applyFont="1" applyBorder="1" applyAlignment="1">
      <alignment horizontal="left" vertical="center" indent="1"/>
    </xf>
    <xf numFmtId="0" fontId="19" fillId="0" borderId="42" xfId="0" applyFont="1" applyBorder="1"/>
    <xf numFmtId="0" fontId="19" fillId="0" borderId="54" xfId="0" applyFont="1" applyBorder="1" applyAlignment="1">
      <alignment horizontal="center" vertical="center"/>
    </xf>
    <xf numFmtId="164" fontId="18" fillId="33" borderId="10" xfId="0" applyNumberFormat="1" applyFont="1" applyFill="1" applyBorder="1"/>
    <xf numFmtId="164" fontId="18" fillId="33" borderId="11" xfId="0" applyNumberFormat="1" applyFont="1" applyFill="1" applyBorder="1"/>
    <xf numFmtId="164" fontId="18" fillId="33" borderId="13" xfId="0" applyNumberFormat="1" applyFont="1" applyFill="1" applyBorder="1"/>
    <xf numFmtId="164" fontId="18" fillId="33" borderId="15" xfId="0" applyNumberFormat="1" applyFont="1" applyFill="1" applyBorder="1"/>
    <xf numFmtId="164" fontId="18" fillId="33" borderId="16" xfId="0" applyNumberFormat="1" applyFont="1" applyFill="1" applyBorder="1"/>
    <xf numFmtId="164" fontId="18" fillId="37" borderId="19" xfId="0" applyNumberFormat="1" applyFont="1" applyFill="1" applyBorder="1"/>
    <xf numFmtId="164" fontId="18" fillId="37" borderId="38" xfId="0" applyNumberFormat="1" applyFont="1" applyFill="1" applyBorder="1"/>
    <xf numFmtId="165" fontId="19" fillId="0" borderId="13" xfId="1" applyNumberFormat="1" applyFont="1" applyFill="1" applyBorder="1"/>
    <xf numFmtId="165" fontId="19" fillId="0" borderId="42" xfId="1" applyNumberFormat="1" applyFont="1" applyFill="1" applyBorder="1"/>
    <xf numFmtId="165" fontId="19" fillId="0" borderId="43" xfId="1" applyNumberFormat="1" applyFont="1" applyFill="1" applyBorder="1"/>
    <xf numFmtId="164" fontId="18" fillId="37" borderId="44" xfId="0" applyNumberFormat="1" applyFont="1" applyFill="1" applyBorder="1"/>
    <xf numFmtId="164" fontId="18" fillId="37" borderId="28" xfId="0" applyNumberFormat="1" applyFont="1" applyFill="1" applyBorder="1"/>
    <xf numFmtId="165" fontId="19" fillId="0" borderId="38" xfId="1" applyNumberFormat="1" applyFont="1" applyFill="1" applyBorder="1" applyAlignment="1">
      <alignment horizontal="right"/>
    </xf>
    <xf numFmtId="164" fontId="18" fillId="37" borderId="26" xfId="0" applyNumberFormat="1" applyFont="1" applyFill="1" applyBorder="1"/>
    <xf numFmtId="165" fontId="19" fillId="0" borderId="43" xfId="1" applyNumberFormat="1" applyFont="1" applyFill="1" applyBorder="1" applyAlignment="1">
      <alignment horizontal="right"/>
    </xf>
    <xf numFmtId="164" fontId="18" fillId="37" borderId="43" xfId="0" applyNumberFormat="1" applyFont="1" applyFill="1" applyBorder="1"/>
    <xf numFmtId="165" fontId="19" fillId="0" borderId="24" xfId="1" applyNumberFormat="1" applyFont="1" applyFill="1" applyBorder="1"/>
    <xf numFmtId="165" fontId="19" fillId="0" borderId="0" xfId="1" applyNumberFormat="1" applyFont="1" applyFill="1" applyBorder="1"/>
    <xf numFmtId="165" fontId="19" fillId="0" borderId="44" xfId="1" applyNumberFormat="1" applyFont="1" applyFill="1" applyBorder="1" applyAlignment="1">
      <alignment horizontal="right"/>
    </xf>
    <xf numFmtId="165" fontId="19" fillId="0" borderId="42" xfId="1" applyNumberFormat="1" applyFont="1" applyFill="1" applyBorder="1" applyAlignment="1">
      <alignment horizontal="right"/>
    </xf>
    <xf numFmtId="165" fontId="19" fillId="0" borderId="44" xfId="1" applyNumberFormat="1" applyFont="1" applyFill="1" applyBorder="1"/>
    <xf numFmtId="165" fontId="19" fillId="0" borderId="38" xfId="1" applyNumberFormat="1" applyFont="1" applyFill="1" applyBorder="1" applyAlignment="1"/>
    <xf numFmtId="164" fontId="18" fillId="37" borderId="45" xfId="0" applyNumberFormat="1" applyFont="1" applyFill="1" applyBorder="1"/>
    <xf numFmtId="165" fontId="19" fillId="0" borderId="43" xfId="1" applyNumberFormat="1" applyFont="1" applyFill="1" applyBorder="1" applyAlignment="1"/>
    <xf numFmtId="165" fontId="19" fillId="0" borderId="38" xfId="1" applyNumberFormat="1" applyFont="1" applyFill="1" applyBorder="1" applyAlignment="1">
      <alignment horizontal="center"/>
    </xf>
    <xf numFmtId="165" fontId="19" fillId="0" borderId="43" xfId="1" applyNumberFormat="1" applyFont="1" applyFill="1" applyBorder="1" applyAlignment="1">
      <alignment horizontal="center"/>
    </xf>
    <xf numFmtId="165" fontId="19" fillId="0" borderId="38" xfId="1" applyNumberFormat="1" applyFont="1" applyFill="1" applyBorder="1" applyAlignment="1">
      <alignment vertical="center"/>
    </xf>
    <xf numFmtId="165" fontId="19" fillId="0" borderId="43" xfId="1" applyNumberFormat="1" applyFont="1" applyFill="1" applyBorder="1" applyAlignment="1">
      <alignment vertical="center"/>
    </xf>
    <xf numFmtId="165" fontId="19" fillId="0" borderId="21" xfId="1" applyNumberFormat="1" applyFont="1" applyFill="1" applyBorder="1" applyAlignment="1">
      <alignment vertical="center"/>
    </xf>
    <xf numFmtId="165" fontId="19" fillId="0" borderId="45" xfId="1" applyNumberFormat="1" applyFont="1" applyFill="1" applyBorder="1" applyAlignment="1"/>
    <xf numFmtId="165" fontId="19" fillId="0" borderId="46" xfId="1" applyNumberFormat="1" applyFont="1" applyFill="1" applyBorder="1" applyAlignment="1">
      <alignment horizontal="right"/>
    </xf>
    <xf numFmtId="165" fontId="19" fillId="0" borderId="46" xfId="1" applyNumberFormat="1" applyFont="1" applyFill="1" applyBorder="1"/>
    <xf numFmtId="165" fontId="19" fillId="0" borderId="45" xfId="1" applyNumberFormat="1" applyFont="1" applyFill="1" applyBorder="1" applyAlignment="1">
      <alignment vertical="center"/>
    </xf>
    <xf numFmtId="165" fontId="19" fillId="0" borderId="54" xfId="1" applyNumberFormat="1" applyFont="1" applyFill="1" applyBorder="1" applyAlignment="1">
      <alignment vertical="center"/>
    </xf>
    <xf numFmtId="165" fontId="19" fillId="0" borderId="54" xfId="1" applyNumberFormat="1" applyFont="1" applyFill="1" applyBorder="1" applyAlignment="1">
      <alignment horizontal="center" vertical="center"/>
    </xf>
    <xf numFmtId="164" fontId="18" fillId="37" borderId="0" xfId="0" applyNumberFormat="1" applyFont="1" applyFill="1"/>
    <xf numFmtId="164" fontId="18" fillId="37" borderId="15" xfId="0" applyNumberFormat="1" applyFont="1" applyFill="1" applyBorder="1"/>
    <xf numFmtId="164" fontId="18" fillId="37" borderId="13" xfId="0" applyNumberFormat="1" applyFont="1" applyFill="1" applyBorder="1"/>
    <xf numFmtId="164" fontId="18" fillId="37" borderId="22" xfId="0" applyNumberFormat="1" applyFont="1" applyFill="1" applyBorder="1"/>
    <xf numFmtId="164" fontId="18" fillId="37" borderId="24" xfId="0" applyNumberFormat="1" applyFont="1" applyFill="1" applyBorder="1"/>
    <xf numFmtId="165" fontId="19" fillId="0" borderId="30" xfId="1" applyNumberFormat="1" applyFont="1" applyFill="1" applyBorder="1"/>
    <xf numFmtId="165" fontId="19" fillId="0" borderId="31" xfId="1" applyNumberFormat="1" applyFont="1" applyFill="1" applyBorder="1"/>
    <xf numFmtId="165" fontId="19" fillId="0" borderId="29" xfId="1" applyNumberFormat="1" applyFont="1" applyFill="1" applyBorder="1" applyAlignment="1"/>
    <xf numFmtId="165" fontId="19" fillId="0" borderId="30" xfId="1" applyNumberFormat="1" applyFont="1" applyFill="1" applyBorder="1" applyAlignment="1"/>
    <xf numFmtId="165" fontId="19" fillId="0" borderId="31" xfId="1" applyNumberFormat="1" applyFont="1" applyFill="1" applyBorder="1" applyAlignment="1"/>
    <xf numFmtId="165" fontId="19" fillId="0" borderId="31" xfId="1" applyNumberFormat="1" applyFont="1" applyFill="1" applyBorder="1" applyAlignment="1">
      <alignment vertical="center"/>
    </xf>
    <xf numFmtId="165" fontId="19" fillId="0" borderId="30" xfId="1" applyNumberFormat="1" applyFont="1" applyFill="1" applyBorder="1" applyAlignment="1">
      <alignment vertical="center"/>
    </xf>
    <xf numFmtId="165" fontId="19" fillId="0" borderId="29" xfId="1" applyNumberFormat="1" applyFont="1" applyFill="1" applyBorder="1" applyAlignment="1">
      <alignment vertical="center"/>
    </xf>
    <xf numFmtId="0" fontId="24" fillId="34" borderId="50" xfId="17" applyFont="1" applyFill="1" applyBorder="1" applyAlignment="1">
      <alignment wrapText="1"/>
    </xf>
    <xf numFmtId="0" fontId="25" fillId="34" borderId="0" xfId="17" applyFont="1" applyFill="1" applyAlignment="1">
      <alignment wrapText="1"/>
    </xf>
    <xf numFmtId="0" fontId="25" fillId="34" borderId="0" xfId="17" applyFont="1" applyFill="1" applyAlignment="1">
      <alignment horizontal="left"/>
    </xf>
    <xf numFmtId="0" fontId="0" fillId="34" borderId="0" xfId="0" applyFill="1"/>
    <xf numFmtId="0" fontId="25" fillId="34" borderId="0" xfId="17" applyFont="1" applyFill="1" applyAlignment="1">
      <alignment horizontal="center"/>
    </xf>
    <xf numFmtId="0" fontId="25" fillId="38" borderId="14" xfId="17" applyFont="1" applyFill="1" applyBorder="1"/>
    <xf numFmtId="0" fontId="25" fillId="38" borderId="54" xfId="17" applyFont="1" applyFill="1" applyBorder="1"/>
    <xf numFmtId="0" fontId="25" fillId="34" borderId="0" xfId="17" applyFont="1" applyFill="1" applyAlignment="1">
      <alignment vertical="center"/>
    </xf>
    <xf numFmtId="0" fontId="25" fillId="34" borderId="0" xfId="17" applyFont="1" applyFill="1" applyAlignment="1">
      <alignment horizontal="center" vertical="center"/>
    </xf>
    <xf numFmtId="0" fontId="25" fillId="34" borderId="0" xfId="17" applyFont="1" applyFill="1" applyAlignment="1">
      <alignment horizontal="center" vertical="center" wrapText="1"/>
    </xf>
    <xf numFmtId="0" fontId="25" fillId="38" borderId="57" xfId="17" applyFont="1" applyFill="1" applyBorder="1"/>
    <xf numFmtId="0" fontId="25" fillId="34" borderId="0" xfId="17" applyFont="1" applyFill="1" applyAlignment="1">
      <alignment vertical="center" wrapText="1"/>
    </xf>
    <xf numFmtId="0" fontId="28" fillId="34" borderId="0" xfId="0" applyFont="1" applyFill="1" applyAlignment="1">
      <alignment vertical="top" wrapText="1"/>
    </xf>
    <xf numFmtId="0" fontId="28" fillId="34" borderId="0" xfId="0" applyFont="1" applyFill="1" applyAlignment="1">
      <alignment horizontal="left" vertical="top" wrapText="1"/>
    </xf>
    <xf numFmtId="0" fontId="25" fillId="40" borderId="14" xfId="17" applyFont="1" applyFill="1" applyBorder="1" applyAlignment="1">
      <alignment vertical="center" wrapText="1"/>
    </xf>
    <xf numFmtId="0" fontId="25" fillId="41" borderId="14" xfId="17" applyFont="1" applyFill="1" applyBorder="1" applyAlignment="1">
      <alignment vertical="center" wrapText="1"/>
    </xf>
    <xf numFmtId="0" fontId="25" fillId="42" borderId="56" xfId="17" applyFont="1" applyFill="1" applyBorder="1" applyAlignment="1">
      <alignment vertical="center" wrapText="1"/>
    </xf>
    <xf numFmtId="0" fontId="25" fillId="40" borderId="14" xfId="17" applyFont="1" applyFill="1" applyBorder="1" applyAlignment="1">
      <alignment horizontal="left" vertical="center" wrapText="1"/>
    </xf>
    <xf numFmtId="0" fontId="25" fillId="40" borderId="54" xfId="17" applyFont="1" applyFill="1" applyBorder="1" applyAlignment="1">
      <alignment horizontal="left" vertical="center" wrapText="1"/>
    </xf>
    <xf numFmtId="0" fontId="25" fillId="41" borderId="14" xfId="17" applyFont="1" applyFill="1" applyBorder="1" applyAlignment="1">
      <alignment horizontal="left" vertical="center" wrapText="1"/>
    </xf>
    <xf numFmtId="0" fontId="25" fillId="41" borderId="54" xfId="17" applyFont="1" applyFill="1" applyBorder="1" applyAlignment="1">
      <alignment horizontal="left" vertical="center" wrapText="1"/>
    </xf>
    <xf numFmtId="0" fontId="25" fillId="42" borderId="56" xfId="17" applyFont="1" applyFill="1" applyBorder="1" applyAlignment="1">
      <alignment horizontal="left" vertical="center" wrapText="1"/>
    </xf>
    <xf numFmtId="0" fontId="25" fillId="42" borderId="57" xfId="17" applyFont="1" applyFill="1" applyBorder="1" applyAlignment="1">
      <alignment horizontal="left" vertical="center" wrapText="1"/>
    </xf>
    <xf numFmtId="0" fontId="25" fillId="40" borderId="53" xfId="17" applyFont="1" applyFill="1" applyBorder="1" applyAlignment="1">
      <alignment horizontal="left" vertical="center" wrapText="1"/>
    </xf>
    <xf numFmtId="0" fontId="25" fillId="41" borderId="53" xfId="17" applyFont="1" applyFill="1" applyBorder="1" applyAlignment="1">
      <alignment horizontal="left" vertical="center" wrapText="1"/>
    </xf>
    <xf numFmtId="0" fontId="25" fillId="42" borderId="55" xfId="17" applyFont="1" applyFill="1" applyBorder="1" applyAlignment="1">
      <alignment horizontal="left" vertical="center" wrapText="1"/>
    </xf>
    <xf numFmtId="0" fontId="24" fillId="40" borderId="14" xfId="17" applyFont="1" applyFill="1" applyBorder="1" applyAlignment="1">
      <alignment horizontal="left" vertical="center"/>
    </xf>
    <xf numFmtId="0" fontId="25" fillId="40" borderId="14" xfId="17" applyFont="1" applyFill="1" applyBorder="1" applyAlignment="1">
      <alignment vertical="center"/>
    </xf>
    <xf numFmtId="0" fontId="25" fillId="41" borderId="14" xfId="17" applyFont="1" applyFill="1" applyBorder="1" applyAlignment="1">
      <alignment vertical="center"/>
    </xf>
    <xf numFmtId="0" fontId="25" fillId="42" borderId="56" xfId="17" applyFont="1" applyFill="1" applyBorder="1" applyAlignment="1">
      <alignment horizontal="left" vertical="center"/>
    </xf>
    <xf numFmtId="0" fontId="25" fillId="43" borderId="40" xfId="17" applyFont="1" applyFill="1" applyBorder="1"/>
    <xf numFmtId="0" fontId="25" fillId="43" borderId="0" xfId="17" applyFont="1" applyFill="1"/>
    <xf numFmtId="0" fontId="0" fillId="43" borderId="0" xfId="0" applyFill="1"/>
    <xf numFmtId="0" fontId="0" fillId="43" borderId="38" xfId="0" applyFill="1" applyBorder="1"/>
    <xf numFmtId="0" fontId="25" fillId="43" borderId="41" xfId="17" applyFont="1" applyFill="1" applyBorder="1"/>
    <xf numFmtId="0" fontId="0" fillId="43" borderId="22" xfId="0" applyFill="1" applyBorder="1"/>
    <xf numFmtId="0" fontId="0" fillId="43" borderId="43" xfId="0" applyFill="1" applyBorder="1"/>
    <xf numFmtId="0" fontId="24" fillId="34" borderId="31" xfId="17" applyFont="1" applyFill="1" applyBorder="1" applyAlignment="1">
      <alignment horizontal="center"/>
    </xf>
    <xf numFmtId="0" fontId="25" fillId="43" borderId="0" xfId="17" applyFont="1" applyFill="1" applyAlignment="1">
      <alignment horizontal="left" wrapText="1"/>
    </xf>
    <xf numFmtId="0" fontId="25" fillId="40" borderId="54" xfId="17" applyFont="1" applyFill="1" applyBorder="1" applyAlignment="1">
      <alignment horizontal="center" vertical="center"/>
    </xf>
    <xf numFmtId="0" fontId="25" fillId="34" borderId="40" xfId="17" applyFont="1" applyFill="1" applyBorder="1" applyAlignment="1">
      <alignment horizontal="left" wrapText="1"/>
    </xf>
    <xf numFmtId="0" fontId="25" fillId="34" borderId="0" xfId="17" applyFont="1" applyFill="1" applyAlignment="1">
      <alignment horizontal="left" wrapText="1"/>
    </xf>
    <xf numFmtId="0" fontId="25" fillId="34" borderId="38" xfId="17" applyFont="1" applyFill="1" applyBorder="1" applyAlignment="1">
      <alignment horizontal="left" wrapText="1"/>
    </xf>
    <xf numFmtId="172" fontId="19" fillId="0" borderId="46" xfId="1" applyNumberFormat="1" applyFont="1" applyFill="1" applyBorder="1" applyAlignment="1">
      <alignment horizontal="right"/>
    </xf>
    <xf numFmtId="164" fontId="19" fillId="0" borderId="0" xfId="17" applyNumberFormat="1"/>
    <xf numFmtId="165" fontId="21" fillId="0" borderId="24" xfId="1" applyNumberFormat="1" applyFont="1" applyBorder="1"/>
    <xf numFmtId="172" fontId="19" fillId="0" borderId="44" xfId="1" applyNumberFormat="1" applyFont="1" applyFill="1" applyBorder="1" applyAlignment="1">
      <alignment horizontal="right"/>
    </xf>
    <xf numFmtId="0" fontId="19" fillId="0" borderId="30" xfId="0" applyFont="1" applyBorder="1"/>
    <xf numFmtId="165" fontId="19" fillId="0" borderId="38" xfId="1" applyNumberFormat="1" applyFont="1" applyFill="1" applyBorder="1"/>
    <xf numFmtId="0" fontId="18" fillId="37" borderId="13" xfId="0" applyFont="1" applyFill="1" applyBorder="1"/>
    <xf numFmtId="0" fontId="18" fillId="37" borderId="58" xfId="0" applyFont="1" applyFill="1" applyBorder="1"/>
    <xf numFmtId="164" fontId="18" fillId="37" borderId="20" xfId="0" applyNumberFormat="1" applyFont="1" applyFill="1" applyBorder="1"/>
    <xf numFmtId="164" fontId="19" fillId="0" borderId="38" xfId="0" applyNumberFormat="1" applyFont="1" applyBorder="1" applyAlignment="1">
      <alignment horizontal="center" vertical="center"/>
    </xf>
    <xf numFmtId="164" fontId="19" fillId="0" borderId="46" xfId="1" applyNumberFormat="1" applyFont="1" applyFill="1" applyBorder="1" applyAlignment="1">
      <alignment horizontal="right"/>
    </xf>
    <xf numFmtId="164" fontId="19" fillId="0" borderId="44" xfId="1" applyNumberFormat="1" applyFont="1" applyFill="1" applyBorder="1" applyAlignment="1">
      <alignment horizontal="right"/>
    </xf>
    <xf numFmtId="165" fontId="21" fillId="0" borderId="21" xfId="1" applyNumberFormat="1" applyFont="1" applyBorder="1"/>
    <xf numFmtId="165" fontId="21" fillId="0" borderId="41" xfId="1" applyNumberFormat="1" applyFont="1" applyBorder="1"/>
    <xf numFmtId="165" fontId="21" fillId="0" borderId="106" xfId="1" applyNumberFormat="1" applyFont="1" applyBorder="1"/>
    <xf numFmtId="164" fontId="19" fillId="0" borderId="0" xfId="1" applyNumberFormat="1" applyFont="1" applyFill="1" applyBorder="1" applyAlignment="1">
      <alignment horizontal="right"/>
    </xf>
    <xf numFmtId="165" fontId="19" fillId="0" borderId="0" xfId="1" applyNumberFormat="1" applyFont="1" applyFill="1" applyBorder="1" applyAlignment="1">
      <alignment horizontal="right"/>
    </xf>
    <xf numFmtId="165" fontId="19" fillId="0" borderId="19" xfId="1" applyNumberFormat="1" applyFont="1" applyFill="1" applyBorder="1" applyAlignment="1">
      <alignment horizontal="right"/>
    </xf>
    <xf numFmtId="165" fontId="19" fillId="0" borderId="20" xfId="1" applyNumberFormat="1" applyFont="1" applyFill="1" applyBorder="1" applyAlignment="1">
      <alignment horizontal="right"/>
    </xf>
    <xf numFmtId="165" fontId="19" fillId="0" borderId="26" xfId="1" applyNumberFormat="1" applyFont="1" applyFill="1" applyBorder="1" applyAlignment="1">
      <alignment horizontal="right"/>
    </xf>
    <xf numFmtId="165" fontId="21" fillId="0" borderId="0" xfId="1" applyNumberFormat="1" applyFont="1" applyBorder="1"/>
    <xf numFmtId="165" fontId="19" fillId="0" borderId="0" xfId="1" applyNumberFormat="1" applyFont="1" applyBorder="1"/>
    <xf numFmtId="165" fontId="19" fillId="0" borderId="0" xfId="1" applyNumberFormat="1" applyFont="1" applyFill="1" applyBorder="1" applyAlignment="1">
      <alignment horizontal="right" vertical="center"/>
    </xf>
    <xf numFmtId="165" fontId="19" fillId="0" borderId="13" xfId="1" applyNumberFormat="1" applyFont="1" applyFill="1" applyBorder="1" applyAlignment="1">
      <alignment horizontal="right"/>
    </xf>
    <xf numFmtId="165" fontId="19" fillId="0" borderId="16" xfId="1" applyNumberFormat="1" applyFont="1" applyFill="1" applyBorder="1" applyAlignment="1">
      <alignment horizontal="right"/>
    </xf>
    <xf numFmtId="165" fontId="19" fillId="0" borderId="17" xfId="1" applyNumberFormat="1" applyFont="1" applyBorder="1"/>
    <xf numFmtId="167" fontId="0" fillId="0" borderId="0" xfId="1594" applyNumberFormat="1" applyFont="1"/>
    <xf numFmtId="164" fontId="19" fillId="39" borderId="30" xfId="17" applyNumberFormat="1" applyFill="1" applyBorder="1" applyAlignment="1">
      <alignment horizontal="center" vertical="center"/>
    </xf>
    <xf numFmtId="164" fontId="0" fillId="0" borderId="14" xfId="0" applyNumberFormat="1" applyBorder="1"/>
    <xf numFmtId="164" fontId="64" fillId="0" borderId="14" xfId="0" applyNumberFormat="1" applyFont="1" applyBorder="1"/>
    <xf numFmtId="164" fontId="19" fillId="0" borderId="14" xfId="0" applyNumberFormat="1" applyFont="1" applyBorder="1" applyAlignment="1">
      <alignment vertical="center"/>
    </xf>
    <xf numFmtId="165" fontId="18" fillId="36" borderId="35" xfId="1" applyNumberFormat="1" applyFont="1" applyFill="1" applyBorder="1" applyAlignment="1">
      <alignment horizontal="center" vertical="center"/>
    </xf>
    <xf numFmtId="165" fontId="18" fillId="36" borderId="36" xfId="1" applyNumberFormat="1" applyFont="1" applyFill="1" applyBorder="1" applyAlignment="1">
      <alignment horizontal="center" vertical="center"/>
    </xf>
    <xf numFmtId="0" fontId="19" fillId="0" borderId="42" xfId="1" applyNumberFormat="1" applyFont="1" applyFill="1" applyBorder="1"/>
    <xf numFmtId="0" fontId="19" fillId="0" borderId="38" xfId="1" applyNumberFormat="1" applyFont="1" applyFill="1" applyBorder="1"/>
    <xf numFmtId="164" fontId="19" fillId="0" borderId="13" xfId="1" applyNumberFormat="1" applyFont="1" applyFill="1" applyBorder="1"/>
    <xf numFmtId="164" fontId="19" fillId="0" borderId="42" xfId="1" applyNumberFormat="1" applyFont="1" applyFill="1" applyBorder="1"/>
    <xf numFmtId="164" fontId="19" fillId="0" borderId="20" xfId="1" applyNumberFormat="1" applyFont="1" applyFill="1" applyBorder="1" applyAlignment="1">
      <alignment horizontal="right"/>
    </xf>
    <xf numFmtId="0" fontId="19" fillId="0" borderId="20" xfId="1" applyNumberFormat="1" applyFont="1" applyFill="1" applyBorder="1" applyAlignment="1">
      <alignment horizontal="right"/>
    </xf>
    <xf numFmtId="165" fontId="21" fillId="0" borderId="15" xfId="1" applyNumberFormat="1" applyFont="1" applyBorder="1"/>
    <xf numFmtId="165" fontId="19" fillId="0" borderId="40" xfId="1" applyNumberFormat="1" applyFont="1" applyBorder="1"/>
    <xf numFmtId="165" fontId="19" fillId="0" borderId="18" xfId="1" applyNumberFormat="1" applyFont="1" applyFill="1" applyBorder="1" applyAlignment="1"/>
    <xf numFmtId="165" fontId="21" fillId="0" borderId="30" xfId="1" applyNumberFormat="1" applyFont="1" applyBorder="1"/>
    <xf numFmtId="165" fontId="19" fillId="0" borderId="15" xfId="1" applyNumberFormat="1" applyFont="1" applyFill="1" applyBorder="1" applyAlignment="1">
      <alignment vertical="center"/>
    </xf>
    <xf numFmtId="165" fontId="19" fillId="0" borderId="18" xfId="1" applyNumberFormat="1" applyFont="1" applyFill="1" applyBorder="1" applyAlignment="1">
      <alignment vertical="center"/>
    </xf>
    <xf numFmtId="165" fontId="19" fillId="0" borderId="15" xfId="1" applyNumberFormat="1" applyFont="1" applyFill="1" applyBorder="1" applyAlignment="1"/>
    <xf numFmtId="165" fontId="19" fillId="0" borderId="22" xfId="1" applyNumberFormat="1" applyFont="1" applyBorder="1"/>
    <xf numFmtId="165" fontId="19" fillId="0" borderId="13" xfId="1" applyNumberFormat="1" applyFont="1" applyFill="1" applyBorder="1" applyAlignment="1">
      <alignment wrapText="1"/>
    </xf>
    <xf numFmtId="165" fontId="19" fillId="0" borderId="59" xfId="1" applyNumberFormat="1" applyFont="1" applyFill="1" applyBorder="1" applyAlignment="1">
      <alignment horizontal="right"/>
    </xf>
    <xf numFmtId="165" fontId="19" fillId="0" borderId="24" xfId="1" applyNumberFormat="1" applyFont="1" applyBorder="1"/>
    <xf numFmtId="165" fontId="19" fillId="0" borderId="23" xfId="1" applyNumberFormat="1" applyFont="1" applyFill="1" applyBorder="1" applyAlignment="1"/>
    <xf numFmtId="165" fontId="19" fillId="0" borderId="37" xfId="1" applyNumberFormat="1" applyFont="1" applyBorder="1"/>
    <xf numFmtId="165" fontId="19" fillId="0" borderId="39" xfId="1" applyNumberFormat="1" applyFont="1" applyFill="1" applyBorder="1" applyAlignment="1"/>
    <xf numFmtId="165" fontId="19" fillId="0" borderId="59" xfId="1" applyNumberFormat="1" applyFont="1" applyFill="1" applyBorder="1" applyAlignment="1">
      <alignment vertical="center" wrapText="1"/>
    </xf>
    <xf numFmtId="165" fontId="19" fillId="0" borderId="59" xfId="1" applyNumberFormat="1" applyFont="1" applyFill="1" applyBorder="1" applyAlignment="1">
      <alignment wrapText="1"/>
    </xf>
    <xf numFmtId="165" fontId="21" fillId="0" borderId="29" xfId="1" applyNumberFormat="1" applyFont="1" applyBorder="1"/>
    <xf numFmtId="165" fontId="19" fillId="0" borderId="13" xfId="1" applyNumberFormat="1" applyFont="1" applyFill="1" applyBorder="1" applyAlignment="1">
      <alignment vertical="center" wrapText="1"/>
    </xf>
    <xf numFmtId="165" fontId="19" fillId="0" borderId="58" xfId="1" applyNumberFormat="1" applyFont="1" applyFill="1" applyBorder="1" applyAlignment="1">
      <alignment horizontal="right"/>
    </xf>
    <xf numFmtId="165" fontId="19" fillId="0" borderId="25" xfId="1" applyNumberFormat="1" applyFont="1" applyFill="1" applyBorder="1" applyAlignment="1">
      <alignment vertical="center"/>
    </xf>
    <xf numFmtId="165" fontId="19" fillId="0" borderId="41" xfId="1" applyNumberFormat="1" applyFont="1" applyBorder="1"/>
    <xf numFmtId="165" fontId="19" fillId="0" borderId="25" xfId="1" applyNumberFormat="1" applyFont="1" applyFill="1" applyBorder="1" applyAlignment="1"/>
    <xf numFmtId="165" fontId="21" fillId="0" borderId="31" xfId="1" applyNumberFormat="1" applyFont="1" applyBorder="1"/>
    <xf numFmtId="165" fontId="19" fillId="0" borderId="58" xfId="1" applyNumberFormat="1" applyFont="1" applyBorder="1"/>
    <xf numFmtId="165" fontId="19" fillId="0" borderId="23" xfId="1" applyNumberFormat="1" applyFont="1" applyBorder="1"/>
    <xf numFmtId="165" fontId="19" fillId="0" borderId="106" xfId="1" applyNumberFormat="1" applyFont="1" applyBorder="1"/>
    <xf numFmtId="165" fontId="19" fillId="0" borderId="107" xfId="1" applyNumberFormat="1" applyFont="1" applyFill="1" applyBorder="1" applyAlignment="1">
      <alignment vertical="center"/>
    </xf>
    <xf numFmtId="165" fontId="19" fillId="0" borderId="35" xfId="1" applyNumberFormat="1" applyFont="1" applyFill="1" applyBorder="1"/>
    <xf numFmtId="164" fontId="19" fillId="39" borderId="30" xfId="0" applyNumberFormat="1" applyFont="1" applyFill="1" applyBorder="1" applyAlignment="1">
      <alignment horizontal="center" vertical="center" wrapText="1"/>
    </xf>
    <xf numFmtId="0" fontId="18" fillId="33" borderId="45" xfId="0" applyFont="1" applyFill="1" applyBorder="1" applyAlignment="1">
      <alignment horizontal="center"/>
    </xf>
    <xf numFmtId="0" fontId="18" fillId="33" borderId="0" xfId="0" applyFont="1" applyFill="1" applyAlignment="1">
      <alignment horizontal="center"/>
    </xf>
    <xf numFmtId="0" fontId="18" fillId="33" borderId="38" xfId="0" applyFont="1" applyFill="1" applyBorder="1" applyAlignment="1">
      <alignment horizontal="center"/>
    </xf>
    <xf numFmtId="0" fontId="19" fillId="0" borderId="0" xfId="1" applyNumberFormat="1" applyFont="1" applyFill="1" applyBorder="1" applyAlignment="1">
      <alignment horizontal="right"/>
    </xf>
    <xf numFmtId="0" fontId="19" fillId="0" borderId="0" xfId="1" applyNumberFormat="1" applyFont="1" applyBorder="1" applyAlignment="1">
      <alignment horizontal="right"/>
    </xf>
    <xf numFmtId="0" fontId="19" fillId="0" borderId="38" xfId="1" applyNumberFormat="1" applyFont="1" applyFill="1" applyBorder="1" applyAlignment="1">
      <alignment horizontal="right"/>
    </xf>
    <xf numFmtId="0" fontId="19" fillId="0" borderId="0" xfId="1" applyNumberFormat="1" applyFont="1" applyFill="1" applyBorder="1" applyAlignment="1">
      <alignment horizontal="right" wrapText="1"/>
    </xf>
    <xf numFmtId="0" fontId="21" fillId="0" borderId="0" xfId="0" applyFont="1" applyAlignment="1">
      <alignment horizontal="right"/>
    </xf>
    <xf numFmtId="0" fontId="19" fillId="0" borderId="24" xfId="1" applyNumberFormat="1" applyFont="1" applyFill="1" applyBorder="1" applyAlignment="1">
      <alignment horizontal="right"/>
    </xf>
    <xf numFmtId="0" fontId="19" fillId="0" borderId="40" xfId="1" applyNumberFormat="1" applyFont="1" applyFill="1" applyBorder="1" applyAlignment="1">
      <alignment horizontal="right" vertical="center"/>
    </xf>
    <xf numFmtId="0" fontId="21" fillId="0" borderId="38" xfId="1" applyNumberFormat="1" applyFont="1" applyBorder="1" applyAlignment="1">
      <alignment horizontal="right"/>
    </xf>
    <xf numFmtId="0" fontId="19" fillId="0" borderId="40" xfId="1" applyNumberFormat="1" applyFont="1" applyFill="1" applyBorder="1" applyAlignment="1">
      <alignment horizontal="right"/>
    </xf>
    <xf numFmtId="0" fontId="19" fillId="0" borderId="41" xfId="1" applyNumberFormat="1" applyFont="1" applyFill="1" applyBorder="1" applyAlignment="1">
      <alignment horizontal="right"/>
    </xf>
    <xf numFmtId="0" fontId="19" fillId="0" borderId="22" xfId="1" applyNumberFormat="1" applyFont="1" applyBorder="1" applyAlignment="1">
      <alignment horizontal="right"/>
    </xf>
    <xf numFmtId="0" fontId="19" fillId="0" borderId="22" xfId="1" applyNumberFormat="1" applyFont="1" applyFill="1" applyBorder="1" applyAlignment="1">
      <alignment horizontal="right"/>
    </xf>
    <xf numFmtId="0" fontId="21" fillId="0" borderId="43" xfId="1" applyNumberFormat="1" applyFont="1" applyBorder="1" applyAlignment="1">
      <alignment horizontal="right"/>
    </xf>
    <xf numFmtId="0" fontId="19" fillId="0" borderId="22" xfId="1" applyNumberFormat="1" applyFont="1" applyFill="1" applyBorder="1" applyAlignment="1">
      <alignment horizontal="right" wrapText="1"/>
    </xf>
    <xf numFmtId="164" fontId="19" fillId="0" borderId="38" xfId="1" applyNumberFormat="1" applyFont="1" applyFill="1" applyBorder="1" applyAlignment="1">
      <alignment horizontal="right" vertical="center"/>
    </xf>
    <xf numFmtId="164" fontId="19" fillId="0" borderId="31" xfId="17" applyNumberFormat="1" applyBorder="1"/>
    <xf numFmtId="164" fontId="19" fillId="0" borderId="43" xfId="17" applyNumberFormat="1" applyBorder="1"/>
    <xf numFmtId="165" fontId="19" fillId="0" borderId="37" xfId="1" applyNumberFormat="1" applyFont="1" applyFill="1" applyBorder="1"/>
    <xf numFmtId="165" fontId="19" fillId="0" borderId="24" xfId="1" applyNumberFormat="1" applyFont="1" applyFill="1" applyBorder="1" applyAlignment="1">
      <alignment horizontal="right"/>
    </xf>
    <xf numFmtId="165" fontId="21" fillId="0" borderId="45" xfId="1" applyNumberFormat="1" applyFont="1" applyBorder="1"/>
    <xf numFmtId="165" fontId="19" fillId="0" borderId="40" xfId="1" applyNumberFormat="1" applyFont="1" applyFill="1" applyBorder="1"/>
    <xf numFmtId="165" fontId="19" fillId="0" borderId="38" xfId="1" applyNumberFormat="1" applyFont="1" applyFill="1" applyBorder="1" applyAlignment="1">
      <alignment horizontal="right" vertical="center"/>
    </xf>
    <xf numFmtId="165" fontId="19" fillId="0" borderId="40" xfId="1" applyNumberFormat="1" applyFont="1" applyFill="1" applyBorder="1" applyAlignment="1">
      <alignment horizontal="right"/>
    </xf>
    <xf numFmtId="165" fontId="19" fillId="0" borderId="41" xfId="1" applyNumberFormat="1" applyFont="1" applyFill="1" applyBorder="1" applyAlignment="1">
      <alignment horizontal="right"/>
    </xf>
    <xf numFmtId="165" fontId="19" fillId="0" borderId="22"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37" xfId="1" applyNumberFormat="1" applyFont="1" applyFill="1" applyBorder="1" applyAlignment="1">
      <alignment horizontal="right"/>
    </xf>
    <xf numFmtId="165" fontId="19" fillId="0" borderId="45" xfId="1" applyNumberFormat="1" applyFont="1" applyFill="1" applyBorder="1" applyAlignment="1">
      <alignment horizontal="right" vertical="center"/>
    </xf>
    <xf numFmtId="165" fontId="19" fillId="0" borderId="29" xfId="1" applyNumberFormat="1" applyFont="1" applyBorder="1"/>
    <xf numFmtId="165" fontId="19" fillId="0" borderId="29" xfId="1" applyNumberFormat="1" applyFont="1" applyFill="1" applyBorder="1" applyAlignment="1">
      <alignment horizontal="right" vertical="center"/>
    </xf>
    <xf numFmtId="165" fontId="19" fillId="0" borderId="37" xfId="1" applyNumberFormat="1" applyFont="1" applyFill="1" applyBorder="1" applyAlignment="1">
      <alignment horizontal="right" vertical="center" wrapText="1"/>
    </xf>
    <xf numFmtId="165" fontId="19" fillId="0" borderId="29" xfId="1" applyNumberFormat="1" applyFont="1" applyFill="1" applyBorder="1" applyAlignment="1">
      <alignment horizontal="right"/>
    </xf>
    <xf numFmtId="165" fontId="19" fillId="0" borderId="40" xfId="1" applyNumberFormat="1" applyFont="1" applyFill="1" applyBorder="1" applyAlignment="1">
      <alignment horizontal="right" vertical="center" wrapText="1"/>
    </xf>
    <xf numFmtId="165" fontId="19" fillId="0" borderId="30" xfId="1" applyNumberFormat="1" applyFont="1" applyFill="1" applyBorder="1" applyAlignment="1">
      <alignment horizontal="right"/>
    </xf>
    <xf numFmtId="165" fontId="19" fillId="0" borderId="41" xfId="1" applyNumberFormat="1" applyFont="1" applyFill="1" applyBorder="1" applyAlignment="1">
      <alignment wrapText="1"/>
    </xf>
    <xf numFmtId="0" fontId="19" fillId="0" borderId="37" xfId="1" applyNumberFormat="1" applyFont="1" applyFill="1" applyBorder="1" applyAlignment="1">
      <alignment horizontal="right"/>
    </xf>
    <xf numFmtId="0" fontId="21" fillId="0" borderId="45" xfId="1" applyNumberFormat="1" applyFont="1" applyBorder="1" applyAlignment="1">
      <alignment horizontal="right"/>
    </xf>
    <xf numFmtId="165" fontId="19" fillId="0" borderId="40" xfId="1" applyNumberFormat="1" applyFont="1" applyFill="1" applyBorder="1" applyAlignment="1">
      <alignment vertical="center"/>
    </xf>
    <xf numFmtId="165" fontId="19" fillId="0" borderId="41" xfId="1" applyNumberFormat="1" applyFont="1" applyFill="1" applyBorder="1" applyAlignment="1">
      <alignment horizontal="right" vertical="center" wrapText="1"/>
    </xf>
    <xf numFmtId="165" fontId="19" fillId="0" borderId="37" xfId="1" applyNumberFormat="1" applyFont="1" applyFill="1" applyBorder="1" applyAlignment="1">
      <alignment vertical="center"/>
    </xf>
    <xf numFmtId="164" fontId="19" fillId="0" borderId="40" xfId="1" applyNumberFormat="1" applyFont="1" applyFill="1" applyBorder="1" applyAlignment="1">
      <alignment horizontal="right" vertical="center"/>
    </xf>
    <xf numFmtId="165" fontId="19" fillId="0" borderId="45" xfId="1" applyNumberFormat="1" applyFont="1" applyFill="1" applyBorder="1"/>
    <xf numFmtId="164" fontId="19" fillId="0" borderId="38" xfId="1" applyNumberFormat="1" applyFont="1" applyFill="1" applyBorder="1" applyAlignment="1">
      <alignment horizontal="right"/>
    </xf>
    <xf numFmtId="164" fontId="19" fillId="0" borderId="43" xfId="1" applyNumberFormat="1" applyFont="1" applyFill="1" applyBorder="1" applyAlignment="1">
      <alignment horizontal="right"/>
    </xf>
    <xf numFmtId="0" fontId="19" fillId="0" borderId="47" xfId="0" applyFont="1" applyBorder="1" applyAlignment="1">
      <alignment horizontal="center" vertical="center"/>
    </xf>
    <xf numFmtId="165" fontId="19" fillId="0" borderId="45" xfId="1" applyNumberFormat="1" applyFont="1" applyFill="1" applyBorder="1" applyAlignment="1">
      <alignment horizontal="right"/>
    </xf>
    <xf numFmtId="165" fontId="19" fillId="0" borderId="11" xfId="1" applyNumberFormat="1" applyFont="1" applyFill="1" applyBorder="1" applyAlignment="1">
      <alignment horizontal="right"/>
    </xf>
    <xf numFmtId="165" fontId="19" fillId="0" borderId="15" xfId="1" applyNumberFormat="1" applyFont="1" applyFill="1" applyBorder="1" applyAlignment="1">
      <alignment horizontal="right"/>
    </xf>
    <xf numFmtId="164" fontId="21" fillId="0" borderId="38" xfId="0" applyNumberFormat="1" applyFont="1" applyBorder="1"/>
    <xf numFmtId="165" fontId="19" fillId="0" borderId="108" xfId="1" applyNumberFormat="1" applyFont="1" applyFill="1" applyBorder="1" applyAlignment="1">
      <alignment horizontal="right"/>
    </xf>
    <xf numFmtId="164" fontId="19" fillId="0" borderId="47" xfId="0" applyNumberFormat="1" applyFont="1" applyBorder="1" applyAlignment="1">
      <alignment horizontal="center" vertical="center"/>
    </xf>
    <xf numFmtId="43" fontId="19" fillId="0" borderId="38" xfId="1" applyFont="1" applyFill="1" applyBorder="1" applyAlignment="1">
      <alignment horizontal="right"/>
    </xf>
    <xf numFmtId="43" fontId="19" fillId="0" borderId="43" xfId="1" applyFont="1" applyFill="1" applyBorder="1" applyAlignment="1">
      <alignment horizontal="right"/>
    </xf>
    <xf numFmtId="0" fontId="66" fillId="0" borderId="38" xfId="0" applyFont="1" applyBorder="1"/>
    <xf numFmtId="164" fontId="66" fillId="0" borderId="38" xfId="0" applyNumberFormat="1" applyFont="1" applyBorder="1"/>
    <xf numFmtId="0" fontId="18" fillId="37" borderId="38" xfId="0" applyFont="1" applyFill="1" applyBorder="1"/>
    <xf numFmtId="0" fontId="18" fillId="37" borderId="43" xfId="0" applyFont="1" applyFill="1" applyBorder="1"/>
    <xf numFmtId="165" fontId="18" fillId="36" borderId="40" xfId="1" applyNumberFormat="1" applyFont="1" applyFill="1" applyBorder="1" applyAlignment="1">
      <alignment horizontal="center" vertical="center"/>
    </xf>
    <xf numFmtId="0" fontId="66" fillId="0" borderId="45" xfId="0" applyFont="1" applyBorder="1"/>
    <xf numFmtId="0" fontId="66" fillId="0" borderId="30" xfId="0" applyFont="1" applyBorder="1"/>
    <xf numFmtId="0" fontId="66" fillId="0" borderId="30" xfId="0" applyFont="1" applyBorder="1" applyAlignment="1">
      <alignment horizontal="right" vertical="center" wrapText="1"/>
    </xf>
    <xf numFmtId="0" fontId="66" fillId="0" borderId="38" xfId="0" applyFont="1" applyBorder="1" applyAlignment="1">
      <alignment horizontal="right" vertical="center" wrapText="1"/>
    </xf>
    <xf numFmtId="0" fontId="27" fillId="0" borderId="0" xfId="0" applyFont="1"/>
    <xf numFmtId="0" fontId="66" fillId="0" borderId="31" xfId="0" applyFont="1" applyBorder="1" applyAlignment="1">
      <alignment horizontal="right" vertical="center" wrapText="1"/>
    </xf>
    <xf numFmtId="0" fontId="66" fillId="0" borderId="43" xfId="0" applyFont="1" applyBorder="1" applyAlignment="1">
      <alignment horizontal="right" vertical="center" wrapText="1"/>
    </xf>
    <xf numFmtId="165" fontId="21" fillId="0" borderId="0" xfId="0" applyNumberFormat="1" applyFont="1"/>
    <xf numFmtId="164" fontId="18" fillId="36" borderId="40" xfId="0" applyNumberFormat="1" applyFont="1" applyFill="1" applyBorder="1" applyAlignment="1">
      <alignment horizontal="center" vertical="center"/>
    </xf>
    <xf numFmtId="164" fontId="18" fillId="36" borderId="18" xfId="0" applyNumberFormat="1" applyFont="1" applyFill="1" applyBorder="1" applyAlignment="1">
      <alignment horizontal="center" vertical="center"/>
    </xf>
    <xf numFmtId="0" fontId="18" fillId="33" borderId="23" xfId="1" applyNumberFormat="1" applyFont="1" applyFill="1" applyBorder="1" applyAlignment="1">
      <alignment vertical="center" textRotation="90" wrapText="1"/>
    </xf>
    <xf numFmtId="164" fontId="19" fillId="0" borderId="14" xfId="1" applyNumberFormat="1" applyFont="1" applyFill="1" applyBorder="1" applyAlignment="1">
      <alignment horizontal="right"/>
    </xf>
    <xf numFmtId="164" fontId="66" fillId="0" borderId="38" xfId="0" applyNumberFormat="1" applyFont="1" applyBorder="1" applyAlignment="1">
      <alignment horizontal="right" vertical="center" wrapText="1"/>
    </xf>
    <xf numFmtId="164" fontId="66" fillId="0" borderId="29" xfId="0" applyNumberFormat="1" applyFont="1" applyBorder="1"/>
    <xf numFmtId="164" fontId="66" fillId="0" borderId="30" xfId="0" applyNumberFormat="1" applyFont="1" applyBorder="1"/>
    <xf numFmtId="164" fontId="66" fillId="0" borderId="45" xfId="0" applyNumberFormat="1" applyFont="1" applyBorder="1"/>
    <xf numFmtId="164" fontId="19" fillId="0" borderId="0" xfId="1" applyNumberFormat="1" applyFont="1" applyFill="1" applyBorder="1" applyAlignment="1">
      <alignment horizontal="right" vertical="center"/>
    </xf>
    <xf numFmtId="164" fontId="19" fillId="0" borderId="37" xfId="1" applyNumberFormat="1" applyFont="1" applyFill="1" applyBorder="1" applyAlignment="1">
      <alignment horizontal="right" vertical="center" wrapText="1"/>
    </xf>
    <xf numFmtId="164" fontId="19" fillId="0" borderId="45" xfId="1" applyNumberFormat="1" applyFont="1" applyBorder="1" applyAlignment="1">
      <alignment horizontal="right"/>
    </xf>
    <xf numFmtId="164" fontId="19" fillId="0" borderId="40" xfId="1" applyNumberFormat="1" applyFont="1" applyFill="1" applyBorder="1" applyAlignment="1">
      <alignment horizontal="right" vertical="center" wrapText="1"/>
    </xf>
    <xf numFmtId="164" fontId="19" fillId="0" borderId="38" xfId="1" applyNumberFormat="1" applyFont="1" applyBorder="1" applyAlignment="1">
      <alignment horizontal="right"/>
    </xf>
    <xf numFmtId="164" fontId="66" fillId="0" borderId="0" xfId="1" applyNumberFormat="1" applyFont="1" applyBorder="1" applyAlignment="1">
      <alignment horizontal="right"/>
    </xf>
    <xf numFmtId="164" fontId="66" fillId="0" borderId="0" xfId="1" applyNumberFormat="1" applyFont="1" applyBorder="1" applyAlignment="1">
      <alignment horizontal="right" vertical="center" wrapText="1"/>
    </xf>
    <xf numFmtId="164" fontId="19" fillId="0" borderId="41" xfId="1" applyNumberFormat="1" applyFont="1" applyFill="1" applyBorder="1" applyAlignment="1">
      <alignment horizontal="right" vertical="center"/>
    </xf>
    <xf numFmtId="164" fontId="66" fillId="0" borderId="22" xfId="1" applyNumberFormat="1" applyFont="1" applyBorder="1" applyAlignment="1">
      <alignment horizontal="right" vertical="center" wrapText="1"/>
    </xf>
    <xf numFmtId="164" fontId="19" fillId="0" borderId="43" xfId="1" applyNumberFormat="1" applyFont="1" applyBorder="1" applyAlignment="1">
      <alignment horizontal="right"/>
    </xf>
    <xf numFmtId="164" fontId="66" fillId="0" borderId="0" xfId="1" applyNumberFormat="1" applyFont="1" applyAlignment="1">
      <alignment horizontal="right"/>
    </xf>
    <xf numFmtId="164" fontId="19" fillId="0" borderId="22" xfId="1" applyNumberFormat="1" applyFont="1" applyFill="1" applyBorder="1" applyAlignment="1">
      <alignment horizontal="right"/>
    </xf>
    <xf numFmtId="164" fontId="21" fillId="0" borderId="0" xfId="1" applyNumberFormat="1" applyFont="1" applyAlignment="1">
      <alignment horizontal="right"/>
    </xf>
    <xf numFmtId="164" fontId="19" fillId="0" borderId="45" xfId="1" applyNumberFormat="1" applyFont="1" applyFill="1" applyBorder="1" applyAlignment="1">
      <alignment horizontal="right" vertical="center"/>
    </xf>
    <xf numFmtId="164" fontId="19" fillId="0" borderId="40" xfId="1" applyNumberFormat="1" applyFont="1" applyFill="1" applyBorder="1" applyAlignment="1">
      <alignment horizontal="right"/>
    </xf>
    <xf numFmtId="164" fontId="19" fillId="0" borderId="41" xfId="1" applyNumberFormat="1" applyFont="1" applyFill="1" applyBorder="1" applyAlignment="1">
      <alignment horizontal="right"/>
    </xf>
    <xf numFmtId="164" fontId="19" fillId="0" borderId="37" xfId="1" applyNumberFormat="1" applyFont="1" applyFill="1" applyBorder="1" applyAlignment="1">
      <alignment horizontal="right" vertical="center"/>
    </xf>
    <xf numFmtId="164" fontId="19" fillId="0" borderId="45" xfId="1" applyNumberFormat="1" applyFont="1" applyFill="1" applyBorder="1" applyAlignment="1">
      <alignment horizontal="right"/>
    </xf>
    <xf numFmtId="164" fontId="66" fillId="0" borderId="38" xfId="1" applyNumberFormat="1" applyFont="1" applyBorder="1" applyAlignment="1">
      <alignment horizontal="right"/>
    </xf>
    <xf numFmtId="164" fontId="21" fillId="0" borderId="38" xfId="1" applyNumberFormat="1" applyFont="1" applyBorder="1" applyAlignment="1">
      <alignment horizontal="right"/>
    </xf>
    <xf numFmtId="164" fontId="21" fillId="0" borderId="43" xfId="1" applyNumberFormat="1" applyFont="1" applyBorder="1" applyAlignment="1">
      <alignment horizontal="right"/>
    </xf>
    <xf numFmtId="164" fontId="66" fillId="0" borderId="24" xfId="1" applyNumberFormat="1" applyFont="1" applyBorder="1" applyAlignment="1">
      <alignment horizontal="right"/>
    </xf>
    <xf numFmtId="164" fontId="19" fillId="0" borderId="0" xfId="1" applyNumberFormat="1" applyFont="1" applyBorder="1" applyAlignment="1">
      <alignment horizontal="right"/>
    </xf>
    <xf numFmtId="164" fontId="21" fillId="0" borderId="0" xfId="1" applyNumberFormat="1" applyFont="1" applyBorder="1" applyAlignment="1">
      <alignment horizontal="right"/>
    </xf>
    <xf numFmtId="164" fontId="21" fillId="0" borderId="22" xfId="1" applyNumberFormat="1" applyFont="1" applyBorder="1" applyAlignment="1">
      <alignment horizontal="right"/>
    </xf>
    <xf numFmtId="164" fontId="19" fillId="0" borderId="0" xfId="1" applyNumberFormat="1" applyFont="1" applyAlignment="1">
      <alignment horizontal="right"/>
    </xf>
    <xf numFmtId="165" fontId="18" fillId="36" borderId="14" xfId="1" applyNumberFormat="1" applyFont="1" applyFill="1" applyBorder="1" applyAlignment="1">
      <alignment horizontal="center" vertical="center"/>
    </xf>
    <xf numFmtId="164" fontId="19" fillId="0" borderId="0" xfId="1" applyNumberFormat="1" applyFont="1" applyFill="1" applyBorder="1"/>
    <xf numFmtId="165" fontId="18" fillId="36" borderId="18" xfId="1" applyNumberFormat="1" applyFont="1" applyFill="1" applyBorder="1" applyAlignment="1">
      <alignment horizontal="center" vertical="center"/>
    </xf>
    <xf numFmtId="164" fontId="19" fillId="0" borderId="37" xfId="1" applyNumberFormat="1" applyFont="1" applyFill="1" applyBorder="1" applyAlignment="1">
      <alignment vertical="center"/>
    </xf>
    <xf numFmtId="164" fontId="19" fillId="0" borderId="40" xfId="1" applyNumberFormat="1" applyFont="1" applyFill="1" applyBorder="1" applyAlignment="1">
      <alignment vertical="center"/>
    </xf>
    <xf numFmtId="164" fontId="19" fillId="0" borderId="41" xfId="1" applyNumberFormat="1" applyFont="1" applyFill="1" applyBorder="1" applyAlignment="1">
      <alignment vertical="center"/>
    </xf>
    <xf numFmtId="164" fontId="19" fillId="0" borderId="22" xfId="1" applyNumberFormat="1" applyFont="1" applyFill="1" applyBorder="1"/>
    <xf numFmtId="164" fontId="19" fillId="0" borderId="38" xfId="1" applyNumberFormat="1" applyFont="1" applyFill="1" applyBorder="1"/>
    <xf numFmtId="164" fontId="19" fillId="0" borderId="43" xfId="1" applyNumberFormat="1" applyFont="1" applyFill="1" applyBorder="1"/>
    <xf numFmtId="164" fontId="19" fillId="0" borderId="38" xfId="1" applyNumberFormat="1" applyFont="1" applyFill="1" applyBorder="1" applyAlignment="1">
      <alignment vertical="center"/>
    </xf>
    <xf numFmtId="164" fontId="19" fillId="0" borderId="43" xfId="1" applyNumberFormat="1" applyFont="1" applyFill="1" applyBorder="1" applyAlignment="1">
      <alignment vertical="center"/>
    </xf>
    <xf numFmtId="164" fontId="19" fillId="0" borderId="24" xfId="1" applyNumberFormat="1" applyFont="1" applyFill="1" applyBorder="1" applyAlignment="1">
      <alignment horizontal="right"/>
    </xf>
    <xf numFmtId="164" fontId="66" fillId="0" borderId="24" xfId="1" applyNumberFormat="1" applyFont="1" applyFill="1" applyBorder="1" applyAlignment="1">
      <alignment horizontal="right"/>
    </xf>
    <xf numFmtId="164" fontId="66" fillId="0" borderId="0" xfId="1" applyNumberFormat="1" applyFont="1" applyFill="1" applyBorder="1" applyAlignment="1">
      <alignment horizontal="right"/>
    </xf>
    <xf numFmtId="165" fontId="18" fillId="0" borderId="40" xfId="1" applyNumberFormat="1" applyFont="1" applyFill="1" applyBorder="1" applyAlignment="1">
      <alignment horizontal="center" vertical="center"/>
    </xf>
    <xf numFmtId="164" fontId="66" fillId="0" borderId="38" xfId="0" applyNumberFormat="1" applyFont="1" applyBorder="1" applyAlignment="1">
      <alignment horizontal="right"/>
    </xf>
    <xf numFmtId="164" fontId="66" fillId="34" borderId="38" xfId="0" applyNumberFormat="1" applyFont="1" applyFill="1" applyBorder="1" applyAlignment="1">
      <alignment horizontal="right"/>
    </xf>
    <xf numFmtId="164" fontId="19" fillId="34" borderId="0" xfId="1" applyNumberFormat="1" applyFont="1" applyFill="1" applyBorder="1" applyAlignment="1">
      <alignment horizontal="right"/>
    </xf>
    <xf numFmtId="164" fontId="66" fillId="0" borderId="30" xfId="0" applyNumberFormat="1" applyFont="1" applyBorder="1" applyAlignment="1">
      <alignment horizontal="right"/>
    </xf>
    <xf numFmtId="164" fontId="66" fillId="34" borderId="30" xfId="0" applyNumberFormat="1" applyFont="1" applyFill="1" applyBorder="1" applyAlignment="1">
      <alignment horizontal="right"/>
    </xf>
    <xf numFmtId="164" fontId="19" fillId="34" borderId="13" xfId="1" applyNumberFormat="1" applyFont="1" applyFill="1" applyBorder="1" applyAlignment="1">
      <alignment horizontal="right"/>
    </xf>
    <xf numFmtId="164" fontId="18" fillId="0" borderId="38" xfId="1" applyNumberFormat="1" applyFont="1" applyFill="1" applyBorder="1" applyAlignment="1">
      <alignment horizontal="right" vertical="center"/>
    </xf>
    <xf numFmtId="164" fontId="19" fillId="0" borderId="13" xfId="1" applyNumberFormat="1" applyFont="1" applyFill="1" applyBorder="1" applyAlignment="1">
      <alignment horizontal="right"/>
    </xf>
    <xf numFmtId="172" fontId="66" fillId="0" borderId="30" xfId="0" applyNumberFormat="1" applyFont="1" applyBorder="1"/>
    <xf numFmtId="172" fontId="66" fillId="0" borderId="40" xfId="0" applyNumberFormat="1" applyFont="1" applyBorder="1"/>
    <xf numFmtId="0" fontId="66" fillId="0" borderId="0" xfId="0" applyFont="1"/>
    <xf numFmtId="164" fontId="66" fillId="0" borderId="22" xfId="0" applyNumberFormat="1" applyFont="1" applyBorder="1"/>
    <xf numFmtId="164" fontId="19" fillId="0" borderId="22" xfId="1" applyNumberFormat="1" applyFont="1" applyFill="1" applyBorder="1" applyAlignment="1">
      <alignment horizontal="right" vertical="center"/>
    </xf>
    <xf numFmtId="164" fontId="19" fillId="0" borderId="43" xfId="1" applyNumberFormat="1" applyFont="1" applyFill="1" applyBorder="1" applyAlignment="1">
      <alignment horizontal="right" vertical="center"/>
    </xf>
    <xf numFmtId="172" fontId="66" fillId="0" borderId="22" xfId="0" applyNumberFormat="1" applyFont="1" applyBorder="1"/>
    <xf numFmtId="164" fontId="66" fillId="0" borderId="45" xfId="1" applyNumberFormat="1" applyFont="1" applyBorder="1" applyAlignment="1">
      <alignment horizontal="right"/>
    </xf>
    <xf numFmtId="164" fontId="19" fillId="0" borderId="41" xfId="1" applyNumberFormat="1" applyFont="1" applyFill="1" applyBorder="1" applyAlignment="1">
      <alignment horizontal="right" vertical="center" wrapText="1"/>
    </xf>
    <xf numFmtId="164" fontId="66" fillId="0" borderId="43" xfId="1" applyNumberFormat="1" applyFont="1" applyBorder="1" applyAlignment="1">
      <alignment horizontal="right"/>
    </xf>
    <xf numFmtId="164" fontId="19" fillId="0" borderId="43" xfId="1" applyNumberFormat="1" applyFont="1" applyFill="1" applyBorder="1" applyAlignment="1">
      <alignment horizontal="right" vertical="center" wrapText="1"/>
    </xf>
    <xf numFmtId="164" fontId="66" fillId="0" borderId="22" xfId="1" applyNumberFormat="1" applyFont="1" applyBorder="1" applyAlignment="1">
      <alignment horizontal="right"/>
    </xf>
    <xf numFmtId="164" fontId="19" fillId="0" borderId="45" xfId="1" applyNumberFormat="1" applyFont="1" applyFill="1" applyBorder="1" applyAlignment="1">
      <alignment horizontal="right" vertical="center" wrapText="1"/>
    </xf>
    <xf numFmtId="164" fontId="19" fillId="0" borderId="38" xfId="1" applyNumberFormat="1" applyFont="1" applyFill="1" applyBorder="1" applyAlignment="1">
      <alignment horizontal="right" vertical="center" wrapText="1"/>
    </xf>
    <xf numFmtId="164" fontId="66" fillId="0" borderId="24" xfId="0" applyNumberFormat="1" applyFont="1" applyBorder="1"/>
    <xf numFmtId="164" fontId="66" fillId="0" borderId="24" xfId="0" applyNumberFormat="1" applyFont="1" applyBorder="1" applyAlignment="1">
      <alignment horizontal="right"/>
    </xf>
    <xf numFmtId="172" fontId="66" fillId="0" borderId="24" xfId="0" applyNumberFormat="1" applyFont="1" applyBorder="1"/>
    <xf numFmtId="172" fontId="66" fillId="0" borderId="38" xfId="0" applyNumberFormat="1" applyFont="1" applyBorder="1"/>
    <xf numFmtId="164" fontId="66" fillId="0" borderId="40" xfId="0" applyNumberFormat="1" applyFont="1" applyBorder="1"/>
    <xf numFmtId="0" fontId="18" fillId="37" borderId="19" xfId="0" applyFont="1" applyFill="1" applyBorder="1"/>
    <xf numFmtId="0" fontId="18" fillId="37" borderId="20" xfId="0" applyFont="1" applyFill="1" applyBorder="1"/>
    <xf numFmtId="0" fontId="18" fillId="37" borderId="11" xfId="0" applyFont="1" applyFill="1" applyBorder="1"/>
    <xf numFmtId="0" fontId="18" fillId="37" borderId="108" xfId="0" applyFont="1" applyFill="1" applyBorder="1"/>
    <xf numFmtId="0" fontId="67" fillId="0" borderId="0" xfId="0" applyFont="1" applyAlignment="1">
      <alignment vertical="center" wrapText="1"/>
    </xf>
    <xf numFmtId="164" fontId="66" fillId="0" borderId="0" xfId="0" applyNumberFormat="1" applyFont="1"/>
    <xf numFmtId="164" fontId="66" fillId="0" borderId="0" xfId="0" applyNumberFormat="1" applyFont="1" applyAlignment="1">
      <alignment horizontal="right"/>
    </xf>
    <xf numFmtId="172" fontId="66" fillId="0" borderId="0" xfId="0" applyNumberFormat="1" applyFont="1"/>
    <xf numFmtId="164" fontId="19" fillId="0" borderId="24" xfId="1" applyNumberFormat="1" applyFont="1" applyFill="1" applyBorder="1" applyAlignment="1">
      <alignment horizontal="right" vertical="center"/>
    </xf>
    <xf numFmtId="0" fontId="25" fillId="43" borderId="22" xfId="17" applyFont="1" applyFill="1" applyBorder="1" applyAlignment="1">
      <alignment horizontal="left" wrapText="1"/>
    </xf>
    <xf numFmtId="0" fontId="24" fillId="34" borderId="58" xfId="17" applyFont="1" applyFill="1" applyBorder="1" applyAlignment="1">
      <alignment horizontal="center"/>
    </xf>
    <xf numFmtId="0" fontId="24" fillId="34" borderId="43" xfId="17" applyFont="1" applyFill="1" applyBorder="1" applyAlignment="1">
      <alignment horizontal="center"/>
    </xf>
    <xf numFmtId="0" fontId="24" fillId="40" borderId="14" xfId="17" applyFont="1" applyFill="1" applyBorder="1" applyAlignment="1">
      <alignment horizontal="left" vertical="center" wrapText="1"/>
    </xf>
    <xf numFmtId="0" fontId="25" fillId="43" borderId="24" xfId="17" applyFont="1" applyFill="1" applyBorder="1" applyAlignment="1">
      <alignment horizontal="left" wrapText="1"/>
    </xf>
    <xf numFmtId="0" fontId="25" fillId="43" borderId="45" xfId="17" applyFont="1" applyFill="1" applyBorder="1" applyAlignment="1">
      <alignment horizontal="left" wrapText="1"/>
    </xf>
    <xf numFmtId="165" fontId="19" fillId="0" borderId="37"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xf>
    <xf numFmtId="165" fontId="19" fillId="0" borderId="41" xfId="1" applyNumberFormat="1" applyFont="1" applyFill="1" applyBorder="1" applyAlignment="1">
      <alignment horizontal="right" vertical="center"/>
    </xf>
    <xf numFmtId="165" fontId="19" fillId="0" borderId="40" xfId="1" applyNumberFormat="1" applyFont="1" applyFill="1" applyBorder="1" applyAlignment="1">
      <alignment horizontal="center" vertical="center"/>
    </xf>
    <xf numFmtId="165" fontId="19" fillId="0" borderId="24"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0" fontId="21" fillId="0" borderId="40" xfId="0" applyFont="1" applyBorder="1"/>
    <xf numFmtId="0" fontId="21" fillId="0" borderId="41" xfId="0" applyFont="1" applyBorder="1"/>
    <xf numFmtId="0" fontId="18" fillId="33" borderId="24" xfId="0" applyFont="1" applyFill="1" applyBorder="1" applyAlignment="1">
      <alignment horizontal="center"/>
    </xf>
    <xf numFmtId="164" fontId="19" fillId="0" borderId="14" xfId="0" applyNumberFormat="1" applyFont="1" applyBorder="1" applyAlignment="1">
      <alignment horizontal="center" vertical="center"/>
    </xf>
    <xf numFmtId="164" fontId="19" fillId="0" borderId="14" xfId="17" applyNumberFormat="1" applyBorder="1" applyAlignment="1">
      <alignment horizontal="center" vertical="center"/>
    </xf>
    <xf numFmtId="164" fontId="19" fillId="0" borderId="14" xfId="0" applyNumberFormat="1" applyFont="1" applyBorder="1" applyAlignment="1">
      <alignment horizontal="center" vertical="center" wrapText="1"/>
    </xf>
    <xf numFmtId="164" fontId="19" fillId="39" borderId="29" xfId="17" applyNumberFormat="1" applyFill="1" applyBorder="1" applyAlignment="1">
      <alignment horizontal="center" vertical="center"/>
    </xf>
    <xf numFmtId="0" fontId="21" fillId="0" borderId="37" xfId="0" applyFont="1" applyBorder="1"/>
    <xf numFmtId="164" fontId="21" fillId="0" borderId="40" xfId="0" applyNumberFormat="1" applyFont="1" applyBorder="1"/>
    <xf numFmtId="165" fontId="18" fillId="36" borderId="106" xfId="1" applyNumberFormat="1" applyFont="1" applyFill="1" applyBorder="1" applyAlignment="1">
      <alignment horizontal="center" vertical="center"/>
    </xf>
    <xf numFmtId="164" fontId="18" fillId="33" borderId="108" xfId="0" applyNumberFormat="1" applyFont="1" applyFill="1" applyBorder="1"/>
    <xf numFmtId="165" fontId="19" fillId="0" borderId="108" xfId="1" applyNumberFormat="1" applyFont="1" applyFill="1" applyBorder="1" applyAlignment="1">
      <alignment vertical="center"/>
    </xf>
    <xf numFmtId="165" fontId="19" fillId="0" borderId="108" xfId="1" applyNumberFormat="1" applyFont="1" applyFill="1" applyBorder="1" applyAlignment="1"/>
    <xf numFmtId="165" fontId="19" fillId="0" borderId="108" xfId="1" applyNumberFormat="1" applyFont="1" applyBorder="1"/>
    <xf numFmtId="165" fontId="21" fillId="0" borderId="109" xfId="1" applyNumberFormat="1" applyFont="1" applyBorder="1"/>
    <xf numFmtId="164" fontId="19" fillId="0" borderId="108" xfId="0" applyNumberFormat="1" applyFont="1" applyBorder="1" applyAlignment="1">
      <alignment horizontal="right" vertical="center"/>
    </xf>
    <xf numFmtId="0" fontId="19" fillId="0" borderId="38" xfId="17" applyBorder="1" applyAlignment="1">
      <alignment horizontal="right"/>
    </xf>
    <xf numFmtId="0" fontId="19" fillId="0" borderId="43" xfId="17" applyBorder="1" applyAlignment="1">
      <alignment horizontal="right"/>
    </xf>
    <xf numFmtId="0" fontId="19" fillId="0" borderId="45" xfId="17" applyBorder="1" applyAlignment="1">
      <alignment horizontal="right"/>
    </xf>
    <xf numFmtId="0" fontId="19" fillId="0" borderId="23" xfId="17" applyBorder="1" applyAlignment="1">
      <alignment horizontal="right"/>
    </xf>
    <xf numFmtId="0" fontId="19" fillId="0" borderId="0" xfId="0" applyFont="1" applyAlignment="1">
      <alignment horizontal="center"/>
    </xf>
    <xf numFmtId="164" fontId="19" fillId="0" borderId="0" xfId="0" applyNumberFormat="1" applyFont="1" applyAlignment="1">
      <alignment horizontal="center"/>
    </xf>
    <xf numFmtId="164" fontId="18" fillId="36" borderId="14" xfId="1" applyNumberFormat="1" applyFont="1" applyFill="1" applyBorder="1" applyAlignment="1">
      <alignment horizontal="center" vertical="center"/>
    </xf>
    <xf numFmtId="164" fontId="18" fillId="36" borderId="29" xfId="1" applyNumberFormat="1" applyFont="1" applyFill="1" applyBorder="1" applyAlignment="1">
      <alignment horizontal="center" vertical="center"/>
    </xf>
    <xf numFmtId="164" fontId="21" fillId="0" borderId="0" xfId="0" applyNumberFormat="1" applyFont="1" applyAlignment="1">
      <alignment horizontal="right"/>
    </xf>
    <xf numFmtId="164" fontId="18" fillId="37" borderId="29" xfId="0" applyNumberFormat="1" applyFont="1" applyFill="1" applyBorder="1" applyAlignment="1">
      <alignment horizontal="right"/>
    </xf>
    <xf numFmtId="164" fontId="18" fillId="0" borderId="0" xfId="1" applyNumberFormat="1" applyFont="1" applyFill="1" applyBorder="1" applyAlignment="1">
      <alignment horizontal="right" vertical="center"/>
    </xf>
    <xf numFmtId="164" fontId="18" fillId="0" borderId="29" xfId="1" applyNumberFormat="1" applyFont="1" applyFill="1" applyBorder="1" applyAlignment="1">
      <alignment horizontal="right" vertical="center"/>
    </xf>
    <xf numFmtId="164" fontId="18" fillId="37" borderId="45" xfId="0" applyNumberFormat="1" applyFont="1" applyFill="1" applyBorder="1" applyAlignment="1">
      <alignment horizontal="right"/>
    </xf>
    <xf numFmtId="164" fontId="18" fillId="37" borderId="30" xfId="0" applyNumberFormat="1" applyFont="1" applyFill="1" applyBorder="1" applyAlignment="1">
      <alignment horizontal="right"/>
    </xf>
    <xf numFmtId="164" fontId="18" fillId="0" borderId="31" xfId="1" applyNumberFormat="1" applyFont="1" applyFill="1" applyBorder="1" applyAlignment="1">
      <alignment horizontal="right" vertical="center"/>
    </xf>
    <xf numFmtId="164" fontId="18" fillId="37" borderId="38" xfId="0" applyNumberFormat="1" applyFont="1" applyFill="1" applyBorder="1" applyAlignment="1">
      <alignment horizontal="right"/>
    </xf>
    <xf numFmtId="164" fontId="18" fillId="37" borderId="31" xfId="0" applyNumberFormat="1" applyFont="1" applyFill="1" applyBorder="1" applyAlignment="1">
      <alignment horizontal="right"/>
    </xf>
    <xf numFmtId="164" fontId="19" fillId="0" borderId="29" xfId="1" applyNumberFormat="1" applyFont="1" applyFill="1" applyBorder="1" applyAlignment="1">
      <alignment horizontal="right" vertical="center"/>
    </xf>
    <xf numFmtId="164" fontId="18" fillId="37" borderId="43" xfId="0" applyNumberFormat="1" applyFont="1" applyFill="1" applyBorder="1" applyAlignment="1">
      <alignment horizontal="right"/>
    </xf>
    <xf numFmtId="164" fontId="19" fillId="0" borderId="30" xfId="1" applyNumberFormat="1" applyFont="1" applyFill="1" applyBorder="1" applyAlignment="1">
      <alignment horizontal="right" vertical="center"/>
    </xf>
    <xf numFmtId="164" fontId="19" fillId="0" borderId="31" xfId="1" applyNumberFormat="1" applyFont="1" applyFill="1" applyBorder="1" applyAlignment="1">
      <alignment horizontal="right" vertical="center"/>
    </xf>
    <xf numFmtId="164" fontId="18" fillId="37" borderId="0" xfId="0" applyNumberFormat="1" applyFont="1" applyFill="1" applyAlignment="1">
      <alignment horizontal="right"/>
    </xf>
    <xf numFmtId="164" fontId="18" fillId="37" borderId="15" xfId="0" applyNumberFormat="1" applyFont="1" applyFill="1" applyBorder="1" applyAlignment="1">
      <alignment horizontal="right"/>
    </xf>
    <xf numFmtId="164" fontId="18" fillId="37" borderId="13" xfId="0" applyNumberFormat="1" applyFont="1" applyFill="1" applyBorder="1" applyAlignment="1">
      <alignment horizontal="right"/>
    </xf>
    <xf numFmtId="164" fontId="18" fillId="37" borderId="17" xfId="0" applyNumberFormat="1" applyFont="1" applyFill="1" applyBorder="1" applyAlignment="1">
      <alignment horizontal="right"/>
    </xf>
    <xf numFmtId="164" fontId="18" fillId="37" borderId="12" xfId="0" applyNumberFormat="1" applyFont="1" applyFill="1" applyBorder="1" applyAlignment="1">
      <alignment horizontal="right"/>
    </xf>
    <xf numFmtId="164" fontId="18" fillId="37" borderId="11" xfId="0" applyNumberFormat="1" applyFont="1" applyFill="1" applyBorder="1" applyAlignment="1">
      <alignment horizontal="right"/>
    </xf>
    <xf numFmtId="164" fontId="19" fillId="34" borderId="30" xfId="0" applyNumberFormat="1" applyFont="1" applyFill="1" applyBorder="1" applyAlignment="1">
      <alignment horizontal="right"/>
    </xf>
    <xf numFmtId="164" fontId="19" fillId="34" borderId="31" xfId="0" applyNumberFormat="1" applyFont="1" applyFill="1" applyBorder="1" applyAlignment="1">
      <alignment horizontal="right"/>
    </xf>
    <xf numFmtId="164" fontId="19" fillId="0" borderId="0" xfId="0" applyNumberFormat="1" applyFont="1" applyAlignment="1">
      <alignment horizontal="right"/>
    </xf>
    <xf numFmtId="164" fontId="19" fillId="0" borderId="30" xfId="1" applyNumberFormat="1" applyFont="1" applyFill="1" applyBorder="1" applyAlignment="1">
      <alignment horizontal="right"/>
    </xf>
    <xf numFmtId="164" fontId="19" fillId="0" borderId="31" xfId="1" applyNumberFormat="1" applyFont="1" applyFill="1" applyBorder="1" applyAlignment="1">
      <alignment horizontal="right"/>
    </xf>
    <xf numFmtId="164" fontId="19" fillId="0" borderId="22" xfId="0" applyNumberFormat="1" applyFont="1" applyBorder="1" applyAlignment="1">
      <alignment horizontal="right"/>
    </xf>
    <xf numFmtId="164" fontId="19" fillId="0" borderId="29" xfId="1" applyNumberFormat="1" applyFont="1" applyFill="1" applyBorder="1" applyAlignment="1">
      <alignment horizontal="right"/>
    </xf>
    <xf numFmtId="164" fontId="19" fillId="0" borderId="41" xfId="0" applyNumberFormat="1" applyFont="1" applyBorder="1" applyAlignment="1">
      <alignment horizontal="right"/>
    </xf>
    <xf numFmtId="164" fontId="19" fillId="0" borderId="14" xfId="1" applyNumberFormat="1" applyFont="1" applyFill="1" applyBorder="1" applyAlignment="1">
      <alignment horizontal="right" vertical="center"/>
    </xf>
    <xf numFmtId="164" fontId="18" fillId="37" borderId="22" xfId="0" applyNumberFormat="1" applyFont="1" applyFill="1" applyBorder="1" applyAlignment="1">
      <alignment horizontal="right"/>
    </xf>
    <xf numFmtId="164" fontId="19" fillId="0" borderId="0" xfId="1" applyNumberFormat="1" applyFont="1" applyFill="1" applyAlignment="1">
      <alignment horizontal="right"/>
    </xf>
    <xf numFmtId="164" fontId="18" fillId="37" borderId="24" xfId="0" applyNumberFormat="1" applyFont="1" applyFill="1" applyBorder="1" applyAlignment="1">
      <alignment horizontal="right"/>
    </xf>
    <xf numFmtId="164" fontId="18" fillId="37" borderId="108" xfId="0" applyNumberFormat="1" applyFont="1" applyFill="1" applyBorder="1" applyAlignment="1">
      <alignment horizontal="right"/>
    </xf>
    <xf numFmtId="1" fontId="21" fillId="0" borderId="0" xfId="0" applyNumberFormat="1" applyFont="1" applyAlignment="1">
      <alignment horizontal="right"/>
    </xf>
    <xf numFmtId="164" fontId="21" fillId="0" borderId="0" xfId="0" applyNumberFormat="1" applyFont="1" applyAlignment="1">
      <alignment horizontal="center"/>
    </xf>
    <xf numFmtId="164" fontId="21" fillId="0" borderId="40" xfId="0" applyNumberFormat="1" applyFont="1" applyBorder="1" applyAlignment="1">
      <alignment horizontal="right"/>
    </xf>
    <xf numFmtId="164" fontId="18" fillId="36" borderId="14" xfId="0" applyNumberFormat="1" applyFont="1" applyFill="1" applyBorder="1" applyAlignment="1">
      <alignment horizontal="center" vertical="center"/>
    </xf>
    <xf numFmtId="174" fontId="21" fillId="0" borderId="0" xfId="0" applyNumberFormat="1" applyFont="1"/>
    <xf numFmtId="164" fontId="21" fillId="0" borderId="0" xfId="0" applyNumberFormat="1" applyFont="1"/>
    <xf numFmtId="0" fontId="19" fillId="0" borderId="38" xfId="1" applyNumberFormat="1" applyFont="1" applyFill="1" applyBorder="1" applyAlignment="1">
      <alignment horizontal="right" vertical="center"/>
    </xf>
    <xf numFmtId="0" fontId="66" fillId="0" borderId="0" xfId="1" applyNumberFormat="1" applyFont="1" applyBorder="1" applyAlignment="1">
      <alignment horizontal="right"/>
    </xf>
    <xf numFmtId="17" fontId="21" fillId="0" borderId="0" xfId="0" applyNumberFormat="1" applyFont="1"/>
    <xf numFmtId="173" fontId="21" fillId="0" borderId="0" xfId="0" applyNumberFormat="1" applyFont="1"/>
    <xf numFmtId="0" fontId="66" fillId="0" borderId="0" xfId="1" applyNumberFormat="1" applyFont="1" applyFill="1" applyBorder="1" applyAlignment="1">
      <alignment horizontal="right"/>
    </xf>
    <xf numFmtId="0" fontId="25" fillId="43" borderId="41" xfId="17" applyFont="1" applyFill="1" applyBorder="1" applyAlignment="1">
      <alignment horizontal="left" wrapText="1"/>
    </xf>
    <xf numFmtId="0" fontId="25" fillId="43" borderId="22" xfId="17" applyFont="1" applyFill="1" applyBorder="1" applyAlignment="1">
      <alignment horizontal="left" wrapText="1"/>
    </xf>
    <xf numFmtId="0" fontId="25" fillId="43" borderId="43" xfId="17" applyFont="1" applyFill="1" applyBorder="1" applyAlignment="1">
      <alignment horizontal="left" wrapText="1"/>
    </xf>
    <xf numFmtId="0" fontId="23" fillId="43" borderId="37" xfId="17" applyFont="1" applyFill="1" applyBorder="1" applyAlignment="1">
      <alignment horizontal="left"/>
    </xf>
    <xf numFmtId="0" fontId="23" fillId="43" borderId="24" xfId="17" applyFont="1" applyFill="1" applyBorder="1" applyAlignment="1">
      <alignment horizontal="left"/>
    </xf>
    <xf numFmtId="0" fontId="24" fillId="34" borderId="51" xfId="17" applyFont="1" applyFill="1" applyBorder="1" applyAlignment="1">
      <alignment horizontal="center" wrapText="1"/>
    </xf>
    <xf numFmtId="0" fontId="24" fillId="34" borderId="52" xfId="17" applyFont="1" applyFill="1" applyBorder="1" applyAlignment="1">
      <alignment horizontal="center" wrapText="1"/>
    </xf>
    <xf numFmtId="0" fontId="24" fillId="34" borderId="58" xfId="17" applyFont="1" applyFill="1" applyBorder="1" applyAlignment="1">
      <alignment horizontal="center"/>
    </xf>
    <xf numFmtId="0" fontId="24" fillId="34" borderId="43" xfId="17" applyFont="1" applyFill="1" applyBorder="1" applyAlignment="1">
      <alignment horizontal="center"/>
    </xf>
    <xf numFmtId="0" fontId="24" fillId="40" borderId="53" xfId="17" applyFont="1" applyFill="1" applyBorder="1" applyAlignment="1">
      <alignment horizontal="center" vertical="center" wrapText="1"/>
    </xf>
    <xf numFmtId="0" fontId="24" fillId="41" borderId="53" xfId="17" applyFont="1" applyFill="1" applyBorder="1" applyAlignment="1">
      <alignment horizontal="left" vertical="center"/>
    </xf>
    <xf numFmtId="0" fontId="24" fillId="41" borderId="14" xfId="17" applyFont="1" applyFill="1" applyBorder="1" applyAlignment="1">
      <alignment horizontal="left" vertical="center"/>
    </xf>
    <xf numFmtId="0" fontId="25" fillId="43" borderId="47" xfId="17" applyFont="1" applyFill="1" applyBorder="1" applyAlignment="1">
      <alignment horizontal="left" wrapText="1"/>
    </xf>
    <xf numFmtId="0" fontId="25" fillId="43" borderId="48" xfId="17" applyFont="1" applyFill="1" applyBorder="1" applyAlignment="1">
      <alignment horizontal="left" wrapText="1"/>
    </xf>
    <xf numFmtId="0" fontId="25" fillId="43" borderId="49" xfId="17" applyFont="1" applyFill="1" applyBorder="1" applyAlignment="1">
      <alignment horizontal="left" wrapText="1"/>
    </xf>
    <xf numFmtId="0" fontId="24" fillId="34" borderId="29" xfId="17" applyFont="1" applyFill="1" applyBorder="1" applyAlignment="1">
      <alignment horizontal="center" vertical="center"/>
    </xf>
    <xf numFmtId="0" fontId="24" fillId="34" borderId="31" xfId="17" applyFont="1" applyFill="1" applyBorder="1" applyAlignment="1">
      <alignment horizontal="center" vertical="center"/>
    </xf>
    <xf numFmtId="0" fontId="24" fillId="34" borderId="47" xfId="17" applyFont="1" applyFill="1" applyBorder="1" applyAlignment="1">
      <alignment horizontal="center"/>
    </xf>
    <xf numFmtId="0" fontId="24" fillId="34" borderId="48" xfId="17" applyFont="1" applyFill="1" applyBorder="1" applyAlignment="1">
      <alignment horizontal="center"/>
    </xf>
    <xf numFmtId="0" fontId="24" fillId="34" borderId="49" xfId="17" applyFont="1" applyFill="1" applyBorder="1" applyAlignment="1">
      <alignment horizontal="center"/>
    </xf>
    <xf numFmtId="0" fontId="24" fillId="34" borderId="23" xfId="17" applyFont="1" applyFill="1" applyBorder="1" applyAlignment="1">
      <alignment horizontal="center" vertical="center"/>
    </xf>
    <xf numFmtId="0" fontId="24" fillId="34" borderId="25" xfId="17" applyFont="1" applyFill="1" applyBorder="1" applyAlignment="1">
      <alignment horizontal="center" vertical="center"/>
    </xf>
    <xf numFmtId="0" fontId="28" fillId="43" borderId="47" xfId="0" applyFont="1" applyFill="1" applyBorder="1" applyAlignment="1">
      <alignment horizontal="left" vertical="top" wrapText="1"/>
    </xf>
    <xf numFmtId="0" fontId="28" fillId="43" borderId="48" xfId="0" applyFont="1" applyFill="1" applyBorder="1" applyAlignment="1">
      <alignment horizontal="left" vertical="top" wrapText="1"/>
    </xf>
    <xf numFmtId="0" fontId="28" fillId="43" borderId="49" xfId="0" applyFont="1" applyFill="1" applyBorder="1" applyAlignment="1">
      <alignment horizontal="left" vertical="top" wrapText="1"/>
    </xf>
    <xf numFmtId="0" fontId="24" fillId="40" borderId="53" xfId="17" applyFont="1" applyFill="1" applyBorder="1" applyAlignment="1">
      <alignment horizontal="left" vertical="center" wrapText="1"/>
    </xf>
    <xf numFmtId="0" fontId="24" fillId="40" borderId="14" xfId="17" applyFont="1" applyFill="1" applyBorder="1" applyAlignment="1">
      <alignment horizontal="left" vertical="center" wrapText="1"/>
    </xf>
    <xf numFmtId="0" fontId="24" fillId="42" borderId="55" xfId="17" applyFont="1" applyFill="1" applyBorder="1" applyAlignment="1">
      <alignment horizontal="left" vertical="center"/>
    </xf>
    <xf numFmtId="0" fontId="24" fillId="42" borderId="56" xfId="17" applyFont="1" applyFill="1" applyBorder="1" applyAlignment="1">
      <alignment horizontal="left" vertical="center"/>
    </xf>
    <xf numFmtId="0" fontId="25" fillId="43" borderId="37" xfId="17" applyFont="1" applyFill="1" applyBorder="1" applyAlignment="1">
      <alignment horizontal="left" wrapText="1"/>
    </xf>
    <xf numFmtId="0" fontId="25" fillId="43" borderId="24" xfId="17" applyFont="1" applyFill="1" applyBorder="1" applyAlignment="1">
      <alignment horizontal="left" wrapText="1"/>
    </xf>
    <xf numFmtId="0" fontId="25" fillId="43" borderId="45" xfId="17" applyFont="1" applyFill="1" applyBorder="1" applyAlignment="1">
      <alignment horizontal="left" wrapText="1"/>
    </xf>
    <xf numFmtId="0" fontId="28" fillId="43" borderId="64" xfId="0" applyFont="1" applyFill="1" applyBorder="1" applyAlignment="1">
      <alignment vertical="top" wrapText="1"/>
    </xf>
    <xf numFmtId="0" fontId="28" fillId="43" borderId="62" xfId="0" applyFont="1" applyFill="1" applyBorder="1" applyAlignment="1">
      <alignment vertical="top" wrapText="1"/>
    </xf>
    <xf numFmtId="0" fontId="28" fillId="43" borderId="63" xfId="0" applyFont="1" applyFill="1" applyBorder="1" applyAlignment="1">
      <alignment vertical="top" wrapText="1"/>
    </xf>
    <xf numFmtId="1" fontId="18" fillId="33" borderId="69" xfId="0" applyNumberFormat="1" applyFont="1" applyFill="1" applyBorder="1" applyAlignment="1">
      <alignment horizontal="right" vertical="center" textRotation="90"/>
    </xf>
    <xf numFmtId="1" fontId="18" fillId="33" borderId="30" xfId="0" applyNumberFormat="1" applyFont="1" applyFill="1" applyBorder="1" applyAlignment="1">
      <alignment horizontal="right" vertical="center" textRotation="90"/>
    </xf>
    <xf numFmtId="1" fontId="18" fillId="33" borderId="109" xfId="0" applyNumberFormat="1" applyFont="1" applyFill="1" applyBorder="1" applyAlignment="1">
      <alignment horizontal="right" vertical="center" textRotation="90"/>
    </xf>
    <xf numFmtId="164" fontId="18" fillId="0" borderId="29" xfId="1" applyNumberFormat="1" applyFont="1" applyFill="1" applyBorder="1" applyAlignment="1">
      <alignment horizontal="right" vertical="center"/>
    </xf>
    <xf numFmtId="164" fontId="18" fillId="0" borderId="30" xfId="1" applyNumberFormat="1" applyFont="1" applyFill="1" applyBorder="1" applyAlignment="1">
      <alignment horizontal="right" vertical="center"/>
    </xf>
    <xf numFmtId="164" fontId="18" fillId="0" borderId="31" xfId="1" applyNumberFormat="1" applyFont="1" applyFill="1" applyBorder="1" applyAlignment="1">
      <alignment horizontal="right" vertical="center"/>
    </xf>
    <xf numFmtId="1" fontId="18" fillId="33" borderId="11" xfId="0" applyNumberFormat="1" applyFont="1" applyFill="1" applyBorder="1" applyAlignment="1">
      <alignment horizontal="right" vertical="center" textRotation="90"/>
    </xf>
    <xf numFmtId="1" fontId="18" fillId="33" borderId="15" xfId="0" applyNumberFormat="1" applyFont="1" applyFill="1" applyBorder="1" applyAlignment="1">
      <alignment horizontal="right" vertical="center" textRotation="90"/>
    </xf>
    <xf numFmtId="164" fontId="19" fillId="34" borderId="29" xfId="1" applyNumberFormat="1" applyFont="1" applyFill="1" applyBorder="1" applyAlignment="1">
      <alignment horizontal="right" vertical="center"/>
    </xf>
    <xf numFmtId="164" fontId="19" fillId="34" borderId="30" xfId="1" applyNumberFormat="1" applyFont="1" applyFill="1" applyBorder="1" applyAlignment="1">
      <alignment horizontal="right" vertical="center"/>
    </xf>
    <xf numFmtId="164" fontId="19" fillId="34" borderId="31" xfId="1" applyNumberFormat="1" applyFont="1" applyFill="1" applyBorder="1" applyAlignment="1">
      <alignment horizontal="right" vertical="center"/>
    </xf>
    <xf numFmtId="164" fontId="19" fillId="0" borderId="29" xfId="1" applyNumberFormat="1" applyFont="1" applyFill="1" applyBorder="1" applyAlignment="1">
      <alignment horizontal="right" vertical="center"/>
    </xf>
    <xf numFmtId="164" fontId="19" fillId="0" borderId="30" xfId="1" applyNumberFormat="1" applyFont="1" applyFill="1" applyBorder="1" applyAlignment="1">
      <alignment horizontal="right" vertical="center"/>
    </xf>
    <xf numFmtId="164" fontId="19" fillId="0" borderId="31" xfId="1" applyNumberFormat="1" applyFont="1" applyFill="1" applyBorder="1" applyAlignment="1">
      <alignment horizontal="right" vertical="center"/>
    </xf>
    <xf numFmtId="1" fontId="18" fillId="33" borderId="19" xfId="0" applyNumberFormat="1" applyFont="1" applyFill="1" applyBorder="1" applyAlignment="1">
      <alignment horizontal="right" vertical="center" textRotation="90"/>
    </xf>
    <xf numFmtId="1" fontId="18" fillId="33" borderId="20" xfId="0" applyNumberFormat="1" applyFont="1" applyFill="1" applyBorder="1" applyAlignment="1">
      <alignment horizontal="right" vertical="center" textRotation="90"/>
    </xf>
    <xf numFmtId="164" fontId="19" fillId="0" borderId="49" xfId="1" applyNumberFormat="1" applyFont="1" applyFill="1" applyBorder="1" applyAlignment="1">
      <alignment horizontal="right" vertical="center"/>
    </xf>
    <xf numFmtId="164" fontId="19" fillId="0" borderId="43" xfId="1" applyNumberFormat="1" applyFont="1" applyFill="1" applyBorder="1" applyAlignment="1">
      <alignment horizontal="right" vertical="center"/>
    </xf>
    <xf numFmtId="164" fontId="18" fillId="33" borderId="10" xfId="0" applyNumberFormat="1" applyFont="1" applyFill="1" applyBorder="1" applyAlignment="1">
      <alignment horizontal="right"/>
    </xf>
    <xf numFmtId="164" fontId="18" fillId="33" borderId="11" xfId="0" applyNumberFormat="1" applyFont="1" applyFill="1" applyBorder="1" applyAlignment="1">
      <alignment horizontal="right"/>
    </xf>
    <xf numFmtId="164" fontId="18" fillId="33" borderId="13" xfId="0" applyNumberFormat="1" applyFont="1" applyFill="1" applyBorder="1" applyAlignment="1">
      <alignment horizontal="right"/>
    </xf>
    <xf numFmtId="164" fontId="18" fillId="33" borderId="0" xfId="0" applyNumberFormat="1" applyFont="1" applyFill="1" applyAlignment="1">
      <alignment horizontal="right"/>
    </xf>
    <xf numFmtId="164" fontId="18" fillId="33" borderId="16" xfId="0" applyNumberFormat="1" applyFont="1" applyFill="1" applyBorder="1" applyAlignment="1">
      <alignment horizontal="right"/>
    </xf>
    <xf numFmtId="164" fontId="18" fillId="33" borderId="15" xfId="0" applyNumberFormat="1" applyFont="1" applyFill="1" applyBorder="1" applyAlignment="1">
      <alignment horizontal="right"/>
    </xf>
    <xf numFmtId="164" fontId="18" fillId="33" borderId="108" xfId="0" applyNumberFormat="1" applyFont="1" applyFill="1" applyBorder="1" applyAlignment="1">
      <alignment horizontal="right"/>
    </xf>
    <xf numFmtId="164" fontId="65" fillId="35" borderId="14" xfId="35" applyNumberFormat="1" applyFont="1" applyFill="1" applyBorder="1" applyAlignment="1">
      <alignment horizontal="center" vertical="center" wrapText="1"/>
    </xf>
    <xf numFmtId="164" fontId="18" fillId="33" borderId="43" xfId="1" applyNumberFormat="1" applyFont="1" applyFill="1" applyBorder="1" applyAlignment="1">
      <alignment horizontal="right" vertical="center" wrapText="1"/>
    </xf>
    <xf numFmtId="164" fontId="18" fillId="33" borderId="48" xfId="1" applyNumberFormat="1" applyFont="1" applyFill="1" applyBorder="1" applyAlignment="1">
      <alignment horizontal="right" vertical="center" wrapText="1"/>
    </xf>
    <xf numFmtId="164" fontId="18" fillId="33" borderId="49" xfId="1" applyNumberFormat="1" applyFont="1" applyFill="1" applyBorder="1" applyAlignment="1">
      <alignment horizontal="right" vertical="center" wrapText="1"/>
    </xf>
    <xf numFmtId="164" fontId="18" fillId="33" borderId="14" xfId="1" applyNumberFormat="1" applyFont="1" applyFill="1" applyBorder="1" applyAlignment="1">
      <alignment horizontal="right" vertical="center" wrapText="1"/>
    </xf>
    <xf numFmtId="164" fontId="18" fillId="33" borderId="47" xfId="1" applyNumberFormat="1" applyFont="1" applyFill="1" applyBorder="1" applyAlignment="1">
      <alignment horizontal="right" vertical="center" wrapText="1"/>
    </xf>
    <xf numFmtId="164" fontId="65" fillId="35" borderId="42" xfId="35" applyNumberFormat="1" applyFont="1" applyFill="1" applyBorder="1" applyAlignment="1">
      <alignment horizontal="center" vertical="center" wrapText="1"/>
    </xf>
    <xf numFmtId="164" fontId="65" fillId="35" borderId="21" xfId="35" applyNumberFormat="1" applyFont="1" applyFill="1" applyBorder="1" applyAlignment="1">
      <alignment horizontal="center" vertical="center" wrapText="1"/>
    </xf>
    <xf numFmtId="164" fontId="18" fillId="33" borderId="31" xfId="1" applyNumberFormat="1" applyFont="1" applyFill="1" applyBorder="1" applyAlignment="1">
      <alignment horizontal="right" vertical="center" wrapText="1"/>
    </xf>
    <xf numFmtId="164" fontId="19" fillId="0" borderId="14" xfId="1" applyNumberFormat="1" applyFont="1" applyFill="1" applyBorder="1" applyAlignment="1">
      <alignment horizontal="right" vertical="center"/>
    </xf>
    <xf numFmtId="164" fontId="19" fillId="0" borderId="29" xfId="1" applyNumberFormat="1" applyFont="1" applyFill="1" applyBorder="1" applyAlignment="1">
      <alignment horizontal="right" vertical="center" wrapText="1"/>
    </xf>
    <xf numFmtId="164" fontId="19" fillId="0" borderId="30" xfId="1" applyNumberFormat="1" applyFont="1" applyFill="1" applyBorder="1" applyAlignment="1">
      <alignment horizontal="right" vertical="center" wrapText="1"/>
    </xf>
    <xf numFmtId="164" fontId="19" fillId="0" borderId="31" xfId="1" applyNumberFormat="1" applyFont="1" applyFill="1" applyBorder="1" applyAlignment="1">
      <alignment horizontal="right" vertical="center" wrapText="1"/>
    </xf>
    <xf numFmtId="1" fontId="18" fillId="33" borderId="15" xfId="1" applyNumberFormat="1" applyFont="1" applyFill="1" applyBorder="1" applyAlignment="1">
      <alignment horizontal="right" vertical="center" textRotation="90" wrapText="1"/>
    </xf>
    <xf numFmtId="1" fontId="18" fillId="33" borderId="25" xfId="1" applyNumberFormat="1" applyFont="1" applyFill="1" applyBorder="1" applyAlignment="1">
      <alignment horizontal="right" vertical="center" textRotation="90" wrapText="1"/>
    </xf>
    <xf numFmtId="1" fontId="18" fillId="33" borderId="23" xfId="1" applyNumberFormat="1" applyFont="1" applyFill="1" applyBorder="1" applyAlignment="1">
      <alignment horizontal="right" vertical="center" textRotation="90" wrapText="1"/>
    </xf>
    <xf numFmtId="1" fontId="18" fillId="33" borderId="18" xfId="0" applyNumberFormat="1" applyFont="1" applyFill="1" applyBorder="1" applyAlignment="1">
      <alignment horizontal="right" vertical="center" textRotation="90"/>
    </xf>
    <xf numFmtId="1" fontId="18" fillId="33" borderId="21" xfId="0" applyNumberFormat="1" applyFont="1" applyFill="1" applyBorder="1" applyAlignment="1">
      <alignment horizontal="right" vertical="center" textRotation="90"/>
    </xf>
    <xf numFmtId="1" fontId="18" fillId="33" borderId="26" xfId="0" applyNumberFormat="1" applyFont="1" applyFill="1" applyBorder="1" applyAlignment="1">
      <alignment horizontal="right" vertical="center" textRotation="90"/>
    </xf>
    <xf numFmtId="164" fontId="19" fillId="0" borderId="14" xfId="1" applyNumberFormat="1" applyFont="1" applyFill="1" applyBorder="1" applyAlignment="1">
      <alignment horizontal="right" vertical="center" wrapText="1" indent="3"/>
    </xf>
    <xf numFmtId="164" fontId="19" fillId="0" borderId="49" xfId="1" applyNumberFormat="1" applyFont="1" applyFill="1" applyBorder="1" applyAlignment="1">
      <alignment horizontal="right" vertical="center" wrapText="1"/>
    </xf>
    <xf numFmtId="164" fontId="19" fillId="0" borderId="14" xfId="1" applyNumberFormat="1" applyFont="1" applyFill="1" applyBorder="1" applyAlignment="1">
      <alignment horizontal="right" vertical="center" wrapText="1" indent="1"/>
    </xf>
    <xf numFmtId="164" fontId="19" fillId="0" borderId="14" xfId="1" applyNumberFormat="1" applyFont="1" applyFill="1" applyBorder="1" applyAlignment="1">
      <alignment horizontal="right" vertical="center" wrapText="1"/>
    </xf>
    <xf numFmtId="1" fontId="18" fillId="33" borderId="28" xfId="1" applyNumberFormat="1" applyFont="1" applyFill="1" applyBorder="1" applyAlignment="1">
      <alignment horizontal="right" vertical="center" textRotation="90" wrapText="1"/>
    </xf>
    <xf numFmtId="1" fontId="18" fillId="33" borderId="20" xfId="1" applyNumberFormat="1" applyFont="1" applyFill="1" applyBorder="1" applyAlignment="1">
      <alignment horizontal="right" vertical="center" textRotation="90" wrapText="1"/>
    </xf>
    <xf numFmtId="1" fontId="18" fillId="33" borderId="27" xfId="1" applyNumberFormat="1" applyFont="1" applyFill="1" applyBorder="1" applyAlignment="1">
      <alignment horizontal="right" vertical="center" textRotation="90" wrapText="1"/>
    </xf>
    <xf numFmtId="164" fontId="19" fillId="0" borderId="14" xfId="1" applyNumberFormat="1" applyFont="1" applyFill="1" applyBorder="1" applyAlignment="1">
      <alignment horizontal="right" vertical="center" indent="1"/>
    </xf>
    <xf numFmtId="164" fontId="18" fillId="0" borderId="14" xfId="1" applyNumberFormat="1" applyFont="1" applyFill="1" applyBorder="1" applyAlignment="1">
      <alignment horizontal="right" vertical="center"/>
    </xf>
    <xf numFmtId="164" fontId="18" fillId="33" borderId="41" xfId="1" applyNumberFormat="1" applyFont="1" applyFill="1" applyBorder="1" applyAlignment="1">
      <alignment horizontal="right" vertical="center"/>
    </xf>
    <xf numFmtId="164" fontId="18" fillId="33" borderId="48" xfId="1" applyNumberFormat="1" applyFont="1" applyFill="1" applyBorder="1" applyAlignment="1">
      <alignment horizontal="right" vertical="center"/>
    </xf>
    <xf numFmtId="164" fontId="18" fillId="33" borderId="47" xfId="1" applyNumberFormat="1" applyFont="1" applyFill="1" applyBorder="1" applyAlignment="1">
      <alignment horizontal="right" vertical="center"/>
    </xf>
    <xf numFmtId="164" fontId="18" fillId="33" borderId="14" xfId="1" applyNumberFormat="1" applyFont="1" applyFill="1" applyBorder="1" applyAlignment="1">
      <alignment horizontal="right" vertical="center"/>
    </xf>
    <xf numFmtId="1" fontId="18" fillId="33" borderId="108" xfId="1" applyNumberFormat="1" applyFont="1" applyFill="1" applyBorder="1" applyAlignment="1">
      <alignment horizontal="right" vertical="center" textRotation="90" wrapText="1"/>
    </xf>
    <xf numFmtId="164" fontId="19" fillId="0" borderId="45" xfId="1" applyNumberFormat="1" applyFont="1" applyFill="1" applyBorder="1" applyAlignment="1">
      <alignment horizontal="right" vertical="center"/>
    </xf>
    <xf numFmtId="164" fontId="19" fillId="0" borderId="38" xfId="1" applyNumberFormat="1" applyFont="1" applyFill="1" applyBorder="1" applyAlignment="1">
      <alignment horizontal="right" vertical="center"/>
    </xf>
    <xf numFmtId="164" fontId="18" fillId="0" borderId="10" xfId="1" applyNumberFormat="1" applyFont="1" applyFill="1" applyBorder="1" applyAlignment="1">
      <alignment horizontal="center" vertical="center"/>
    </xf>
    <xf numFmtId="164" fontId="18" fillId="0" borderId="12" xfId="1" applyNumberFormat="1" applyFont="1" applyFill="1" applyBorder="1" applyAlignment="1">
      <alignment horizontal="center" vertical="center"/>
    </xf>
    <xf numFmtId="164" fontId="18" fillId="0" borderId="33" xfId="1" applyNumberFormat="1" applyFont="1" applyFill="1" applyBorder="1" applyAlignment="1">
      <alignment horizontal="center" vertical="center"/>
    </xf>
    <xf numFmtId="164" fontId="18" fillId="0" borderId="34" xfId="1" applyNumberFormat="1" applyFont="1" applyFill="1" applyBorder="1" applyAlignment="1">
      <alignment horizontal="center" vertical="center"/>
    </xf>
    <xf numFmtId="1" fontId="18" fillId="33" borderId="67" xfId="0" applyNumberFormat="1" applyFont="1" applyFill="1" applyBorder="1" applyAlignment="1">
      <alignment horizontal="right" vertical="center" textRotation="90"/>
    </xf>
    <xf numFmtId="1" fontId="18" fillId="33" borderId="107" xfId="0" applyNumberFormat="1" applyFont="1" applyFill="1" applyBorder="1" applyAlignment="1">
      <alignment horizontal="right" vertical="center" textRotation="90"/>
    </xf>
    <xf numFmtId="164" fontId="19" fillId="34" borderId="29" xfId="1" applyNumberFormat="1" applyFont="1" applyFill="1" applyBorder="1" applyAlignment="1">
      <alignment horizontal="right" vertical="center" wrapText="1"/>
    </xf>
    <xf numFmtId="164" fontId="19" fillId="34" borderId="30" xfId="1" applyNumberFormat="1" applyFont="1" applyFill="1" applyBorder="1" applyAlignment="1">
      <alignment horizontal="right" vertical="center" wrapText="1"/>
    </xf>
    <xf numFmtId="164" fontId="19" fillId="34" borderId="31" xfId="1" applyNumberFormat="1" applyFont="1" applyFill="1" applyBorder="1" applyAlignment="1">
      <alignment horizontal="right" vertical="center" wrapText="1"/>
    </xf>
    <xf numFmtId="164" fontId="19" fillId="0" borderId="37" xfId="1" applyNumberFormat="1" applyFont="1" applyFill="1" applyBorder="1" applyAlignment="1">
      <alignment horizontal="right" vertical="center"/>
    </xf>
    <xf numFmtId="164" fontId="19" fillId="0" borderId="29" xfId="1" applyNumberFormat="1" applyFont="1" applyFill="1" applyBorder="1" applyAlignment="1">
      <alignment horizontal="center" vertical="center"/>
    </xf>
    <xf numFmtId="164" fontId="19" fillId="0" borderId="30" xfId="1" applyNumberFormat="1" applyFont="1" applyFill="1" applyBorder="1" applyAlignment="1">
      <alignment horizontal="center" vertical="center"/>
    </xf>
    <xf numFmtId="164" fontId="19" fillId="0" borderId="31" xfId="1" applyNumberFormat="1" applyFont="1" applyFill="1" applyBorder="1" applyAlignment="1">
      <alignment horizontal="center" vertical="center"/>
    </xf>
    <xf numFmtId="1" fontId="18" fillId="33" borderId="18" xfId="0" applyNumberFormat="1" applyFont="1" applyFill="1" applyBorder="1" applyAlignment="1">
      <alignment horizontal="center" vertical="center" textRotation="90"/>
    </xf>
    <xf numFmtId="1" fontId="18" fillId="33" borderId="21" xfId="0" applyNumberFormat="1" applyFont="1" applyFill="1" applyBorder="1" applyAlignment="1">
      <alignment horizontal="center" vertical="center" textRotation="90"/>
    </xf>
    <xf numFmtId="165" fontId="19" fillId="0" borderId="29" xfId="1" applyNumberFormat="1" applyFont="1" applyFill="1" applyBorder="1" applyAlignment="1">
      <alignment horizontal="center" vertical="center"/>
    </xf>
    <xf numFmtId="165" fontId="19" fillId="0" borderId="30" xfId="1" applyNumberFormat="1" applyFont="1" applyFill="1" applyBorder="1" applyAlignment="1">
      <alignment horizontal="center" vertical="center"/>
    </xf>
    <xf numFmtId="165" fontId="19" fillId="0" borderId="31" xfId="1" applyNumberFormat="1" applyFont="1" applyFill="1" applyBorder="1" applyAlignment="1">
      <alignment horizontal="center" vertical="center"/>
    </xf>
    <xf numFmtId="165" fontId="19" fillId="34" borderId="29" xfId="1" applyNumberFormat="1" applyFont="1" applyFill="1" applyBorder="1" applyAlignment="1">
      <alignment horizontal="center" vertical="center"/>
    </xf>
    <xf numFmtId="165" fontId="19" fillId="34" borderId="30" xfId="1" applyNumberFormat="1" applyFont="1" applyFill="1" applyBorder="1" applyAlignment="1">
      <alignment horizontal="center" vertical="center"/>
    </xf>
    <xf numFmtId="165" fontId="19" fillId="34" borderId="31" xfId="1" applyNumberFormat="1" applyFont="1" applyFill="1" applyBorder="1" applyAlignment="1">
      <alignment horizontal="center" vertical="center"/>
    </xf>
    <xf numFmtId="165" fontId="19" fillId="0" borderId="67" xfId="1" applyNumberFormat="1" applyFont="1" applyFill="1" applyBorder="1" applyAlignment="1">
      <alignment horizontal="center" vertical="center"/>
    </xf>
    <xf numFmtId="165" fontId="19" fillId="0" borderId="18" xfId="1" applyNumberFormat="1" applyFont="1" applyFill="1" applyBorder="1" applyAlignment="1">
      <alignment horizontal="center" vertical="center"/>
    </xf>
    <xf numFmtId="165" fontId="19" fillId="0" borderId="21" xfId="1" applyNumberFormat="1" applyFont="1" applyFill="1" applyBorder="1" applyAlignment="1">
      <alignment horizontal="center" vertical="center"/>
    </xf>
    <xf numFmtId="165" fontId="19" fillId="0" borderId="39" xfId="1" applyNumberFormat="1" applyFont="1" applyFill="1" applyBorder="1" applyAlignment="1">
      <alignment horizontal="center" vertical="center"/>
    </xf>
    <xf numFmtId="164" fontId="19" fillId="0" borderId="29" xfId="1" applyNumberFormat="1" applyFont="1" applyFill="1" applyBorder="1" applyAlignment="1">
      <alignment vertical="center"/>
    </xf>
    <xf numFmtId="164" fontId="19" fillId="0" borderId="30" xfId="1" applyNumberFormat="1" applyFont="1" applyFill="1" applyBorder="1" applyAlignment="1">
      <alignment vertical="center"/>
    </xf>
    <xf numFmtId="164" fontId="19" fillId="0" borderId="31" xfId="1" applyNumberFormat="1" applyFont="1" applyFill="1" applyBorder="1" applyAlignment="1">
      <alignment vertical="center"/>
    </xf>
    <xf numFmtId="165" fontId="19" fillId="0" borderId="39" xfId="1" applyNumberFormat="1" applyFont="1" applyFill="1" applyBorder="1" applyAlignment="1">
      <alignment horizontal="left" vertical="center" indent="2"/>
    </xf>
    <xf numFmtId="165" fontId="19" fillId="0" borderId="18" xfId="1" applyNumberFormat="1" applyFont="1" applyFill="1" applyBorder="1" applyAlignment="1">
      <alignment horizontal="left" vertical="center" indent="2"/>
    </xf>
    <xf numFmtId="165" fontId="19" fillId="0" borderId="21" xfId="1" applyNumberFormat="1" applyFont="1" applyFill="1" applyBorder="1" applyAlignment="1">
      <alignment horizontal="left" vertical="center" indent="2"/>
    </xf>
    <xf numFmtId="1" fontId="18" fillId="33" borderId="40" xfId="0" applyNumberFormat="1" applyFont="1" applyFill="1" applyBorder="1" applyAlignment="1">
      <alignment horizontal="center" vertical="center" textRotation="90"/>
    </xf>
    <xf numFmtId="1" fontId="18" fillId="33" borderId="41" xfId="0" applyNumberFormat="1" applyFont="1" applyFill="1" applyBorder="1" applyAlignment="1">
      <alignment horizontal="center" vertical="center" textRotation="90"/>
    </xf>
    <xf numFmtId="165" fontId="19" fillId="0" borderId="37"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xf>
    <xf numFmtId="165" fontId="19" fillId="0" borderId="41" xfId="1" applyNumberFormat="1" applyFont="1" applyFill="1" applyBorder="1" applyAlignment="1">
      <alignment horizontal="right" vertical="center"/>
    </xf>
    <xf numFmtId="165" fontId="19" fillId="0" borderId="37" xfId="1" applyNumberFormat="1" applyFont="1" applyFill="1" applyBorder="1" applyAlignment="1">
      <alignment horizontal="center" vertical="center"/>
    </xf>
    <xf numFmtId="165" fontId="19" fillId="0" borderId="40"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65" fontId="19" fillId="0" borderId="23" xfId="1" applyNumberFormat="1" applyFont="1" applyFill="1" applyBorder="1" applyAlignment="1">
      <alignment horizontal="center" vertical="center"/>
    </xf>
    <xf numFmtId="165" fontId="19" fillId="0" borderId="15" xfId="1" applyNumberFormat="1" applyFont="1" applyFill="1" applyBorder="1" applyAlignment="1">
      <alignment horizontal="center" vertical="center"/>
    </xf>
    <xf numFmtId="165" fontId="19" fillId="0" borderId="25" xfId="1" applyNumberFormat="1" applyFont="1" applyFill="1" applyBorder="1" applyAlignment="1">
      <alignment horizontal="center" vertical="center"/>
    </xf>
    <xf numFmtId="1" fontId="18" fillId="33" borderId="23" xfId="1" applyNumberFormat="1" applyFont="1" applyFill="1" applyBorder="1" applyAlignment="1">
      <alignment horizontal="center" vertical="center" textRotation="90" wrapText="1"/>
    </xf>
    <xf numFmtId="1" fontId="18" fillId="33" borderId="15" xfId="1" applyNumberFormat="1" applyFont="1" applyFill="1" applyBorder="1" applyAlignment="1">
      <alignment horizontal="center" vertical="center" textRotation="90" wrapText="1"/>
    </xf>
    <xf numFmtId="1" fontId="18" fillId="33" borderId="25" xfId="1" applyNumberFormat="1" applyFont="1" applyFill="1" applyBorder="1" applyAlignment="1">
      <alignment horizontal="center" vertical="center" textRotation="90" wrapText="1"/>
    </xf>
    <xf numFmtId="164" fontId="18" fillId="33" borderId="10" xfId="0" applyNumberFormat="1" applyFont="1" applyFill="1" applyBorder="1" applyAlignment="1">
      <alignment horizontal="center"/>
    </xf>
    <xf numFmtId="164" fontId="18" fillId="33" borderId="11" xfId="0" applyNumberFormat="1" applyFont="1" applyFill="1" applyBorder="1" applyAlignment="1">
      <alignment horizontal="center"/>
    </xf>
    <xf numFmtId="164" fontId="18" fillId="33" borderId="13" xfId="0" applyNumberFormat="1" applyFont="1" applyFill="1" applyBorder="1" applyAlignment="1">
      <alignment horizontal="center"/>
    </xf>
    <xf numFmtId="164" fontId="18" fillId="33" borderId="15" xfId="0" applyNumberFormat="1" applyFont="1" applyFill="1" applyBorder="1" applyAlignment="1">
      <alignment horizontal="center"/>
    </xf>
    <xf numFmtId="164" fontId="18" fillId="33" borderId="16" xfId="0" applyNumberFormat="1" applyFont="1" applyFill="1" applyBorder="1" applyAlignment="1">
      <alignment horizontal="center"/>
    </xf>
    <xf numFmtId="0" fontId="27" fillId="0" borderId="32" xfId="0" applyFont="1" applyBorder="1" applyAlignment="1">
      <alignment horizontal="center"/>
    </xf>
    <xf numFmtId="0" fontId="27" fillId="0" borderId="33" xfId="0" applyFont="1" applyBorder="1" applyAlignment="1">
      <alignment horizontal="center"/>
    </xf>
    <xf numFmtId="0" fontId="27" fillId="0" borderId="34" xfId="0" applyFont="1" applyBorder="1" applyAlignment="1">
      <alignment horizontal="center"/>
    </xf>
    <xf numFmtId="165" fontId="65" fillId="35" borderId="0" xfId="35" applyNumberFormat="1" applyFont="1" applyFill="1" applyBorder="1" applyAlignment="1">
      <alignment horizontal="center" vertical="center" wrapText="1"/>
    </xf>
    <xf numFmtId="165" fontId="65" fillId="35" borderId="15" xfId="35" applyNumberFormat="1" applyFont="1" applyFill="1" applyBorder="1" applyAlignment="1">
      <alignment horizontal="center" vertical="center" wrapText="1"/>
    </xf>
    <xf numFmtId="165" fontId="18" fillId="33" borderId="20" xfId="1" applyNumberFormat="1" applyFont="1" applyFill="1" applyBorder="1" applyAlignment="1">
      <alignment horizontal="center" vertical="center" wrapText="1"/>
    </xf>
    <xf numFmtId="165" fontId="18" fillId="33" borderId="15" xfId="1" applyNumberFormat="1" applyFont="1" applyFill="1" applyBorder="1" applyAlignment="1">
      <alignment horizontal="center" vertical="center" wrapText="1"/>
    </xf>
    <xf numFmtId="165" fontId="18" fillId="33" borderId="0" xfId="1" applyNumberFormat="1" applyFont="1" applyFill="1" applyBorder="1" applyAlignment="1">
      <alignment horizontal="center" vertical="center" wrapText="1"/>
    </xf>
    <xf numFmtId="165" fontId="19" fillId="0" borderId="40" xfId="1" applyNumberFormat="1" applyFont="1" applyFill="1" applyBorder="1" applyAlignment="1">
      <alignment horizontal="left" vertical="center" indent="2"/>
    </xf>
    <xf numFmtId="165" fontId="19" fillId="0" borderId="41" xfId="1" applyNumberFormat="1" applyFont="1" applyFill="1" applyBorder="1" applyAlignment="1">
      <alignment horizontal="left" vertical="center" indent="2"/>
    </xf>
    <xf numFmtId="165" fontId="19" fillId="0" borderId="37" xfId="1" applyNumberFormat="1" applyFont="1" applyFill="1" applyBorder="1" applyAlignment="1">
      <alignment horizontal="left" vertical="center" indent="2"/>
    </xf>
    <xf numFmtId="165" fontId="19" fillId="0" borderId="24"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165" fontId="19" fillId="0" borderId="40" xfId="1" quotePrefix="1" applyNumberFormat="1" applyFont="1" applyFill="1" applyBorder="1" applyAlignment="1">
      <alignment horizontal="center" vertical="center"/>
    </xf>
    <xf numFmtId="165" fontId="19" fillId="0" borderId="14" xfId="1" applyNumberFormat="1" applyFont="1" applyFill="1" applyBorder="1" applyAlignment="1">
      <alignment horizontal="center" vertical="center"/>
    </xf>
    <xf numFmtId="0" fontId="18" fillId="33" borderId="18" xfId="0" applyFont="1" applyFill="1" applyBorder="1" applyAlignment="1">
      <alignment horizontal="center" vertical="center" textRotation="90"/>
    </xf>
    <xf numFmtId="0" fontId="18" fillId="33" borderId="21" xfId="0" applyFont="1" applyFill="1" applyBorder="1" applyAlignment="1">
      <alignment horizontal="center" vertical="center" textRotation="90"/>
    </xf>
    <xf numFmtId="0" fontId="19" fillId="0" borderId="24" xfId="0" applyFont="1" applyBorder="1" applyAlignment="1">
      <alignment horizontal="center" vertical="center"/>
    </xf>
    <xf numFmtId="0" fontId="19" fillId="0" borderId="0" xfId="0" applyFont="1" applyAlignment="1">
      <alignment horizontal="center" vertical="center"/>
    </xf>
    <xf numFmtId="0" fontId="19" fillId="0" borderId="22" xfId="0" applyFont="1" applyBorder="1" applyAlignment="1">
      <alignment horizontal="center" vertical="center"/>
    </xf>
    <xf numFmtId="0" fontId="19" fillId="0" borderId="37"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164" fontId="19" fillId="0" borderId="24" xfId="0" applyNumberFormat="1" applyFont="1" applyBorder="1" applyAlignment="1">
      <alignment horizontal="center" vertical="center"/>
    </xf>
    <xf numFmtId="164" fontId="19" fillId="0" borderId="0" xfId="0" applyNumberFormat="1" applyFont="1" applyAlignment="1">
      <alignment horizontal="center" vertical="center"/>
    </xf>
    <xf numFmtId="164" fontId="19" fillId="0" borderId="22" xfId="0" applyNumberFormat="1" applyFont="1" applyBorder="1" applyAlignment="1">
      <alignment horizontal="center" vertical="center"/>
    </xf>
    <xf numFmtId="0" fontId="19" fillId="0" borderId="39" xfId="0" applyFont="1" applyBorder="1" applyAlignment="1">
      <alignment horizontal="center" vertical="center"/>
    </xf>
    <xf numFmtId="0" fontId="19" fillId="0" borderId="18" xfId="0" applyFont="1" applyBorder="1" applyAlignment="1">
      <alignment horizontal="center" vertical="center"/>
    </xf>
    <xf numFmtId="0" fontId="19" fillId="0" borderId="21" xfId="0" applyFont="1" applyBorder="1" applyAlignment="1">
      <alignment horizontal="center" vertical="center"/>
    </xf>
    <xf numFmtId="164" fontId="19" fillId="0" borderId="37" xfId="0" applyNumberFormat="1" applyFont="1" applyBorder="1" applyAlignment="1">
      <alignment horizontal="center" vertical="center"/>
    </xf>
    <xf numFmtId="164" fontId="19" fillId="0" borderId="40" xfId="0" applyNumberFormat="1" applyFont="1" applyBorder="1" applyAlignment="1">
      <alignment horizontal="center" vertical="center"/>
    </xf>
    <xf numFmtId="164" fontId="19" fillId="0" borderId="41" xfId="0" applyNumberFormat="1" applyFont="1" applyBorder="1" applyAlignment="1">
      <alignment horizontal="center" vertical="center"/>
    </xf>
    <xf numFmtId="0" fontId="18" fillId="33" borderId="37" xfId="0" applyFont="1" applyFill="1" applyBorder="1" applyAlignment="1">
      <alignment horizontal="center"/>
    </xf>
    <xf numFmtId="0" fontId="21" fillId="0" borderId="24" xfId="0" applyFont="1" applyBorder="1"/>
    <xf numFmtId="0" fontId="21" fillId="0" borderId="40" xfId="0" applyFont="1" applyBorder="1"/>
    <xf numFmtId="0" fontId="21" fillId="0" borderId="0" xfId="0" applyFont="1"/>
    <xf numFmtId="0" fontId="21" fillId="0" borderId="41" xfId="0" applyFont="1" applyBorder="1"/>
    <xf numFmtId="0" fontId="18" fillId="33" borderId="24" xfId="0" applyFont="1" applyFill="1" applyBorder="1" applyAlignment="1">
      <alignment horizontal="center"/>
    </xf>
    <xf numFmtId="0" fontId="21" fillId="0" borderId="45" xfId="0" applyFont="1" applyBorder="1"/>
    <xf numFmtId="0" fontId="21" fillId="0" borderId="38" xfId="0" applyFont="1" applyBorder="1"/>
    <xf numFmtId="0" fontId="21" fillId="0" borderId="22" xfId="0" applyFont="1" applyBorder="1"/>
    <xf numFmtId="0" fontId="21" fillId="0" borderId="43" xfId="0" applyFont="1" applyBorder="1"/>
    <xf numFmtId="165" fontId="18" fillId="35" borderId="13" xfId="1" applyNumberFormat="1" applyFont="1" applyFill="1" applyBorder="1" applyAlignment="1">
      <alignment horizontal="center" vertical="center" wrapText="1"/>
    </xf>
    <xf numFmtId="165" fontId="18" fillId="35" borderId="0" xfId="1" applyNumberFormat="1" applyFont="1" applyFill="1" applyBorder="1" applyAlignment="1">
      <alignment horizontal="center" vertical="center" wrapText="1"/>
    </xf>
    <xf numFmtId="165" fontId="18" fillId="33" borderId="19" xfId="1" applyNumberFormat="1" applyFont="1" applyFill="1" applyBorder="1" applyAlignment="1">
      <alignment horizontal="center" vertical="center" wrapText="1"/>
    </xf>
    <xf numFmtId="165" fontId="18" fillId="33" borderId="13" xfId="1" applyNumberFormat="1" applyFont="1" applyFill="1" applyBorder="1" applyAlignment="1">
      <alignment horizontal="center" vertical="center" wrapText="1"/>
    </xf>
    <xf numFmtId="165" fontId="18" fillId="33" borderId="26" xfId="1" applyNumberFormat="1" applyFont="1" applyFill="1" applyBorder="1" applyAlignment="1">
      <alignment horizontal="center" vertical="center" wrapText="1"/>
    </xf>
    <xf numFmtId="165" fontId="18" fillId="35" borderId="15" xfId="1" applyNumberFormat="1" applyFont="1" applyFill="1" applyBorder="1" applyAlignment="1">
      <alignment horizontal="center" vertical="center" wrapText="1"/>
    </xf>
    <xf numFmtId="0" fontId="18" fillId="33" borderId="15" xfId="1" applyNumberFormat="1" applyFont="1" applyFill="1" applyBorder="1" applyAlignment="1">
      <alignment horizontal="center" vertical="center" textRotation="90" wrapText="1"/>
    </xf>
    <xf numFmtId="0" fontId="18" fillId="33" borderId="25" xfId="1" applyNumberFormat="1" applyFont="1" applyFill="1" applyBorder="1" applyAlignment="1">
      <alignment horizontal="center" vertical="center" textRotation="90" wrapText="1"/>
    </xf>
    <xf numFmtId="0" fontId="18" fillId="33" borderId="23" xfId="1" applyNumberFormat="1" applyFont="1" applyFill="1" applyBorder="1" applyAlignment="1">
      <alignment horizontal="center" vertical="center" textRotation="90" wrapText="1"/>
    </xf>
    <xf numFmtId="164" fontId="19" fillId="0" borderId="39" xfId="0" applyNumberFormat="1" applyFont="1" applyBorder="1" applyAlignment="1">
      <alignment horizontal="center" vertical="center"/>
    </xf>
    <xf numFmtId="164" fontId="19" fillId="0" borderId="18" xfId="0" applyNumberFormat="1" applyFont="1" applyBorder="1" applyAlignment="1">
      <alignment horizontal="center" vertical="center"/>
    </xf>
    <xf numFmtId="164" fontId="19" fillId="0" borderId="21" xfId="0" applyNumberFormat="1" applyFont="1" applyBorder="1" applyAlignment="1">
      <alignment horizontal="center" vertical="center"/>
    </xf>
    <xf numFmtId="1" fontId="18" fillId="33" borderId="108" xfId="1" applyNumberFormat="1" applyFont="1" applyFill="1" applyBorder="1" applyAlignment="1">
      <alignment horizontal="center" vertical="center" textRotation="90" wrapText="1"/>
    </xf>
    <xf numFmtId="0" fontId="21" fillId="33" borderId="48" xfId="0" applyFont="1" applyFill="1" applyBorder="1" applyAlignment="1">
      <alignment horizontal="center" wrapText="1"/>
    </xf>
    <xf numFmtId="0" fontId="21" fillId="33" borderId="22" xfId="0" applyFont="1" applyFill="1" applyBorder="1" applyAlignment="1">
      <alignment horizontal="center" wrapText="1"/>
    </xf>
    <xf numFmtId="0" fontId="21" fillId="33" borderId="49" xfId="0" applyFont="1" applyFill="1" applyBorder="1" applyAlignment="1">
      <alignment horizontal="center" wrapText="1"/>
    </xf>
    <xf numFmtId="0" fontId="18" fillId="33" borderId="108" xfId="1" applyNumberFormat="1" applyFont="1" applyFill="1" applyBorder="1" applyAlignment="1">
      <alignment horizontal="center" vertical="center" textRotation="90" wrapText="1"/>
    </xf>
    <xf numFmtId="165" fontId="19" fillId="0" borderId="0" xfId="1" applyNumberFormat="1" applyFont="1" applyFill="1" applyBorder="1" applyAlignment="1">
      <alignment horizontal="left" vertical="center" indent="2"/>
    </xf>
    <xf numFmtId="165" fontId="19" fillId="0" borderId="22" xfId="1" applyNumberFormat="1" applyFont="1" applyFill="1" applyBorder="1" applyAlignment="1">
      <alignment horizontal="left" vertical="center" indent="2"/>
    </xf>
    <xf numFmtId="165" fontId="19" fillId="0" borderId="24" xfId="1" applyNumberFormat="1" applyFont="1" applyFill="1" applyBorder="1" applyAlignment="1">
      <alignment horizontal="left" vertical="center" indent="2"/>
    </xf>
    <xf numFmtId="165" fontId="19" fillId="0" borderId="29" xfId="1" applyNumberFormat="1" applyFont="1" applyFill="1" applyBorder="1" applyAlignment="1">
      <alignment horizontal="left" vertical="center" indent="2"/>
    </xf>
    <xf numFmtId="165" fontId="19" fillId="0" borderId="30" xfId="1" applyNumberFormat="1" applyFont="1" applyFill="1" applyBorder="1" applyAlignment="1">
      <alignment horizontal="left" vertical="center" indent="2"/>
    </xf>
    <xf numFmtId="165" fontId="19" fillId="0" borderId="31" xfId="1" applyNumberFormat="1" applyFont="1" applyFill="1" applyBorder="1" applyAlignment="1">
      <alignment horizontal="left" vertical="center" indent="2"/>
    </xf>
    <xf numFmtId="165" fontId="19" fillId="34" borderId="18" xfId="1" applyNumberFormat="1" applyFont="1" applyFill="1" applyBorder="1" applyAlignment="1">
      <alignment horizontal="center" vertical="center"/>
    </xf>
    <xf numFmtId="165" fontId="19" fillId="34" borderId="21" xfId="1" applyNumberFormat="1" applyFont="1" applyFill="1" applyBorder="1" applyAlignment="1">
      <alignment horizontal="center" vertical="center"/>
    </xf>
    <xf numFmtId="1" fontId="18" fillId="33" borderId="39" xfId="0" applyNumberFormat="1" applyFont="1" applyFill="1" applyBorder="1" applyAlignment="1">
      <alignment horizontal="center" vertical="center" textRotation="90"/>
    </xf>
    <xf numFmtId="164" fontId="18" fillId="34" borderId="14" xfId="0" applyNumberFormat="1" applyFont="1" applyFill="1" applyBorder="1" applyAlignment="1">
      <alignment horizontal="center" vertical="center"/>
    </xf>
    <xf numFmtId="164" fontId="19" fillId="0" borderId="39" xfId="1" applyNumberFormat="1" applyFont="1" applyFill="1" applyBorder="1" applyAlignment="1">
      <alignment horizontal="center" vertical="center"/>
    </xf>
    <xf numFmtId="164" fontId="19" fillId="0" borderId="18"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164" fontId="19" fillId="34" borderId="14" xfId="0" applyNumberFormat="1" applyFont="1" applyFill="1" applyBorder="1" applyAlignment="1">
      <alignment horizontal="center" vertical="center"/>
    </xf>
    <xf numFmtId="164" fontId="19" fillId="34" borderId="18" xfId="0" applyNumberFormat="1" applyFont="1" applyFill="1" applyBorder="1" applyAlignment="1">
      <alignment horizontal="center" vertical="center"/>
    </xf>
    <xf numFmtId="164" fontId="19" fillId="34" borderId="21" xfId="0" applyNumberFormat="1" applyFont="1" applyFill="1" applyBorder="1" applyAlignment="1">
      <alignment horizontal="center" vertical="center"/>
    </xf>
    <xf numFmtId="164" fontId="19" fillId="0" borderId="24" xfId="1"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164" fontId="19" fillId="0" borderId="22" xfId="1" applyNumberFormat="1" applyFont="1" applyFill="1" applyBorder="1" applyAlignment="1">
      <alignment horizontal="center" vertical="center"/>
    </xf>
    <xf numFmtId="164" fontId="19" fillId="0" borderId="29" xfId="0" applyNumberFormat="1" applyFont="1" applyBorder="1" applyAlignment="1">
      <alignment horizontal="center" vertical="center"/>
    </xf>
    <xf numFmtId="164" fontId="19" fillId="0" borderId="30" xfId="0" applyNumberFormat="1" applyFont="1" applyBorder="1" applyAlignment="1">
      <alignment horizontal="center" vertical="center"/>
    </xf>
    <xf numFmtId="164" fontId="19" fillId="0" borderId="31" xfId="0" applyNumberFormat="1" applyFont="1" applyBorder="1" applyAlignment="1">
      <alignment horizontal="center" vertical="center"/>
    </xf>
    <xf numFmtId="164" fontId="19" fillId="0" borderId="37" xfId="0" applyNumberFormat="1" applyFont="1" applyBorder="1" applyAlignment="1">
      <alignment horizontal="center" vertical="center" wrapText="1"/>
    </xf>
    <xf numFmtId="0" fontId="18" fillId="33" borderId="12" xfId="0" applyFont="1" applyFill="1" applyBorder="1" applyAlignment="1">
      <alignment horizontal="center"/>
    </xf>
    <xf numFmtId="0" fontId="21" fillId="0" borderId="11" xfId="0" applyFont="1" applyBorder="1" applyAlignment="1">
      <alignment horizontal="center"/>
    </xf>
    <xf numFmtId="0" fontId="21" fillId="0" borderId="0" xfId="0" applyFont="1" applyAlignment="1">
      <alignment horizontal="center"/>
    </xf>
    <xf numFmtId="0" fontId="21" fillId="0" borderId="15" xfId="0" applyFont="1" applyBorder="1" applyAlignment="1">
      <alignment horizontal="center"/>
    </xf>
    <xf numFmtId="164" fontId="18" fillId="35" borderId="38" xfId="0" applyNumberFormat="1" applyFont="1" applyFill="1" applyBorder="1" applyAlignment="1">
      <alignment horizontal="center" vertical="center" wrapText="1"/>
    </xf>
    <xf numFmtId="164" fontId="18" fillId="35" borderId="40" xfId="0" applyNumberFormat="1" applyFont="1" applyFill="1" applyBorder="1" applyAlignment="1">
      <alignment horizontal="center" vertical="center" wrapText="1"/>
    </xf>
    <xf numFmtId="164" fontId="18" fillId="33" borderId="20" xfId="0" applyNumberFormat="1" applyFont="1" applyFill="1" applyBorder="1" applyAlignment="1">
      <alignment horizontal="center" vertical="center"/>
    </xf>
    <xf numFmtId="164" fontId="18" fillId="33" borderId="13" xfId="0" applyNumberFormat="1" applyFont="1" applyFill="1" applyBorder="1" applyAlignment="1">
      <alignment horizontal="center" vertical="center"/>
    </xf>
    <xf numFmtId="164" fontId="18" fillId="33" borderId="15" xfId="0" applyNumberFormat="1" applyFont="1" applyFill="1" applyBorder="1" applyAlignment="1">
      <alignment horizontal="center" vertical="center"/>
    </xf>
    <xf numFmtId="164" fontId="21" fillId="33" borderId="20" xfId="0" applyNumberFormat="1" applyFont="1" applyFill="1" applyBorder="1"/>
    <xf numFmtId="164" fontId="18" fillId="33" borderId="0" xfId="0" applyNumberFormat="1" applyFont="1" applyFill="1" applyAlignment="1">
      <alignment horizontal="center" vertical="center"/>
    </xf>
    <xf numFmtId="0" fontId="18" fillId="33" borderId="39" xfId="1" applyNumberFormat="1" applyFont="1" applyFill="1" applyBorder="1" applyAlignment="1">
      <alignment horizontal="center" vertical="center" textRotation="90" wrapText="1"/>
    </xf>
    <xf numFmtId="0" fontId="18" fillId="33" borderId="18" xfId="1" applyNumberFormat="1" applyFont="1" applyFill="1" applyBorder="1" applyAlignment="1">
      <alignment horizontal="center" vertical="center" textRotation="90" wrapText="1"/>
    </xf>
    <xf numFmtId="0" fontId="18" fillId="33" borderId="21" xfId="1" applyNumberFormat="1" applyFont="1" applyFill="1" applyBorder="1" applyAlignment="1">
      <alignment horizontal="center" vertical="center" textRotation="90" wrapText="1"/>
    </xf>
    <xf numFmtId="0" fontId="18" fillId="33" borderId="107" xfId="1" applyNumberFormat="1" applyFont="1" applyFill="1" applyBorder="1" applyAlignment="1">
      <alignment horizontal="center" vertical="center" textRotation="90" wrapText="1"/>
    </xf>
    <xf numFmtId="164" fontId="21" fillId="33" borderId="47" xfId="0" applyNumberFormat="1" applyFont="1" applyFill="1" applyBorder="1" applyAlignment="1">
      <alignment horizontal="center" wrapText="1"/>
    </xf>
    <xf numFmtId="164" fontId="21" fillId="33" borderId="48" xfId="0" applyNumberFormat="1" applyFont="1" applyFill="1" applyBorder="1" applyAlignment="1">
      <alignment horizontal="center" wrapText="1"/>
    </xf>
    <xf numFmtId="164" fontId="21" fillId="33" borderId="49" xfId="0" applyNumberFormat="1" applyFont="1" applyFill="1" applyBorder="1" applyAlignment="1">
      <alignment horizontal="center" wrapText="1"/>
    </xf>
    <xf numFmtId="164" fontId="19" fillId="0" borderId="39" xfId="0" applyNumberFormat="1" applyFont="1" applyBorder="1" applyAlignment="1">
      <alignment horizontal="center" vertical="center" wrapText="1"/>
    </xf>
    <xf numFmtId="164" fontId="21" fillId="0" borderId="18" xfId="0" applyNumberFormat="1" applyFont="1" applyBorder="1" applyAlignment="1">
      <alignment horizontal="center" vertical="center" wrapText="1"/>
    </xf>
    <xf numFmtId="164" fontId="19" fillId="0" borderId="18" xfId="0" applyNumberFormat="1" applyFont="1" applyBorder="1" applyAlignment="1">
      <alignment horizontal="center" vertical="center" wrapText="1"/>
    </xf>
    <xf numFmtId="164" fontId="19" fillId="0" borderId="21" xfId="0" applyNumberFormat="1" applyFont="1" applyBorder="1" applyAlignment="1">
      <alignment horizontal="center" vertical="center" wrapText="1"/>
    </xf>
    <xf numFmtId="164" fontId="21" fillId="0" borderId="18" xfId="0" applyNumberFormat="1" applyFont="1" applyBorder="1" applyAlignment="1">
      <alignment horizontal="center" vertical="center"/>
    </xf>
    <xf numFmtId="0" fontId="18" fillId="33" borderId="15" xfId="0" applyFont="1" applyFill="1" applyBorder="1" applyAlignment="1">
      <alignment horizontal="center" vertical="center" textRotation="90"/>
    </xf>
    <xf numFmtId="0" fontId="18" fillId="33" borderId="25" xfId="0" applyFont="1" applyFill="1" applyBorder="1" applyAlignment="1">
      <alignment horizontal="center" vertical="center" textRotation="90"/>
    </xf>
    <xf numFmtId="0" fontId="18" fillId="33" borderId="0" xfId="1" applyNumberFormat="1" applyFont="1" applyFill="1" applyBorder="1" applyAlignment="1">
      <alignment horizontal="center" vertical="center" textRotation="90" wrapText="1"/>
    </xf>
    <xf numFmtId="0" fontId="18" fillId="33" borderId="22" xfId="1" applyNumberFormat="1" applyFont="1" applyFill="1" applyBorder="1" applyAlignment="1">
      <alignment horizontal="center" vertical="center" textRotation="90" wrapText="1"/>
    </xf>
    <xf numFmtId="0" fontId="18" fillId="33" borderId="24" xfId="1" applyNumberFormat="1" applyFont="1" applyFill="1" applyBorder="1" applyAlignment="1">
      <alignment horizontal="center" vertical="center" textRotation="90" wrapText="1"/>
    </xf>
    <xf numFmtId="0" fontId="18" fillId="33" borderId="0" xfId="0" applyFont="1" applyFill="1" applyAlignment="1">
      <alignment horizontal="center" vertical="center" textRotation="90"/>
    </xf>
    <xf numFmtId="0" fontId="18" fillId="33" borderId="22" xfId="0" applyFont="1" applyFill="1" applyBorder="1" applyAlignment="1">
      <alignment horizontal="center" vertical="center" textRotation="90"/>
    </xf>
    <xf numFmtId="0" fontId="18" fillId="0" borderId="2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7" xfId="0" applyFont="1" applyBorder="1" applyAlignment="1">
      <alignment horizontal="center" vertical="center" wrapText="1"/>
    </xf>
    <xf numFmtId="165" fontId="19" fillId="39" borderId="53" xfId="1" applyNumberFormat="1" applyFont="1" applyFill="1" applyBorder="1" applyAlignment="1">
      <alignment horizontal="center" vertical="center" wrapText="1"/>
    </xf>
    <xf numFmtId="165" fontId="19" fillId="39" borderId="46" xfId="1" applyNumberFormat="1" applyFont="1" applyFill="1" applyBorder="1" applyAlignment="1">
      <alignment horizontal="center" vertical="center" wrapText="1"/>
    </xf>
    <xf numFmtId="0" fontId="18" fillId="33" borderId="10" xfId="0" applyFont="1" applyFill="1" applyBorder="1" applyAlignment="1">
      <alignment horizontal="center"/>
    </xf>
    <xf numFmtId="0" fontId="21" fillId="0" borderId="11" xfId="0" applyFont="1" applyBorder="1"/>
    <xf numFmtId="0" fontId="21" fillId="0" borderId="13" xfId="0" applyFont="1" applyBorder="1"/>
    <xf numFmtId="0" fontId="21" fillId="0" borderId="15" xfId="0" applyFont="1" applyBorder="1"/>
    <xf numFmtId="0" fontId="21" fillId="0" borderId="16" xfId="0" applyFont="1" applyBorder="1"/>
    <xf numFmtId="0" fontId="21" fillId="0" borderId="108" xfId="0" applyFont="1" applyBorder="1"/>
    <xf numFmtId="0" fontId="18" fillId="0" borderId="15" xfId="0" applyFont="1" applyBorder="1" applyAlignment="1">
      <alignment horizontal="center" vertical="center" wrapText="1"/>
    </xf>
    <xf numFmtId="165" fontId="19" fillId="39" borderId="54" xfId="1" applyNumberFormat="1" applyFont="1" applyFill="1" applyBorder="1" applyAlignment="1">
      <alignment horizontal="center" vertical="center"/>
    </xf>
    <xf numFmtId="165" fontId="19" fillId="39" borderId="39" xfId="1" applyNumberFormat="1" applyFont="1" applyFill="1" applyBorder="1" applyAlignment="1">
      <alignment horizontal="center" vertical="center"/>
    </xf>
    <xf numFmtId="165" fontId="18" fillId="35" borderId="10" xfId="1" applyNumberFormat="1" applyFont="1" applyFill="1" applyBorder="1" applyAlignment="1">
      <alignment horizontal="center"/>
    </xf>
    <xf numFmtId="165" fontId="18" fillId="35" borderId="12" xfId="1" applyNumberFormat="1" applyFont="1" applyFill="1" applyBorder="1" applyAlignment="1">
      <alignment horizontal="center"/>
    </xf>
    <xf numFmtId="165" fontId="18" fillId="35" borderId="11" xfId="1" applyNumberFormat="1" applyFont="1" applyFill="1" applyBorder="1" applyAlignment="1">
      <alignment horizontal="center"/>
    </xf>
    <xf numFmtId="165" fontId="18" fillId="0" borderId="20" xfId="1" applyNumberFormat="1"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165" fontId="18" fillId="0" borderId="27" xfId="1" applyNumberFormat="1" applyFont="1" applyFill="1" applyBorder="1" applyAlignment="1">
      <alignment horizontal="center" vertical="center" wrapText="1"/>
    </xf>
    <xf numFmtId="165" fontId="19" fillId="39" borderId="11" xfId="1" applyNumberFormat="1" applyFont="1" applyFill="1" applyBorder="1" applyAlignment="1">
      <alignment horizontal="center" vertical="center"/>
    </xf>
    <xf numFmtId="165" fontId="19" fillId="39" borderId="15" xfId="1" applyNumberFormat="1" applyFont="1" applyFill="1" applyBorder="1" applyAlignment="1">
      <alignment horizontal="center" vertical="center"/>
    </xf>
    <xf numFmtId="165" fontId="18" fillId="35" borderId="32" xfId="1" applyNumberFormat="1" applyFont="1" applyFill="1" applyBorder="1" applyAlignment="1">
      <alignment horizontal="center"/>
    </xf>
    <xf numFmtId="165" fontId="18" fillId="35" borderId="33" xfId="1" applyNumberFormat="1" applyFont="1" applyFill="1" applyBorder="1" applyAlignment="1">
      <alignment horizontal="center"/>
    </xf>
    <xf numFmtId="165" fontId="19" fillId="39" borderId="14" xfId="1" applyNumberFormat="1" applyFont="1" applyFill="1" applyBorder="1" applyAlignment="1">
      <alignment horizontal="center" vertical="center"/>
    </xf>
    <xf numFmtId="165" fontId="19" fillId="39" borderId="29" xfId="1" applyNumberFormat="1" applyFont="1" applyFill="1" applyBorder="1" applyAlignment="1">
      <alignment horizontal="center" vertical="center"/>
    </xf>
    <xf numFmtId="165" fontId="18" fillId="0" borderId="13" xfId="1" applyNumberFormat="1" applyFont="1" applyFill="1" applyBorder="1" applyAlignment="1">
      <alignment horizontal="center" vertical="center" wrapText="1"/>
    </xf>
    <xf numFmtId="165" fontId="19" fillId="39" borderId="68" xfId="1" applyNumberFormat="1" applyFont="1" applyFill="1" applyBorder="1" applyAlignment="1">
      <alignment horizontal="center" vertical="center" wrapText="1"/>
    </xf>
    <xf numFmtId="165" fontId="19" fillId="39" borderId="44" xfId="1" applyNumberFormat="1" applyFont="1" applyFill="1" applyBorder="1" applyAlignment="1">
      <alignment horizontal="center" vertical="center" wrapText="1"/>
    </xf>
    <xf numFmtId="165" fontId="18" fillId="0" borderId="15" xfId="1" applyNumberFormat="1" applyFont="1" applyFill="1" applyBorder="1" applyAlignment="1">
      <alignment horizontal="center" vertical="center" wrapText="1"/>
    </xf>
    <xf numFmtId="165" fontId="19" fillId="39" borderId="69" xfId="1" applyNumberFormat="1" applyFont="1" applyFill="1" applyBorder="1" applyAlignment="1">
      <alignment horizontal="center" vertical="center"/>
    </xf>
    <xf numFmtId="165" fontId="19" fillId="39" borderId="30" xfId="1" applyNumberFormat="1" applyFont="1" applyFill="1" applyBorder="1" applyAlignment="1">
      <alignment horizontal="center" vertical="center"/>
    </xf>
    <xf numFmtId="0" fontId="19" fillId="39" borderId="29" xfId="17" applyFill="1" applyBorder="1" applyAlignment="1">
      <alignment horizontal="center" vertical="center"/>
    </xf>
    <xf numFmtId="0" fontId="19" fillId="39" borderId="30" xfId="17" applyFill="1" applyBorder="1" applyAlignment="1">
      <alignment horizontal="center" vertical="center"/>
    </xf>
    <xf numFmtId="0" fontId="18" fillId="35" borderId="32" xfId="0" applyFont="1" applyFill="1" applyBorder="1" applyAlignment="1">
      <alignment horizontal="center"/>
    </xf>
    <xf numFmtId="0" fontId="18" fillId="35" borderId="33" xfId="0" applyFont="1" applyFill="1" applyBorder="1" applyAlignment="1">
      <alignment horizontal="center"/>
    </xf>
    <xf numFmtId="0" fontId="18" fillId="35" borderId="11" xfId="0" applyFont="1" applyFill="1" applyBorder="1" applyAlignment="1">
      <alignment horizontal="center"/>
    </xf>
    <xf numFmtId="164" fontId="19" fillId="34" borderId="29" xfId="0" applyNumberFormat="1" applyFont="1" applyFill="1" applyBorder="1" applyAlignment="1">
      <alignment horizontal="center" vertical="center" wrapText="1"/>
    </xf>
    <xf numFmtId="164" fontId="19" fillId="34" borderId="30" xfId="0" applyNumberFormat="1" applyFont="1" applyFill="1" applyBorder="1" applyAlignment="1">
      <alignment horizontal="center" vertical="center" wrapText="1"/>
    </xf>
    <xf numFmtId="164" fontId="19" fillId="34" borderId="31" xfId="0" applyNumberFormat="1" applyFont="1" applyFill="1" applyBorder="1" applyAlignment="1">
      <alignment horizontal="center" vertical="center" wrapText="1"/>
    </xf>
    <xf numFmtId="164" fontId="19" fillId="0" borderId="29" xfId="0" applyNumberFormat="1" applyFont="1" applyBorder="1" applyAlignment="1">
      <alignment horizontal="center" vertical="center" wrapText="1"/>
    </xf>
    <xf numFmtId="164" fontId="19" fillId="0" borderId="30" xfId="0" applyNumberFormat="1" applyFont="1" applyBorder="1" applyAlignment="1">
      <alignment horizontal="center" vertical="center" wrapText="1"/>
    </xf>
    <xf numFmtId="164" fontId="19" fillId="0" borderId="31" xfId="0" applyNumberFormat="1" applyFont="1" applyBorder="1" applyAlignment="1">
      <alignment horizontal="center" vertical="center" wrapText="1"/>
    </xf>
    <xf numFmtId="164" fontId="19" fillId="34" borderId="14" xfId="0" applyNumberFormat="1" applyFont="1" applyFill="1" applyBorder="1" applyAlignment="1">
      <alignment horizontal="center" vertical="center" wrapText="1"/>
    </xf>
    <xf numFmtId="0" fontId="20" fillId="33" borderId="18" xfId="0" applyFont="1" applyFill="1" applyBorder="1" applyAlignment="1">
      <alignment horizontal="center" vertical="center" textRotation="90"/>
    </xf>
    <xf numFmtId="0" fontId="20" fillId="33" borderId="21" xfId="0" applyFont="1" applyFill="1" applyBorder="1" applyAlignment="1">
      <alignment horizontal="center" vertical="center" textRotation="90"/>
    </xf>
    <xf numFmtId="164" fontId="19" fillId="34" borderId="45" xfId="0" applyNumberFormat="1" applyFont="1" applyFill="1" applyBorder="1" applyAlignment="1">
      <alignment horizontal="center" vertical="center" wrapText="1"/>
    </xf>
    <xf numFmtId="164" fontId="19" fillId="34" borderId="38" xfId="0" applyNumberFormat="1" applyFont="1" applyFill="1" applyBorder="1" applyAlignment="1">
      <alignment horizontal="center" vertical="center" wrapText="1"/>
    </xf>
    <xf numFmtId="164" fontId="19" fillId="34" borderId="43" xfId="0" applyNumberFormat="1" applyFont="1" applyFill="1" applyBorder="1" applyAlignment="1">
      <alignment horizontal="center" vertical="center" wrapText="1"/>
    </xf>
    <xf numFmtId="164" fontId="19" fillId="0" borderId="29" xfId="17" applyNumberFormat="1" applyBorder="1" applyAlignment="1">
      <alignment horizontal="center" vertical="center"/>
    </xf>
    <xf numFmtId="164" fontId="19" fillId="0" borderId="30" xfId="17" applyNumberFormat="1" applyBorder="1" applyAlignment="1">
      <alignment horizontal="center" vertical="center"/>
    </xf>
    <xf numFmtId="164" fontId="19" fillId="0" borderId="31" xfId="17" applyNumberFormat="1" applyBorder="1" applyAlignment="1">
      <alignment horizontal="center" vertical="center"/>
    </xf>
    <xf numFmtId="164" fontId="19" fillId="34" borderId="14" xfId="17" applyNumberFormat="1" applyFill="1" applyBorder="1" applyAlignment="1">
      <alignment horizontal="center" vertical="center"/>
    </xf>
    <xf numFmtId="164" fontId="19" fillId="34" borderId="31" xfId="17" applyNumberFormat="1" applyFill="1" applyBorder="1" applyAlignment="1">
      <alignment horizontal="center" vertical="center"/>
    </xf>
    <xf numFmtId="164" fontId="19" fillId="34" borderId="31" xfId="0" applyNumberFormat="1" applyFont="1" applyFill="1" applyBorder="1" applyAlignment="1">
      <alignment horizontal="center" vertical="center"/>
    </xf>
    <xf numFmtId="164" fontId="19" fillId="0" borderId="14" xfId="0" applyNumberFormat="1" applyFont="1" applyBorder="1" applyAlignment="1">
      <alignment horizontal="center" vertical="center"/>
    </xf>
    <xf numFmtId="173" fontId="19" fillId="0" borderId="29" xfId="1" applyNumberFormat="1" applyFont="1" applyFill="1" applyBorder="1" applyAlignment="1">
      <alignment horizontal="center" vertical="center"/>
    </xf>
    <xf numFmtId="173" fontId="19" fillId="0" borderId="30" xfId="1" applyNumberFormat="1" applyFont="1" applyFill="1" applyBorder="1" applyAlignment="1">
      <alignment horizontal="center" vertical="center"/>
    </xf>
    <xf numFmtId="173" fontId="19" fillId="0" borderId="31" xfId="1" applyNumberFormat="1" applyFont="1" applyFill="1" applyBorder="1" applyAlignment="1">
      <alignment horizontal="center" vertical="center"/>
    </xf>
    <xf numFmtId="164" fontId="19" fillId="0" borderId="14" xfId="17" applyNumberFormat="1" applyBorder="1" applyAlignment="1">
      <alignment horizontal="center" vertical="center"/>
    </xf>
    <xf numFmtId="0" fontId="20" fillId="33" borderId="15" xfId="0" applyFont="1" applyFill="1" applyBorder="1" applyAlignment="1">
      <alignment horizontal="center" vertical="center" textRotation="90"/>
    </xf>
    <xf numFmtId="0" fontId="20" fillId="33" borderId="25" xfId="0" applyFont="1" applyFill="1" applyBorder="1" applyAlignment="1">
      <alignment horizontal="center" vertical="center" textRotation="90"/>
    </xf>
    <xf numFmtId="0" fontId="18" fillId="33" borderId="38" xfId="0" applyFont="1" applyFill="1" applyBorder="1" applyAlignment="1">
      <alignment horizontal="center" vertical="center" textRotation="90"/>
    </xf>
    <xf numFmtId="0" fontId="18" fillId="33" borderId="43" xfId="0" applyFont="1" applyFill="1" applyBorder="1" applyAlignment="1">
      <alignment horizontal="center" vertical="center" textRotation="90"/>
    </xf>
    <xf numFmtId="164" fontId="19" fillId="0" borderId="46" xfId="0" applyNumberFormat="1" applyFont="1" applyBorder="1" applyAlignment="1">
      <alignment horizontal="center" vertical="center"/>
    </xf>
    <xf numFmtId="164" fontId="19" fillId="0" borderId="44" xfId="0" applyNumberFormat="1" applyFont="1" applyBorder="1" applyAlignment="1">
      <alignment horizontal="center" vertical="center"/>
    </xf>
    <xf numFmtId="164" fontId="19" fillId="0" borderId="42" xfId="0" applyNumberFormat="1" applyFont="1" applyBorder="1" applyAlignment="1">
      <alignment horizontal="center" vertical="center"/>
    </xf>
    <xf numFmtId="164" fontId="19" fillId="0" borderId="14" xfId="0" applyNumberFormat="1" applyFont="1" applyBorder="1" applyAlignment="1">
      <alignment horizontal="center" vertical="center" wrapText="1"/>
    </xf>
    <xf numFmtId="173" fontId="19" fillId="0" borderId="14" xfId="1" applyNumberFormat="1" applyFont="1" applyFill="1" applyBorder="1" applyAlignment="1">
      <alignment horizontal="center" vertical="center"/>
    </xf>
    <xf numFmtId="0" fontId="26" fillId="33" borderId="10" xfId="0" applyFont="1" applyFill="1" applyBorder="1" applyAlignment="1">
      <alignment horizontal="center"/>
    </xf>
    <xf numFmtId="0" fontId="26" fillId="33" borderId="11" xfId="0" applyFont="1" applyFill="1" applyBorder="1" applyAlignment="1">
      <alignment horizontal="center"/>
    </xf>
    <xf numFmtId="0" fontId="26" fillId="33" borderId="13" xfId="0" applyFont="1" applyFill="1" applyBorder="1" applyAlignment="1">
      <alignment horizontal="center"/>
    </xf>
    <xf numFmtId="0" fontId="26" fillId="33" borderId="15" xfId="0" applyFont="1" applyFill="1" applyBorder="1" applyAlignment="1">
      <alignment horizontal="center"/>
    </xf>
    <xf numFmtId="0" fontId="26" fillId="33" borderId="16" xfId="0" applyFont="1" applyFill="1" applyBorder="1" applyAlignment="1">
      <alignment horizontal="center"/>
    </xf>
    <xf numFmtId="0" fontId="26" fillId="33" borderId="108" xfId="0" applyFont="1" applyFill="1" applyBorder="1" applyAlignment="1">
      <alignment horizontal="center"/>
    </xf>
    <xf numFmtId="164" fontId="19" fillId="39" borderId="53" xfId="0" applyNumberFormat="1" applyFont="1" applyFill="1" applyBorder="1" applyAlignment="1">
      <alignment horizontal="center" vertical="center" wrapText="1"/>
    </xf>
    <xf numFmtId="164" fontId="19" fillId="39" borderId="46" xfId="0" applyNumberFormat="1" applyFont="1" applyFill="1" applyBorder="1" applyAlignment="1">
      <alignment horizontal="center" vertical="center" wrapText="1"/>
    </xf>
    <xf numFmtId="164" fontId="19" fillId="39" borderId="14" xfId="17" applyNumberFormat="1" applyFill="1" applyBorder="1" applyAlignment="1">
      <alignment horizontal="center" vertical="center"/>
    </xf>
    <xf numFmtId="164" fontId="19" fillId="39" borderId="29" xfId="17" applyNumberFormat="1" applyFill="1" applyBorder="1" applyAlignment="1">
      <alignment horizontal="center" vertical="center"/>
    </xf>
    <xf numFmtId="164" fontId="19" fillId="39" borderId="54" xfId="17" applyNumberFormat="1" applyFill="1" applyBorder="1" applyAlignment="1">
      <alignment horizontal="center" vertical="center"/>
    </xf>
    <xf numFmtId="164" fontId="19" fillId="39" borderId="39" xfId="17" applyNumberFormat="1" applyFill="1" applyBorder="1" applyAlignment="1">
      <alignment horizontal="center" vertical="center"/>
    </xf>
    <xf numFmtId="164" fontId="18" fillId="35" borderId="65" xfId="0" applyNumberFormat="1" applyFont="1" applyFill="1" applyBorder="1" applyAlignment="1">
      <alignment horizontal="center"/>
    </xf>
    <xf numFmtId="164" fontId="18" fillId="35" borderId="66" xfId="0" applyNumberFormat="1" applyFont="1" applyFill="1" applyBorder="1" applyAlignment="1">
      <alignment horizontal="center"/>
    </xf>
    <xf numFmtId="164" fontId="18" fillId="35" borderId="10" xfId="0" applyNumberFormat="1" applyFont="1" applyFill="1" applyBorder="1" applyAlignment="1">
      <alignment horizontal="center"/>
    </xf>
    <xf numFmtId="164" fontId="18" fillId="35" borderId="12" xfId="0" applyNumberFormat="1" applyFont="1" applyFill="1" applyBorder="1" applyAlignment="1">
      <alignment horizontal="center"/>
    </xf>
    <xf numFmtId="164" fontId="19" fillId="0" borderId="13" xfId="0" applyNumberFormat="1" applyFont="1" applyBorder="1" applyAlignment="1">
      <alignment horizontal="center" vertical="center"/>
    </xf>
    <xf numFmtId="164" fontId="19" fillId="0" borderId="58" xfId="0" applyNumberFormat="1" applyFont="1" applyBorder="1" applyAlignment="1">
      <alignment horizontal="center" vertical="center"/>
    </xf>
    <xf numFmtId="0" fontId="0" fillId="0" borderId="11" xfId="0" applyBorder="1"/>
    <xf numFmtId="0" fontId="0" fillId="0" borderId="13" xfId="0" applyBorder="1"/>
    <xf numFmtId="0" fontId="0" fillId="0" borderId="15" xfId="0" applyBorder="1"/>
    <xf numFmtId="0" fontId="0" fillId="0" borderId="16" xfId="0" applyBorder="1"/>
    <xf numFmtId="0" fontId="0" fillId="0" borderId="108" xfId="0" applyBorder="1"/>
    <xf numFmtId="164" fontId="18" fillId="35" borderId="11" xfId="0" applyNumberFormat="1" applyFont="1" applyFill="1" applyBorder="1" applyAlignment="1">
      <alignment horizontal="center"/>
    </xf>
    <xf numFmtId="0" fontId="18" fillId="33" borderId="68" xfId="0" applyFont="1" applyFill="1" applyBorder="1" applyAlignment="1">
      <alignment horizontal="center" vertical="center" textRotation="90"/>
    </xf>
    <xf numFmtId="0" fontId="18" fillId="33" borderId="44" xfId="0" applyFont="1" applyFill="1" applyBorder="1" applyAlignment="1">
      <alignment horizontal="center" vertical="center" textRotation="90"/>
    </xf>
    <xf numFmtId="0" fontId="18" fillId="33" borderId="35" xfId="0" applyFont="1" applyFill="1" applyBorder="1" applyAlignment="1">
      <alignment horizontal="center" vertical="center" textRotation="90"/>
    </xf>
    <xf numFmtId="164" fontId="19" fillId="0" borderId="23" xfId="0" applyNumberFormat="1" applyFont="1" applyBorder="1" applyAlignment="1">
      <alignment horizontal="center" vertical="center"/>
    </xf>
    <xf numFmtId="164" fontId="19" fillId="0" borderId="15" xfId="0" applyNumberFormat="1" applyFont="1" applyBorder="1" applyAlignment="1">
      <alignment horizontal="center" vertical="center"/>
    </xf>
    <xf numFmtId="0" fontId="18" fillId="33" borderId="45" xfId="1" applyNumberFormat="1" applyFont="1" applyFill="1" applyBorder="1" applyAlignment="1">
      <alignment horizontal="center" vertical="center" textRotation="90" wrapText="1"/>
    </xf>
    <xf numFmtId="0" fontId="18" fillId="33" borderId="38" xfId="1" applyNumberFormat="1" applyFont="1" applyFill="1" applyBorder="1" applyAlignment="1">
      <alignment horizontal="center" vertical="center" textRotation="90" wrapText="1"/>
    </xf>
    <xf numFmtId="0" fontId="18" fillId="33" borderId="43" xfId="1" applyNumberFormat="1" applyFont="1" applyFill="1" applyBorder="1" applyAlignment="1">
      <alignment horizontal="center" vertical="center" textRotation="90" wrapText="1"/>
    </xf>
    <xf numFmtId="0" fontId="20" fillId="33" borderId="15" xfId="1" applyNumberFormat="1" applyFont="1" applyFill="1" applyBorder="1" applyAlignment="1">
      <alignment horizontal="center" vertical="center" textRotation="90" wrapText="1"/>
    </xf>
    <xf numFmtId="0" fontId="20" fillId="33" borderId="25" xfId="1" applyNumberFormat="1" applyFont="1" applyFill="1" applyBorder="1" applyAlignment="1">
      <alignment horizontal="center" vertical="center" textRotation="90" wrapText="1"/>
    </xf>
    <xf numFmtId="0" fontId="20" fillId="33" borderId="23" xfId="1" applyNumberFormat="1" applyFont="1" applyFill="1" applyBorder="1" applyAlignment="1">
      <alignment horizontal="center" vertical="center" textRotation="90" wrapText="1"/>
    </xf>
    <xf numFmtId="164" fontId="19" fillId="0" borderId="59" xfId="0" applyNumberFormat="1" applyFont="1" applyBorder="1" applyAlignment="1">
      <alignment horizontal="center" vertical="center"/>
    </xf>
    <xf numFmtId="164" fontId="19" fillId="0" borderId="14" xfId="18" applyNumberFormat="1" applyFont="1" applyFill="1" applyBorder="1" applyAlignment="1">
      <alignment horizontal="center" vertical="center" wrapText="1"/>
    </xf>
    <xf numFmtId="0" fontId="20" fillId="33" borderId="108" xfId="1" applyNumberFormat="1" applyFont="1" applyFill="1" applyBorder="1" applyAlignment="1">
      <alignment horizontal="center" vertical="center" textRotation="90" wrapText="1"/>
    </xf>
    <xf numFmtId="164" fontId="19" fillId="0" borderId="107" xfId="0" applyNumberFormat="1" applyFont="1" applyBorder="1" applyAlignment="1">
      <alignment horizontal="center" vertical="center"/>
    </xf>
    <xf numFmtId="164" fontId="19" fillId="0" borderId="109" xfId="0" applyNumberFormat="1" applyFont="1" applyBorder="1" applyAlignment="1">
      <alignment horizontal="center" vertical="center"/>
    </xf>
    <xf numFmtId="164" fontId="19" fillId="34" borderId="49" xfId="0" applyNumberFormat="1" applyFont="1" applyFill="1" applyBorder="1" applyAlignment="1">
      <alignment horizontal="center" vertical="center" wrapText="1"/>
    </xf>
    <xf numFmtId="164" fontId="19" fillId="34" borderId="29" xfId="0" applyNumberFormat="1" applyFont="1" applyFill="1" applyBorder="1" applyAlignment="1">
      <alignment horizontal="center" vertical="center"/>
    </xf>
    <xf numFmtId="164" fontId="19" fillId="34" borderId="30" xfId="0" applyNumberFormat="1" applyFont="1" applyFill="1" applyBorder="1" applyAlignment="1">
      <alignment horizontal="center" vertical="center"/>
    </xf>
    <xf numFmtId="0" fontId="66" fillId="0" borderId="38" xfId="0" applyFont="1" applyFill="1" applyBorder="1"/>
    <xf numFmtId="0" fontId="19" fillId="0" borderId="0" xfId="17" applyFont="1"/>
    <xf numFmtId="0" fontId="19" fillId="33" borderId="47" xfId="17" applyFont="1" applyFill="1" applyBorder="1" applyAlignment="1">
      <alignment horizontal="center" wrapText="1"/>
    </xf>
    <xf numFmtId="164" fontId="66" fillId="0" borderId="30" xfId="0" applyNumberFormat="1" applyFont="1" applyFill="1" applyBorder="1"/>
    <xf numFmtId="0" fontId="66" fillId="0" borderId="30" xfId="0" applyFont="1" applyFill="1" applyBorder="1"/>
    <xf numFmtId="164" fontId="66" fillId="0" borderId="40" xfId="0" applyNumberFormat="1" applyFont="1" applyFill="1" applyBorder="1"/>
    <xf numFmtId="164" fontId="19" fillId="0" borderId="14" xfId="0" applyNumberFormat="1" applyFont="1" applyFill="1" applyBorder="1" applyAlignment="1">
      <alignment horizontal="center" vertical="center"/>
    </xf>
    <xf numFmtId="164" fontId="21" fillId="0" borderId="0" xfId="0" applyNumberFormat="1" applyFont="1" applyFill="1"/>
  </cellXfs>
  <cellStyles count="1595">
    <cellStyle name="20% - Accent1 2" xfId="40" xr:uid="{00000000-0005-0000-0000-000000000000}"/>
    <cellStyle name="20% - Accent1 2 2" xfId="41" xr:uid="{00000000-0005-0000-0000-000001000000}"/>
    <cellStyle name="20% - Accent1 2 2 2" xfId="42" xr:uid="{00000000-0005-0000-0000-000002000000}"/>
    <cellStyle name="20% - Accent1 2 2 3" xfId="43" xr:uid="{00000000-0005-0000-0000-000003000000}"/>
    <cellStyle name="20% - Accent1 2 3" xfId="44" xr:uid="{00000000-0005-0000-0000-000004000000}"/>
    <cellStyle name="20% - Accent1 2 4" xfId="45" xr:uid="{00000000-0005-0000-0000-000005000000}"/>
    <cellStyle name="20% - Accent1 2 5" xfId="46" xr:uid="{00000000-0005-0000-0000-000006000000}"/>
    <cellStyle name="20% - Accent1 3" xfId="47" xr:uid="{00000000-0005-0000-0000-000007000000}"/>
    <cellStyle name="20% - Accent1 4" xfId="48" xr:uid="{00000000-0005-0000-0000-000008000000}"/>
    <cellStyle name="20% - Accent2 2" xfId="49" xr:uid="{00000000-0005-0000-0000-000009000000}"/>
    <cellStyle name="20% - Accent2 2 2" xfId="50" xr:uid="{00000000-0005-0000-0000-00000A000000}"/>
    <cellStyle name="20% - Accent2 2 2 2" xfId="51" xr:uid="{00000000-0005-0000-0000-00000B000000}"/>
    <cellStyle name="20% - Accent2 2 2 3" xfId="52" xr:uid="{00000000-0005-0000-0000-00000C000000}"/>
    <cellStyle name="20% - Accent2 2 3" xfId="53" xr:uid="{00000000-0005-0000-0000-00000D000000}"/>
    <cellStyle name="20% - Accent2 3" xfId="54" xr:uid="{00000000-0005-0000-0000-00000E000000}"/>
    <cellStyle name="20% - Accent2 4" xfId="55" xr:uid="{00000000-0005-0000-0000-00000F000000}"/>
    <cellStyle name="20% - Accent3 2" xfId="56" xr:uid="{00000000-0005-0000-0000-000010000000}"/>
    <cellStyle name="20% - Accent3 2 2" xfId="57" xr:uid="{00000000-0005-0000-0000-000011000000}"/>
    <cellStyle name="20% - Accent3 2 2 2" xfId="58" xr:uid="{00000000-0005-0000-0000-000012000000}"/>
    <cellStyle name="20% - Accent3 2 2 3" xfId="59" xr:uid="{00000000-0005-0000-0000-000013000000}"/>
    <cellStyle name="20% - Accent3 2 3" xfId="60" xr:uid="{00000000-0005-0000-0000-000014000000}"/>
    <cellStyle name="20% - Accent3 3" xfId="61" xr:uid="{00000000-0005-0000-0000-000015000000}"/>
    <cellStyle name="20% - Accent3 4" xfId="62" xr:uid="{00000000-0005-0000-0000-000016000000}"/>
    <cellStyle name="20% - Accent4 2" xfId="63" xr:uid="{00000000-0005-0000-0000-000017000000}"/>
    <cellStyle name="20% - Accent4 2 2" xfId="64" xr:uid="{00000000-0005-0000-0000-000018000000}"/>
    <cellStyle name="20% - Accent4 2 2 2" xfId="65" xr:uid="{00000000-0005-0000-0000-000019000000}"/>
    <cellStyle name="20% - Accent4 2 2 3" xfId="66" xr:uid="{00000000-0005-0000-0000-00001A000000}"/>
    <cellStyle name="20% - Accent4 2 3" xfId="67" xr:uid="{00000000-0005-0000-0000-00001B000000}"/>
    <cellStyle name="20% - Accent4 3" xfId="68" xr:uid="{00000000-0005-0000-0000-00001C000000}"/>
    <cellStyle name="20% - Accent4 4" xfId="69" xr:uid="{00000000-0005-0000-0000-00001D000000}"/>
    <cellStyle name="20% - Accent5" xfId="14" builtinId="46" customBuiltin="1"/>
    <cellStyle name="20% - Accent5 2" xfId="70" xr:uid="{00000000-0005-0000-0000-00001F000000}"/>
    <cellStyle name="20% - Accent5 2 2" xfId="71" xr:uid="{00000000-0005-0000-0000-000020000000}"/>
    <cellStyle name="20% - Accent5 3" xfId="72" xr:uid="{00000000-0005-0000-0000-000021000000}"/>
    <cellStyle name="20% - Accent6 2" xfId="73" xr:uid="{00000000-0005-0000-0000-000022000000}"/>
    <cellStyle name="20% - Accent6 2 2" xfId="74" xr:uid="{00000000-0005-0000-0000-000023000000}"/>
    <cellStyle name="20% - Accent6 2 3" xfId="75" xr:uid="{00000000-0005-0000-0000-000024000000}"/>
    <cellStyle name="20% - Accent6 2 4" xfId="76" xr:uid="{00000000-0005-0000-0000-000025000000}"/>
    <cellStyle name="20% - Accent6 3" xfId="77" xr:uid="{00000000-0005-0000-0000-000026000000}"/>
    <cellStyle name="20% - Accent6 4" xfId="78" xr:uid="{00000000-0005-0000-0000-000027000000}"/>
    <cellStyle name="40% - Accent1 2" xfId="79" xr:uid="{00000000-0005-0000-0000-000028000000}"/>
    <cellStyle name="40% - Accent1 2 2" xfId="80" xr:uid="{00000000-0005-0000-0000-000029000000}"/>
    <cellStyle name="40% - Accent1 2 3" xfId="81" xr:uid="{00000000-0005-0000-0000-00002A000000}"/>
    <cellStyle name="40% - Accent1 2 4" xfId="82" xr:uid="{00000000-0005-0000-0000-00002B000000}"/>
    <cellStyle name="40% - Accent1 3" xfId="83" xr:uid="{00000000-0005-0000-0000-00002C000000}"/>
    <cellStyle name="40% - Accent1 4" xfId="84" xr:uid="{00000000-0005-0000-0000-00002D000000}"/>
    <cellStyle name="40% - Accent2" xfId="10" builtinId="35" customBuiltin="1"/>
    <cellStyle name="40% - Accent2 2" xfId="85" xr:uid="{00000000-0005-0000-0000-00002F000000}"/>
    <cellStyle name="40% - Accent2 2 2" xfId="86" xr:uid="{00000000-0005-0000-0000-000030000000}"/>
    <cellStyle name="40% - Accent2 3" xfId="87" xr:uid="{00000000-0005-0000-0000-000031000000}"/>
    <cellStyle name="40% - Accent3 2" xfId="88" xr:uid="{00000000-0005-0000-0000-000032000000}"/>
    <cellStyle name="40% - Accent3 2 2" xfId="89" xr:uid="{00000000-0005-0000-0000-000033000000}"/>
    <cellStyle name="40% - Accent3 2 2 2" xfId="90" xr:uid="{00000000-0005-0000-0000-000034000000}"/>
    <cellStyle name="40% - Accent3 2 2 3" xfId="91" xr:uid="{00000000-0005-0000-0000-000035000000}"/>
    <cellStyle name="40% - Accent3 2 3" xfId="92" xr:uid="{00000000-0005-0000-0000-000036000000}"/>
    <cellStyle name="40% - Accent3 3" xfId="93" xr:uid="{00000000-0005-0000-0000-000037000000}"/>
    <cellStyle name="40% - Accent3 4" xfId="94" xr:uid="{00000000-0005-0000-0000-000038000000}"/>
    <cellStyle name="40% - Accent4 2" xfId="95" xr:uid="{00000000-0005-0000-0000-000039000000}"/>
    <cellStyle name="40% - Accent4 2 2" xfId="96" xr:uid="{00000000-0005-0000-0000-00003A000000}"/>
    <cellStyle name="40% - Accent4 2 3" xfId="97" xr:uid="{00000000-0005-0000-0000-00003B000000}"/>
    <cellStyle name="40% - Accent4 2 4" xfId="98" xr:uid="{00000000-0005-0000-0000-00003C000000}"/>
    <cellStyle name="40% - Accent4 3" xfId="99" xr:uid="{00000000-0005-0000-0000-00003D000000}"/>
    <cellStyle name="40% - Accent4 4" xfId="100" xr:uid="{00000000-0005-0000-0000-00003E000000}"/>
    <cellStyle name="40% - Accent5" xfId="15" builtinId="47" customBuiltin="1"/>
    <cellStyle name="40% - Accent5 2" xfId="101" xr:uid="{00000000-0005-0000-0000-000040000000}"/>
    <cellStyle name="40% - Accent5 2 2" xfId="102" xr:uid="{00000000-0005-0000-0000-000041000000}"/>
    <cellStyle name="40% - Accent5 3" xfId="103" xr:uid="{00000000-0005-0000-0000-000042000000}"/>
    <cellStyle name="40% - Accent6 2" xfId="104" xr:uid="{00000000-0005-0000-0000-000043000000}"/>
    <cellStyle name="40% - Accent6 2 2" xfId="105" xr:uid="{00000000-0005-0000-0000-000044000000}"/>
    <cellStyle name="40% - Accent6 2 3" xfId="106" xr:uid="{00000000-0005-0000-0000-000045000000}"/>
    <cellStyle name="40% - Accent6 2 4" xfId="107" xr:uid="{00000000-0005-0000-0000-000046000000}"/>
    <cellStyle name="40% - Accent6 3" xfId="108" xr:uid="{00000000-0005-0000-0000-000047000000}"/>
    <cellStyle name="40% - Accent6 4" xfId="109" xr:uid="{00000000-0005-0000-0000-000048000000}"/>
    <cellStyle name="60% - Accent1 2" xfId="110" xr:uid="{00000000-0005-0000-0000-000049000000}"/>
    <cellStyle name="60% - Accent1 2 2" xfId="111" xr:uid="{00000000-0005-0000-0000-00004A000000}"/>
    <cellStyle name="60% - Accent1 2 3" xfId="112" xr:uid="{00000000-0005-0000-0000-00004B000000}"/>
    <cellStyle name="60% - Accent1 3" xfId="113" xr:uid="{00000000-0005-0000-0000-00004C000000}"/>
    <cellStyle name="60% - Accent1 4" xfId="114" xr:uid="{00000000-0005-0000-0000-00004D000000}"/>
    <cellStyle name="60% - Accent2" xfId="11" builtinId="36" customBuiltin="1"/>
    <cellStyle name="60% - Accent2 2" xfId="115" xr:uid="{00000000-0005-0000-0000-00004F000000}"/>
    <cellStyle name="60% - Accent2 3" xfId="116" xr:uid="{00000000-0005-0000-0000-000050000000}"/>
    <cellStyle name="60% - Accent3 2" xfId="117" xr:uid="{00000000-0005-0000-0000-000051000000}"/>
    <cellStyle name="60% - Accent3 2 2" xfId="118" xr:uid="{00000000-0005-0000-0000-000052000000}"/>
    <cellStyle name="60% - Accent3 2 2 2" xfId="119" xr:uid="{00000000-0005-0000-0000-000053000000}"/>
    <cellStyle name="60% - Accent3 3" xfId="120" xr:uid="{00000000-0005-0000-0000-000054000000}"/>
    <cellStyle name="60% - Accent3 4" xfId="121" xr:uid="{00000000-0005-0000-0000-000055000000}"/>
    <cellStyle name="60% - Accent4 2" xfId="122" xr:uid="{00000000-0005-0000-0000-000056000000}"/>
    <cellStyle name="60% - Accent4 2 2" xfId="123" xr:uid="{00000000-0005-0000-0000-000057000000}"/>
    <cellStyle name="60% - Accent4 2 2 2" xfId="124" xr:uid="{00000000-0005-0000-0000-000058000000}"/>
    <cellStyle name="60% - Accent4 3" xfId="125" xr:uid="{00000000-0005-0000-0000-000059000000}"/>
    <cellStyle name="60% - Accent4 4" xfId="126" xr:uid="{00000000-0005-0000-0000-00005A000000}"/>
    <cellStyle name="60% - Accent5" xfId="16" builtinId="48" customBuiltin="1"/>
    <cellStyle name="60% - Accent5 2" xfId="127" xr:uid="{00000000-0005-0000-0000-00005C000000}"/>
    <cellStyle name="60% - Accent5 3" xfId="128" xr:uid="{00000000-0005-0000-0000-00005D000000}"/>
    <cellStyle name="60% - Accent6 2" xfId="129" xr:uid="{00000000-0005-0000-0000-00005E000000}"/>
    <cellStyle name="60% - Accent6 2 2" xfId="130" xr:uid="{00000000-0005-0000-0000-00005F000000}"/>
    <cellStyle name="60% - Accent6 2 2 2" xfId="131" xr:uid="{00000000-0005-0000-0000-000060000000}"/>
    <cellStyle name="60% - Accent6 3" xfId="132" xr:uid="{00000000-0005-0000-0000-000061000000}"/>
    <cellStyle name="60% - Accent6 4" xfId="133" xr:uid="{00000000-0005-0000-0000-000062000000}"/>
    <cellStyle name="Accent1 2" xfId="134" xr:uid="{00000000-0005-0000-0000-000063000000}"/>
    <cellStyle name="Accent1 2 2" xfId="135" xr:uid="{00000000-0005-0000-0000-000064000000}"/>
    <cellStyle name="Accent1 2 3" xfId="136" xr:uid="{00000000-0005-0000-0000-000065000000}"/>
    <cellStyle name="Accent1 3" xfId="137" xr:uid="{00000000-0005-0000-0000-000066000000}"/>
    <cellStyle name="Accent1 4" xfId="138" xr:uid="{00000000-0005-0000-0000-000067000000}"/>
    <cellStyle name="Accent2" xfId="9" builtinId="33" customBuiltin="1"/>
    <cellStyle name="Accent2 2" xfId="139" xr:uid="{00000000-0005-0000-0000-000069000000}"/>
    <cellStyle name="Accent2 3" xfId="140" xr:uid="{00000000-0005-0000-0000-00006A000000}"/>
    <cellStyle name="Accent3" xfId="12" builtinId="37" customBuiltin="1"/>
    <cellStyle name="Accent3 2" xfId="141" xr:uid="{00000000-0005-0000-0000-00006C000000}"/>
    <cellStyle name="Accent3 3" xfId="142" xr:uid="{00000000-0005-0000-0000-00006D000000}"/>
    <cellStyle name="Accent4 2" xfId="143" xr:uid="{00000000-0005-0000-0000-00006E000000}"/>
    <cellStyle name="Accent4 2 2" xfId="144" xr:uid="{00000000-0005-0000-0000-00006F000000}"/>
    <cellStyle name="Accent4 2 3" xfId="145" xr:uid="{00000000-0005-0000-0000-000070000000}"/>
    <cellStyle name="Accent4 3" xfId="146" xr:uid="{00000000-0005-0000-0000-000071000000}"/>
    <cellStyle name="Accent4 4" xfId="147" xr:uid="{00000000-0005-0000-0000-000072000000}"/>
    <cellStyle name="Accent5" xfId="13" builtinId="45" customBuiltin="1"/>
    <cellStyle name="Accent5 2" xfId="148" xr:uid="{00000000-0005-0000-0000-000074000000}"/>
    <cellStyle name="Accent5 3" xfId="149" xr:uid="{00000000-0005-0000-0000-000075000000}"/>
    <cellStyle name="Accent6 2" xfId="150" xr:uid="{00000000-0005-0000-0000-000076000000}"/>
    <cellStyle name="Accent6 2 2" xfId="151" xr:uid="{00000000-0005-0000-0000-000077000000}"/>
    <cellStyle name="Accent6 2 3" xfId="152" xr:uid="{00000000-0005-0000-0000-000078000000}"/>
    <cellStyle name="Accent6 3" xfId="153" xr:uid="{00000000-0005-0000-0000-000079000000}"/>
    <cellStyle name="Accent6 4" xfId="154" xr:uid="{00000000-0005-0000-0000-00007A000000}"/>
    <cellStyle name="Bad" xfId="3" builtinId="27" customBuiltin="1"/>
    <cellStyle name="Bad 2" xfId="155" xr:uid="{00000000-0005-0000-0000-00007C000000}"/>
    <cellStyle name="Bad 3" xfId="156" xr:uid="{00000000-0005-0000-0000-00007D000000}"/>
    <cellStyle name="Calculation 2" xfId="157" xr:uid="{00000000-0005-0000-0000-00007E000000}"/>
    <cellStyle name="Calculation 2 2" xfId="158" xr:uid="{00000000-0005-0000-0000-00007F000000}"/>
    <cellStyle name="Calculation 2 3" xfId="159" xr:uid="{00000000-0005-0000-0000-000080000000}"/>
    <cellStyle name="Calculation 3" xfId="160" xr:uid="{00000000-0005-0000-0000-000081000000}"/>
    <cellStyle name="Calculation 4" xfId="161" xr:uid="{00000000-0005-0000-0000-000082000000}"/>
    <cellStyle name="Calculation 5" xfId="162" xr:uid="{00000000-0005-0000-0000-000083000000}"/>
    <cellStyle name="Calculation 6" xfId="163" xr:uid="{00000000-0005-0000-0000-000084000000}"/>
    <cellStyle name="Calculation 6 2" xfId="164" xr:uid="{00000000-0005-0000-0000-000085000000}"/>
    <cellStyle name="Calculation 6 3" xfId="165" xr:uid="{00000000-0005-0000-0000-000086000000}"/>
    <cellStyle name="Calculation 7" xfId="166" xr:uid="{00000000-0005-0000-0000-000087000000}"/>
    <cellStyle name="Check Cell" xfId="6" builtinId="23" customBuiltin="1"/>
    <cellStyle name="Check Cell 2" xfId="167" xr:uid="{00000000-0005-0000-0000-000089000000}"/>
    <cellStyle name="Check Cell 3" xfId="168" xr:uid="{00000000-0005-0000-0000-00008A000000}"/>
    <cellStyle name="Check Cell 3 2" xfId="169" xr:uid="{00000000-0005-0000-0000-00008B000000}"/>
    <cellStyle name="Check Cell 3 2 10" xfId="170" xr:uid="{00000000-0005-0000-0000-00008C000000}"/>
    <cellStyle name="Check Cell 3 2 11" xfId="171" xr:uid="{00000000-0005-0000-0000-00008D000000}"/>
    <cellStyle name="Check Cell 3 2 12" xfId="172" xr:uid="{00000000-0005-0000-0000-00008E000000}"/>
    <cellStyle name="Check Cell 3 2 13" xfId="173" xr:uid="{00000000-0005-0000-0000-00008F000000}"/>
    <cellStyle name="Check Cell 3 2 14" xfId="174" xr:uid="{00000000-0005-0000-0000-000090000000}"/>
    <cellStyle name="Check Cell 3 2 15" xfId="175" xr:uid="{00000000-0005-0000-0000-000091000000}"/>
    <cellStyle name="Check Cell 3 2 16" xfId="176" xr:uid="{00000000-0005-0000-0000-000092000000}"/>
    <cellStyle name="Check Cell 3 2 17" xfId="177" xr:uid="{00000000-0005-0000-0000-000093000000}"/>
    <cellStyle name="Check Cell 3 2 18" xfId="178" xr:uid="{00000000-0005-0000-0000-000094000000}"/>
    <cellStyle name="Check Cell 3 2 19" xfId="179" xr:uid="{00000000-0005-0000-0000-000095000000}"/>
    <cellStyle name="Check Cell 3 2 2" xfId="180" xr:uid="{00000000-0005-0000-0000-000096000000}"/>
    <cellStyle name="Check Cell 3 2 2 2" xfId="181" xr:uid="{00000000-0005-0000-0000-000097000000}"/>
    <cellStyle name="Check Cell 3 2 20" xfId="182" xr:uid="{00000000-0005-0000-0000-000098000000}"/>
    <cellStyle name="Check Cell 3 2 3" xfId="183" xr:uid="{00000000-0005-0000-0000-000099000000}"/>
    <cellStyle name="Check Cell 3 2 4" xfId="184" xr:uid="{00000000-0005-0000-0000-00009A000000}"/>
    <cellStyle name="Check Cell 3 2 5" xfId="185" xr:uid="{00000000-0005-0000-0000-00009B000000}"/>
    <cellStyle name="Check Cell 3 2 6" xfId="186" xr:uid="{00000000-0005-0000-0000-00009C000000}"/>
    <cellStyle name="Check Cell 3 2 7" xfId="187" xr:uid="{00000000-0005-0000-0000-00009D000000}"/>
    <cellStyle name="Check Cell 3 2 8" xfId="188" xr:uid="{00000000-0005-0000-0000-00009E000000}"/>
    <cellStyle name="Check Cell 3 2 9" xfId="189" xr:uid="{00000000-0005-0000-0000-00009F000000}"/>
    <cellStyle name="Code" xfId="190" xr:uid="{00000000-0005-0000-0000-0000A0000000}"/>
    <cellStyle name="Comma" xfId="1" builtinId="3"/>
    <cellStyle name="Comma [1]" xfId="191" xr:uid="{00000000-0005-0000-0000-0000A2000000}"/>
    <cellStyle name="Comma [1] 2" xfId="192" xr:uid="{00000000-0005-0000-0000-0000A3000000}"/>
    <cellStyle name="Comma [1] 2 2" xfId="193" xr:uid="{00000000-0005-0000-0000-0000A4000000}"/>
    <cellStyle name="Comma [2]" xfId="194" xr:uid="{00000000-0005-0000-0000-0000A5000000}"/>
    <cellStyle name="Comma [2] 2" xfId="195" xr:uid="{00000000-0005-0000-0000-0000A6000000}"/>
    <cellStyle name="Comma [2] 2 2" xfId="196" xr:uid="{00000000-0005-0000-0000-0000A7000000}"/>
    <cellStyle name="Comma [3]" xfId="197" xr:uid="{00000000-0005-0000-0000-0000A8000000}"/>
    <cellStyle name="Comma [3] 2" xfId="198" xr:uid="{00000000-0005-0000-0000-0000A9000000}"/>
    <cellStyle name="Comma [3] 2 2" xfId="199" xr:uid="{00000000-0005-0000-0000-0000AA000000}"/>
    <cellStyle name="Comma 10" xfId="200" xr:uid="{00000000-0005-0000-0000-0000AB000000}"/>
    <cellStyle name="Comma 10 2" xfId="201" xr:uid="{00000000-0005-0000-0000-0000AC000000}"/>
    <cellStyle name="Comma 10 3" xfId="202" xr:uid="{00000000-0005-0000-0000-0000AD000000}"/>
    <cellStyle name="Comma 10 3 2" xfId="203" xr:uid="{00000000-0005-0000-0000-0000AE000000}"/>
    <cellStyle name="Comma 10 3 2 2" xfId="204" xr:uid="{00000000-0005-0000-0000-0000AF000000}"/>
    <cellStyle name="Comma 10 3 3" xfId="205" xr:uid="{00000000-0005-0000-0000-0000B0000000}"/>
    <cellStyle name="Comma 100" xfId="206" xr:uid="{00000000-0005-0000-0000-0000B1000000}"/>
    <cellStyle name="Comma 101" xfId="207" xr:uid="{00000000-0005-0000-0000-0000B2000000}"/>
    <cellStyle name="Comma 102" xfId="208" xr:uid="{00000000-0005-0000-0000-0000B3000000}"/>
    <cellStyle name="Comma 103" xfId="209" xr:uid="{00000000-0005-0000-0000-0000B4000000}"/>
    <cellStyle name="Comma 104" xfId="210" xr:uid="{00000000-0005-0000-0000-0000B5000000}"/>
    <cellStyle name="Comma 105" xfId="211" xr:uid="{00000000-0005-0000-0000-0000B6000000}"/>
    <cellStyle name="Comma 106" xfId="212" xr:uid="{00000000-0005-0000-0000-0000B7000000}"/>
    <cellStyle name="Comma 107" xfId="213" xr:uid="{00000000-0005-0000-0000-0000B8000000}"/>
    <cellStyle name="Comma 108" xfId="214" xr:uid="{00000000-0005-0000-0000-0000B9000000}"/>
    <cellStyle name="Comma 109" xfId="215" xr:uid="{00000000-0005-0000-0000-0000BA000000}"/>
    <cellStyle name="Comma 11" xfId="216" xr:uid="{00000000-0005-0000-0000-0000BB000000}"/>
    <cellStyle name="Comma 11 2" xfId="217" xr:uid="{00000000-0005-0000-0000-0000BC000000}"/>
    <cellStyle name="Comma 11 3" xfId="218" xr:uid="{00000000-0005-0000-0000-0000BD000000}"/>
    <cellStyle name="Comma 11 3 2" xfId="219" xr:uid="{00000000-0005-0000-0000-0000BE000000}"/>
    <cellStyle name="Comma 11 3 2 2" xfId="220" xr:uid="{00000000-0005-0000-0000-0000BF000000}"/>
    <cellStyle name="Comma 11 3 3" xfId="221" xr:uid="{00000000-0005-0000-0000-0000C0000000}"/>
    <cellStyle name="Comma 110" xfId="222" xr:uid="{00000000-0005-0000-0000-0000C1000000}"/>
    <cellStyle name="Comma 111" xfId="223" xr:uid="{00000000-0005-0000-0000-0000C2000000}"/>
    <cellStyle name="Comma 112" xfId="224" xr:uid="{00000000-0005-0000-0000-0000C3000000}"/>
    <cellStyle name="Comma 113" xfId="225" xr:uid="{00000000-0005-0000-0000-0000C4000000}"/>
    <cellStyle name="Comma 12" xfId="226" xr:uid="{00000000-0005-0000-0000-0000C5000000}"/>
    <cellStyle name="Comma 12 2" xfId="227" xr:uid="{00000000-0005-0000-0000-0000C6000000}"/>
    <cellStyle name="Comma 12 3" xfId="228" xr:uid="{00000000-0005-0000-0000-0000C7000000}"/>
    <cellStyle name="Comma 13" xfId="229" xr:uid="{00000000-0005-0000-0000-0000C8000000}"/>
    <cellStyle name="Comma 13 2" xfId="230" xr:uid="{00000000-0005-0000-0000-0000C9000000}"/>
    <cellStyle name="Comma 13 3" xfId="231" xr:uid="{00000000-0005-0000-0000-0000CA000000}"/>
    <cellStyle name="Comma 14" xfId="232" xr:uid="{00000000-0005-0000-0000-0000CB000000}"/>
    <cellStyle name="Comma 14 2" xfId="233" xr:uid="{00000000-0005-0000-0000-0000CC000000}"/>
    <cellStyle name="Comma 14 2 2" xfId="234" xr:uid="{00000000-0005-0000-0000-0000CD000000}"/>
    <cellStyle name="Comma 14 3" xfId="235" xr:uid="{00000000-0005-0000-0000-0000CE000000}"/>
    <cellStyle name="Comma 14 3 2" xfId="236" xr:uid="{00000000-0005-0000-0000-0000CF000000}"/>
    <cellStyle name="Comma 15" xfId="237" xr:uid="{00000000-0005-0000-0000-0000D0000000}"/>
    <cellStyle name="Comma 15 2" xfId="238" xr:uid="{00000000-0005-0000-0000-0000D1000000}"/>
    <cellStyle name="Comma 15 3" xfId="239" xr:uid="{00000000-0005-0000-0000-0000D2000000}"/>
    <cellStyle name="Comma 16" xfId="240" xr:uid="{00000000-0005-0000-0000-0000D3000000}"/>
    <cellStyle name="Comma 16 2" xfId="241" xr:uid="{00000000-0005-0000-0000-0000D4000000}"/>
    <cellStyle name="Comma 16 3" xfId="242" xr:uid="{00000000-0005-0000-0000-0000D5000000}"/>
    <cellStyle name="Comma 17" xfId="243" xr:uid="{00000000-0005-0000-0000-0000D6000000}"/>
    <cellStyle name="Comma 17 2" xfId="244" xr:uid="{00000000-0005-0000-0000-0000D7000000}"/>
    <cellStyle name="Comma 18" xfId="245" xr:uid="{00000000-0005-0000-0000-0000D8000000}"/>
    <cellStyle name="Comma 18 2" xfId="246" xr:uid="{00000000-0005-0000-0000-0000D9000000}"/>
    <cellStyle name="Comma 19" xfId="247" xr:uid="{00000000-0005-0000-0000-0000DA000000}"/>
    <cellStyle name="Comma 19 2" xfId="248" xr:uid="{00000000-0005-0000-0000-0000DB000000}"/>
    <cellStyle name="Comma 2" xfId="18" xr:uid="{00000000-0005-0000-0000-0000DC000000}"/>
    <cellStyle name="Comma 2 2" xfId="19" xr:uid="{00000000-0005-0000-0000-0000DD000000}"/>
    <cellStyle name="Comma 2 3" xfId="20" xr:uid="{00000000-0005-0000-0000-0000DE000000}"/>
    <cellStyle name="Comma 2 3 2" xfId="250" xr:uid="{00000000-0005-0000-0000-0000DF000000}"/>
    <cellStyle name="Comma 2 3 3" xfId="251" xr:uid="{00000000-0005-0000-0000-0000E0000000}"/>
    <cellStyle name="Comma 2 3 4" xfId="249" xr:uid="{00000000-0005-0000-0000-0000E1000000}"/>
    <cellStyle name="Comma 2 4" xfId="252" xr:uid="{00000000-0005-0000-0000-0000E2000000}"/>
    <cellStyle name="Comma 2 4 2" xfId="253" xr:uid="{00000000-0005-0000-0000-0000E3000000}"/>
    <cellStyle name="Comma 2 4 2 2" xfId="254" xr:uid="{00000000-0005-0000-0000-0000E4000000}"/>
    <cellStyle name="Comma 2 4 2 2 2" xfId="255" xr:uid="{00000000-0005-0000-0000-0000E5000000}"/>
    <cellStyle name="Comma 2 4 2 3" xfId="256" xr:uid="{00000000-0005-0000-0000-0000E6000000}"/>
    <cellStyle name="Comma 2 4 3" xfId="257" xr:uid="{00000000-0005-0000-0000-0000E7000000}"/>
    <cellStyle name="Comma 2 5" xfId="258" xr:uid="{00000000-0005-0000-0000-0000E8000000}"/>
    <cellStyle name="Comma 20" xfId="259" xr:uid="{00000000-0005-0000-0000-0000E9000000}"/>
    <cellStyle name="Comma 20 2" xfId="260" xr:uid="{00000000-0005-0000-0000-0000EA000000}"/>
    <cellStyle name="Comma 20 3" xfId="261" xr:uid="{00000000-0005-0000-0000-0000EB000000}"/>
    <cellStyle name="Comma 20 4" xfId="262" xr:uid="{00000000-0005-0000-0000-0000EC000000}"/>
    <cellStyle name="Comma 21" xfId="263" xr:uid="{00000000-0005-0000-0000-0000ED000000}"/>
    <cellStyle name="Comma 21 2" xfId="264" xr:uid="{00000000-0005-0000-0000-0000EE000000}"/>
    <cellStyle name="Comma 22" xfId="265" xr:uid="{00000000-0005-0000-0000-0000EF000000}"/>
    <cellStyle name="Comma 22 2" xfId="266" xr:uid="{00000000-0005-0000-0000-0000F0000000}"/>
    <cellStyle name="Comma 23" xfId="267" xr:uid="{00000000-0005-0000-0000-0000F1000000}"/>
    <cellStyle name="Comma 23 2" xfId="268" xr:uid="{00000000-0005-0000-0000-0000F2000000}"/>
    <cellStyle name="Comma 24" xfId="269" xr:uid="{00000000-0005-0000-0000-0000F3000000}"/>
    <cellStyle name="Comma 24 2" xfId="270" xr:uid="{00000000-0005-0000-0000-0000F4000000}"/>
    <cellStyle name="Comma 25" xfId="271" xr:uid="{00000000-0005-0000-0000-0000F5000000}"/>
    <cellStyle name="Comma 26" xfId="272" xr:uid="{00000000-0005-0000-0000-0000F6000000}"/>
    <cellStyle name="Comma 26 2" xfId="273" xr:uid="{00000000-0005-0000-0000-0000F7000000}"/>
    <cellStyle name="Comma 27" xfId="274" xr:uid="{00000000-0005-0000-0000-0000F8000000}"/>
    <cellStyle name="Comma 27 2" xfId="275" xr:uid="{00000000-0005-0000-0000-0000F9000000}"/>
    <cellStyle name="Comma 28" xfId="276" xr:uid="{00000000-0005-0000-0000-0000FA000000}"/>
    <cellStyle name="Comma 28 2" xfId="277" xr:uid="{00000000-0005-0000-0000-0000FB000000}"/>
    <cellStyle name="Comma 29" xfId="278" xr:uid="{00000000-0005-0000-0000-0000FC000000}"/>
    <cellStyle name="Comma 3" xfId="279" xr:uid="{00000000-0005-0000-0000-0000FD000000}"/>
    <cellStyle name="Comma 3 2" xfId="280" xr:uid="{00000000-0005-0000-0000-0000FE000000}"/>
    <cellStyle name="Comma 3 3" xfId="281" xr:uid="{00000000-0005-0000-0000-0000FF000000}"/>
    <cellStyle name="Comma 3 3 2" xfId="282" xr:uid="{00000000-0005-0000-0000-000000010000}"/>
    <cellStyle name="Comma 3 3 3" xfId="283" xr:uid="{00000000-0005-0000-0000-000001010000}"/>
    <cellStyle name="Comma 3 4" xfId="284" xr:uid="{00000000-0005-0000-0000-000002010000}"/>
    <cellStyle name="Comma 3 5" xfId="285" xr:uid="{00000000-0005-0000-0000-000003010000}"/>
    <cellStyle name="Comma 3 5 2" xfId="286" xr:uid="{00000000-0005-0000-0000-000004010000}"/>
    <cellStyle name="Comma 30" xfId="287" xr:uid="{00000000-0005-0000-0000-000005010000}"/>
    <cellStyle name="Comma 31" xfId="288" xr:uid="{00000000-0005-0000-0000-000006010000}"/>
    <cellStyle name="Comma 32" xfId="289" xr:uid="{00000000-0005-0000-0000-000007010000}"/>
    <cellStyle name="Comma 33" xfId="290" xr:uid="{00000000-0005-0000-0000-000008010000}"/>
    <cellStyle name="Comma 34" xfId="291" xr:uid="{00000000-0005-0000-0000-000009010000}"/>
    <cellStyle name="Comma 35" xfId="292" xr:uid="{00000000-0005-0000-0000-00000A010000}"/>
    <cellStyle name="Comma 35 2" xfId="293" xr:uid="{00000000-0005-0000-0000-00000B010000}"/>
    <cellStyle name="Comma 36" xfId="294" xr:uid="{00000000-0005-0000-0000-00000C010000}"/>
    <cellStyle name="Comma 36 2" xfId="295" xr:uid="{00000000-0005-0000-0000-00000D010000}"/>
    <cellStyle name="Comma 37" xfId="296" xr:uid="{00000000-0005-0000-0000-00000E010000}"/>
    <cellStyle name="Comma 37 2" xfId="297" xr:uid="{00000000-0005-0000-0000-00000F010000}"/>
    <cellStyle name="Comma 37 3" xfId="298" xr:uid="{00000000-0005-0000-0000-000010010000}"/>
    <cellStyle name="Comma 38" xfId="299" xr:uid="{00000000-0005-0000-0000-000011010000}"/>
    <cellStyle name="Comma 38 2" xfId="300" xr:uid="{00000000-0005-0000-0000-000012010000}"/>
    <cellStyle name="Comma 39" xfId="301" xr:uid="{00000000-0005-0000-0000-000013010000}"/>
    <cellStyle name="Comma 4" xfId="302" xr:uid="{00000000-0005-0000-0000-000014010000}"/>
    <cellStyle name="Comma 4 2" xfId="303" xr:uid="{00000000-0005-0000-0000-000015010000}"/>
    <cellStyle name="Comma 4 2 2" xfId="304" xr:uid="{00000000-0005-0000-0000-000016010000}"/>
    <cellStyle name="Comma 4 3" xfId="305" xr:uid="{00000000-0005-0000-0000-000017010000}"/>
    <cellStyle name="Comma 4 3 2" xfId="306" xr:uid="{00000000-0005-0000-0000-000018010000}"/>
    <cellStyle name="Comma 4 3 3" xfId="307" xr:uid="{00000000-0005-0000-0000-000019010000}"/>
    <cellStyle name="Comma 40" xfId="308" xr:uid="{00000000-0005-0000-0000-00001A010000}"/>
    <cellStyle name="Comma 40 2" xfId="309" xr:uid="{00000000-0005-0000-0000-00001B010000}"/>
    <cellStyle name="Comma 41" xfId="310" xr:uid="{00000000-0005-0000-0000-00001C010000}"/>
    <cellStyle name="Comma 41 2" xfId="311" xr:uid="{00000000-0005-0000-0000-00001D010000}"/>
    <cellStyle name="Comma 42" xfId="312" xr:uid="{00000000-0005-0000-0000-00001E010000}"/>
    <cellStyle name="Comma 42 2" xfId="313" xr:uid="{00000000-0005-0000-0000-00001F010000}"/>
    <cellStyle name="Comma 43" xfId="314" xr:uid="{00000000-0005-0000-0000-000020010000}"/>
    <cellStyle name="Comma 43 2" xfId="315" xr:uid="{00000000-0005-0000-0000-000021010000}"/>
    <cellStyle name="Comma 44" xfId="316" xr:uid="{00000000-0005-0000-0000-000022010000}"/>
    <cellStyle name="Comma 44 2" xfId="317" xr:uid="{00000000-0005-0000-0000-000023010000}"/>
    <cellStyle name="Comma 45" xfId="318" xr:uid="{00000000-0005-0000-0000-000024010000}"/>
    <cellStyle name="Comma 45 2" xfId="319" xr:uid="{00000000-0005-0000-0000-000025010000}"/>
    <cellStyle name="Comma 46" xfId="320" xr:uid="{00000000-0005-0000-0000-000026010000}"/>
    <cellStyle name="Comma 46 2" xfId="321" xr:uid="{00000000-0005-0000-0000-000027010000}"/>
    <cellStyle name="Comma 47" xfId="322" xr:uid="{00000000-0005-0000-0000-000028010000}"/>
    <cellStyle name="Comma 47 2" xfId="323" xr:uid="{00000000-0005-0000-0000-000029010000}"/>
    <cellStyle name="Comma 48" xfId="324" xr:uid="{00000000-0005-0000-0000-00002A010000}"/>
    <cellStyle name="Comma 48 2" xfId="325" xr:uid="{00000000-0005-0000-0000-00002B010000}"/>
    <cellStyle name="Comma 49" xfId="326" xr:uid="{00000000-0005-0000-0000-00002C010000}"/>
    <cellStyle name="Comma 49 2" xfId="327" xr:uid="{00000000-0005-0000-0000-00002D010000}"/>
    <cellStyle name="Comma 5" xfId="328" xr:uid="{00000000-0005-0000-0000-00002E010000}"/>
    <cellStyle name="Comma 5 2" xfId="329" xr:uid="{00000000-0005-0000-0000-00002F010000}"/>
    <cellStyle name="Comma 5 3" xfId="330" xr:uid="{00000000-0005-0000-0000-000030010000}"/>
    <cellStyle name="Comma 5 3 2" xfId="331" xr:uid="{00000000-0005-0000-0000-000031010000}"/>
    <cellStyle name="Comma 5 4" xfId="332" xr:uid="{00000000-0005-0000-0000-000032010000}"/>
    <cellStyle name="Comma 50" xfId="333" xr:uid="{00000000-0005-0000-0000-000033010000}"/>
    <cellStyle name="Comma 50 2" xfId="334" xr:uid="{00000000-0005-0000-0000-000034010000}"/>
    <cellStyle name="Comma 51" xfId="335" xr:uid="{00000000-0005-0000-0000-000035010000}"/>
    <cellStyle name="Comma 52" xfId="336" xr:uid="{00000000-0005-0000-0000-000036010000}"/>
    <cellStyle name="Comma 53" xfId="337" xr:uid="{00000000-0005-0000-0000-000037010000}"/>
    <cellStyle name="Comma 53 2" xfId="338" xr:uid="{00000000-0005-0000-0000-000038010000}"/>
    <cellStyle name="Comma 54" xfId="339" xr:uid="{00000000-0005-0000-0000-000039010000}"/>
    <cellStyle name="Comma 54 2" xfId="340" xr:uid="{00000000-0005-0000-0000-00003A010000}"/>
    <cellStyle name="Comma 55" xfId="341" xr:uid="{00000000-0005-0000-0000-00003B010000}"/>
    <cellStyle name="Comma 55 2" xfId="342" xr:uid="{00000000-0005-0000-0000-00003C010000}"/>
    <cellStyle name="Comma 56" xfId="343" xr:uid="{00000000-0005-0000-0000-00003D010000}"/>
    <cellStyle name="Comma 56 2" xfId="344" xr:uid="{00000000-0005-0000-0000-00003E010000}"/>
    <cellStyle name="Comma 57" xfId="345" xr:uid="{00000000-0005-0000-0000-00003F010000}"/>
    <cellStyle name="Comma 57 2" xfId="346" xr:uid="{00000000-0005-0000-0000-000040010000}"/>
    <cellStyle name="Comma 58" xfId="347" xr:uid="{00000000-0005-0000-0000-000041010000}"/>
    <cellStyle name="Comma 59" xfId="348" xr:uid="{00000000-0005-0000-0000-000042010000}"/>
    <cellStyle name="Comma 6" xfId="349" xr:uid="{00000000-0005-0000-0000-000043010000}"/>
    <cellStyle name="Comma 6 2" xfId="350" xr:uid="{00000000-0005-0000-0000-000044010000}"/>
    <cellStyle name="Comma 6 2 2" xfId="351" xr:uid="{00000000-0005-0000-0000-000045010000}"/>
    <cellStyle name="Comma 6 3" xfId="352" xr:uid="{00000000-0005-0000-0000-000046010000}"/>
    <cellStyle name="Comma 6 3 2" xfId="353" xr:uid="{00000000-0005-0000-0000-000047010000}"/>
    <cellStyle name="Comma 60" xfId="354" xr:uid="{00000000-0005-0000-0000-000048010000}"/>
    <cellStyle name="Comma 61" xfId="355" xr:uid="{00000000-0005-0000-0000-000049010000}"/>
    <cellStyle name="Comma 62" xfId="356" xr:uid="{00000000-0005-0000-0000-00004A010000}"/>
    <cellStyle name="Comma 63" xfId="357" xr:uid="{00000000-0005-0000-0000-00004B010000}"/>
    <cellStyle name="Comma 64" xfId="358" xr:uid="{00000000-0005-0000-0000-00004C010000}"/>
    <cellStyle name="Comma 65" xfId="359" xr:uid="{00000000-0005-0000-0000-00004D010000}"/>
    <cellStyle name="Comma 66" xfId="360" xr:uid="{00000000-0005-0000-0000-00004E010000}"/>
    <cellStyle name="Comma 67" xfId="361" xr:uid="{00000000-0005-0000-0000-00004F010000}"/>
    <cellStyle name="Comma 68" xfId="362" xr:uid="{00000000-0005-0000-0000-000050010000}"/>
    <cellStyle name="Comma 69" xfId="363" xr:uid="{00000000-0005-0000-0000-000051010000}"/>
    <cellStyle name="Comma 7" xfId="364" xr:uid="{00000000-0005-0000-0000-000052010000}"/>
    <cellStyle name="Comma 7 2" xfId="365" xr:uid="{00000000-0005-0000-0000-000053010000}"/>
    <cellStyle name="Comma 7 3" xfId="366" xr:uid="{00000000-0005-0000-0000-000054010000}"/>
    <cellStyle name="Comma 7 3 2" xfId="367" xr:uid="{00000000-0005-0000-0000-000055010000}"/>
    <cellStyle name="Comma 7 3 2 2" xfId="368" xr:uid="{00000000-0005-0000-0000-000056010000}"/>
    <cellStyle name="Comma 7 3 2 3" xfId="369" xr:uid="{00000000-0005-0000-0000-000057010000}"/>
    <cellStyle name="Comma 7 3 3" xfId="370" xr:uid="{00000000-0005-0000-0000-000058010000}"/>
    <cellStyle name="Comma 7 3 4" xfId="371" xr:uid="{00000000-0005-0000-0000-000059010000}"/>
    <cellStyle name="Comma 70" xfId="372" xr:uid="{00000000-0005-0000-0000-00005A010000}"/>
    <cellStyle name="Comma 71" xfId="373" xr:uid="{00000000-0005-0000-0000-00005B010000}"/>
    <cellStyle name="Comma 72" xfId="374" xr:uid="{00000000-0005-0000-0000-00005C010000}"/>
    <cellStyle name="Comma 73" xfId="375" xr:uid="{00000000-0005-0000-0000-00005D010000}"/>
    <cellStyle name="Comma 74" xfId="376" xr:uid="{00000000-0005-0000-0000-00005E010000}"/>
    <cellStyle name="Comma 75" xfId="377" xr:uid="{00000000-0005-0000-0000-00005F010000}"/>
    <cellStyle name="Comma 76" xfId="378" xr:uid="{00000000-0005-0000-0000-000060010000}"/>
    <cellStyle name="Comma 77" xfId="379" xr:uid="{00000000-0005-0000-0000-000061010000}"/>
    <cellStyle name="Comma 78" xfId="380" xr:uid="{00000000-0005-0000-0000-000062010000}"/>
    <cellStyle name="Comma 79" xfId="381" xr:uid="{00000000-0005-0000-0000-000063010000}"/>
    <cellStyle name="Comma 8" xfId="382" xr:uid="{00000000-0005-0000-0000-000064010000}"/>
    <cellStyle name="Comma 8 2" xfId="383" xr:uid="{00000000-0005-0000-0000-000065010000}"/>
    <cellStyle name="Comma 8 3" xfId="384" xr:uid="{00000000-0005-0000-0000-000066010000}"/>
    <cellStyle name="Comma 8 3 2" xfId="385" xr:uid="{00000000-0005-0000-0000-000067010000}"/>
    <cellStyle name="Comma 8 3 2 2" xfId="386" xr:uid="{00000000-0005-0000-0000-000068010000}"/>
    <cellStyle name="Comma 8 3 3" xfId="387" xr:uid="{00000000-0005-0000-0000-000069010000}"/>
    <cellStyle name="Comma 80" xfId="388" xr:uid="{00000000-0005-0000-0000-00006A010000}"/>
    <cellStyle name="Comma 81" xfId="389" xr:uid="{00000000-0005-0000-0000-00006B010000}"/>
    <cellStyle name="Comma 82" xfId="390" xr:uid="{00000000-0005-0000-0000-00006C010000}"/>
    <cellStyle name="Comma 83" xfId="391" xr:uid="{00000000-0005-0000-0000-00006D010000}"/>
    <cellStyle name="Comma 84" xfId="392" xr:uid="{00000000-0005-0000-0000-00006E010000}"/>
    <cellStyle name="Comma 85" xfId="393" xr:uid="{00000000-0005-0000-0000-00006F010000}"/>
    <cellStyle name="Comma 86" xfId="394" xr:uid="{00000000-0005-0000-0000-000070010000}"/>
    <cellStyle name="Comma 87" xfId="395" xr:uid="{00000000-0005-0000-0000-000071010000}"/>
    <cellStyle name="Comma 88" xfId="396" xr:uid="{00000000-0005-0000-0000-000072010000}"/>
    <cellStyle name="Comma 89" xfId="397" xr:uid="{00000000-0005-0000-0000-000073010000}"/>
    <cellStyle name="Comma 9" xfId="398" xr:uid="{00000000-0005-0000-0000-000074010000}"/>
    <cellStyle name="Comma 9 2" xfId="399" xr:uid="{00000000-0005-0000-0000-000075010000}"/>
    <cellStyle name="Comma 9 3" xfId="400" xr:uid="{00000000-0005-0000-0000-000076010000}"/>
    <cellStyle name="Comma 9 3 2" xfId="401" xr:uid="{00000000-0005-0000-0000-000077010000}"/>
    <cellStyle name="Comma 9 3 2 2" xfId="402" xr:uid="{00000000-0005-0000-0000-000078010000}"/>
    <cellStyle name="Comma 9 3 3" xfId="403" xr:uid="{00000000-0005-0000-0000-000079010000}"/>
    <cellStyle name="Comma 90" xfId="404" xr:uid="{00000000-0005-0000-0000-00007A010000}"/>
    <cellStyle name="Comma 91" xfId="405" xr:uid="{00000000-0005-0000-0000-00007B010000}"/>
    <cellStyle name="Comma 92" xfId="406" xr:uid="{00000000-0005-0000-0000-00007C010000}"/>
    <cellStyle name="Comma 93" xfId="407" xr:uid="{00000000-0005-0000-0000-00007D010000}"/>
    <cellStyle name="Comma 94" xfId="408" xr:uid="{00000000-0005-0000-0000-00007E010000}"/>
    <cellStyle name="Comma 95" xfId="409" xr:uid="{00000000-0005-0000-0000-00007F010000}"/>
    <cellStyle name="Comma 96" xfId="410" xr:uid="{00000000-0005-0000-0000-000080010000}"/>
    <cellStyle name="Comma 97" xfId="411" xr:uid="{00000000-0005-0000-0000-000081010000}"/>
    <cellStyle name="Comma 98" xfId="412" xr:uid="{00000000-0005-0000-0000-000082010000}"/>
    <cellStyle name="Comma 99" xfId="413" xr:uid="{00000000-0005-0000-0000-000083010000}"/>
    <cellStyle name="Comment" xfId="414" xr:uid="{00000000-0005-0000-0000-000084010000}"/>
    <cellStyle name="Currency [1]" xfId="415" xr:uid="{00000000-0005-0000-0000-000085010000}"/>
    <cellStyle name="Currency [1] 2" xfId="416" xr:uid="{00000000-0005-0000-0000-000086010000}"/>
    <cellStyle name="Currency [1] 2 2" xfId="417" xr:uid="{00000000-0005-0000-0000-000087010000}"/>
    <cellStyle name="Currency [2]" xfId="418" xr:uid="{00000000-0005-0000-0000-000088010000}"/>
    <cellStyle name="Currency [2] 2" xfId="419" xr:uid="{00000000-0005-0000-0000-000089010000}"/>
    <cellStyle name="Currency [2] 2 2" xfId="420" xr:uid="{00000000-0005-0000-0000-00008A010000}"/>
    <cellStyle name="Currency 10" xfId="421" xr:uid="{00000000-0005-0000-0000-00008B010000}"/>
    <cellStyle name="Currency 10 2" xfId="422" xr:uid="{00000000-0005-0000-0000-00008C010000}"/>
    <cellStyle name="Currency 10 3" xfId="423" xr:uid="{00000000-0005-0000-0000-00008D010000}"/>
    <cellStyle name="Currency 100" xfId="424" xr:uid="{00000000-0005-0000-0000-00008E010000}"/>
    <cellStyle name="Currency 101" xfId="425" xr:uid="{00000000-0005-0000-0000-00008F010000}"/>
    <cellStyle name="Currency 102" xfId="426" xr:uid="{00000000-0005-0000-0000-000090010000}"/>
    <cellStyle name="Currency 103" xfId="427" xr:uid="{00000000-0005-0000-0000-000091010000}"/>
    <cellStyle name="Currency 104" xfId="428" xr:uid="{00000000-0005-0000-0000-000092010000}"/>
    <cellStyle name="Currency 105" xfId="429" xr:uid="{00000000-0005-0000-0000-000093010000}"/>
    <cellStyle name="Currency 106" xfId="430" xr:uid="{00000000-0005-0000-0000-000094010000}"/>
    <cellStyle name="Currency 107" xfId="431" xr:uid="{00000000-0005-0000-0000-000095010000}"/>
    <cellStyle name="Currency 108" xfId="432" xr:uid="{00000000-0005-0000-0000-000096010000}"/>
    <cellStyle name="Currency 109" xfId="433" xr:uid="{00000000-0005-0000-0000-000097010000}"/>
    <cellStyle name="Currency 11" xfId="434" xr:uid="{00000000-0005-0000-0000-000098010000}"/>
    <cellStyle name="Currency 11 2" xfId="435" xr:uid="{00000000-0005-0000-0000-000099010000}"/>
    <cellStyle name="Currency 110" xfId="436" xr:uid="{00000000-0005-0000-0000-00009A010000}"/>
    <cellStyle name="Currency 111" xfId="437" xr:uid="{00000000-0005-0000-0000-00009B010000}"/>
    <cellStyle name="Currency 112" xfId="438" xr:uid="{00000000-0005-0000-0000-00009C010000}"/>
    <cellStyle name="Currency 12" xfId="439" xr:uid="{00000000-0005-0000-0000-00009D010000}"/>
    <cellStyle name="Currency 12 2" xfId="440" xr:uid="{00000000-0005-0000-0000-00009E010000}"/>
    <cellStyle name="Currency 13" xfId="441" xr:uid="{00000000-0005-0000-0000-00009F010000}"/>
    <cellStyle name="Currency 13 2" xfId="442" xr:uid="{00000000-0005-0000-0000-0000A0010000}"/>
    <cellStyle name="Currency 14" xfId="443" xr:uid="{00000000-0005-0000-0000-0000A1010000}"/>
    <cellStyle name="Currency 14 2" xfId="444" xr:uid="{00000000-0005-0000-0000-0000A2010000}"/>
    <cellStyle name="Currency 15" xfId="445" xr:uid="{00000000-0005-0000-0000-0000A3010000}"/>
    <cellStyle name="Currency 15 2" xfId="446" xr:uid="{00000000-0005-0000-0000-0000A4010000}"/>
    <cellStyle name="Currency 16" xfId="447" xr:uid="{00000000-0005-0000-0000-0000A5010000}"/>
    <cellStyle name="Currency 16 2" xfId="448" xr:uid="{00000000-0005-0000-0000-0000A6010000}"/>
    <cellStyle name="Currency 17" xfId="449" xr:uid="{00000000-0005-0000-0000-0000A7010000}"/>
    <cellStyle name="Currency 17 2" xfId="450" xr:uid="{00000000-0005-0000-0000-0000A8010000}"/>
    <cellStyle name="Currency 18" xfId="451" xr:uid="{00000000-0005-0000-0000-0000A9010000}"/>
    <cellStyle name="Currency 18 2" xfId="452" xr:uid="{00000000-0005-0000-0000-0000AA010000}"/>
    <cellStyle name="Currency 18 3" xfId="453" xr:uid="{00000000-0005-0000-0000-0000AB010000}"/>
    <cellStyle name="Currency 18 4" xfId="454" xr:uid="{00000000-0005-0000-0000-0000AC010000}"/>
    <cellStyle name="Currency 19" xfId="455" xr:uid="{00000000-0005-0000-0000-0000AD010000}"/>
    <cellStyle name="Currency 19 2" xfId="456" xr:uid="{00000000-0005-0000-0000-0000AE010000}"/>
    <cellStyle name="Currency 2" xfId="21" xr:uid="{00000000-0005-0000-0000-0000AF010000}"/>
    <cellStyle name="Currency 2 2" xfId="457" xr:uid="{00000000-0005-0000-0000-0000B0010000}"/>
    <cellStyle name="Currency 2 2 2" xfId="458" xr:uid="{00000000-0005-0000-0000-0000B1010000}"/>
    <cellStyle name="Currency 2 3" xfId="459" xr:uid="{00000000-0005-0000-0000-0000B2010000}"/>
    <cellStyle name="Currency 2 3 2" xfId="460" xr:uid="{00000000-0005-0000-0000-0000B3010000}"/>
    <cellStyle name="Currency 20" xfId="461" xr:uid="{00000000-0005-0000-0000-0000B4010000}"/>
    <cellStyle name="Currency 20 2" xfId="462" xr:uid="{00000000-0005-0000-0000-0000B5010000}"/>
    <cellStyle name="Currency 21" xfId="463" xr:uid="{00000000-0005-0000-0000-0000B6010000}"/>
    <cellStyle name="Currency 21 2" xfId="464" xr:uid="{00000000-0005-0000-0000-0000B7010000}"/>
    <cellStyle name="Currency 22" xfId="465" xr:uid="{00000000-0005-0000-0000-0000B8010000}"/>
    <cellStyle name="Currency 22 2" xfId="466" xr:uid="{00000000-0005-0000-0000-0000B9010000}"/>
    <cellStyle name="Currency 23" xfId="467" xr:uid="{00000000-0005-0000-0000-0000BA010000}"/>
    <cellStyle name="Currency 23 2" xfId="468" xr:uid="{00000000-0005-0000-0000-0000BB010000}"/>
    <cellStyle name="Currency 24" xfId="469" xr:uid="{00000000-0005-0000-0000-0000BC010000}"/>
    <cellStyle name="Currency 24 2" xfId="470" xr:uid="{00000000-0005-0000-0000-0000BD010000}"/>
    <cellStyle name="Currency 25" xfId="471" xr:uid="{00000000-0005-0000-0000-0000BE010000}"/>
    <cellStyle name="Currency 25 2" xfId="472" xr:uid="{00000000-0005-0000-0000-0000BF010000}"/>
    <cellStyle name="Currency 26" xfId="473" xr:uid="{00000000-0005-0000-0000-0000C0010000}"/>
    <cellStyle name="Currency 26 2" xfId="474" xr:uid="{00000000-0005-0000-0000-0000C1010000}"/>
    <cellStyle name="Currency 27" xfId="475" xr:uid="{00000000-0005-0000-0000-0000C2010000}"/>
    <cellStyle name="Currency 27 2" xfId="476" xr:uid="{00000000-0005-0000-0000-0000C3010000}"/>
    <cellStyle name="Currency 28" xfId="477" xr:uid="{00000000-0005-0000-0000-0000C4010000}"/>
    <cellStyle name="Currency 29" xfId="478" xr:uid="{00000000-0005-0000-0000-0000C5010000}"/>
    <cellStyle name="Currency 3" xfId="22" xr:uid="{00000000-0005-0000-0000-0000C6010000}"/>
    <cellStyle name="Currency 3 2" xfId="479" xr:uid="{00000000-0005-0000-0000-0000C7010000}"/>
    <cellStyle name="Currency 3 3" xfId="480" xr:uid="{00000000-0005-0000-0000-0000C8010000}"/>
    <cellStyle name="Currency 3 3 2" xfId="481" xr:uid="{00000000-0005-0000-0000-0000C9010000}"/>
    <cellStyle name="Currency 3 3 3" xfId="482" xr:uid="{00000000-0005-0000-0000-0000CA010000}"/>
    <cellStyle name="Currency 3 4" xfId="483" xr:uid="{00000000-0005-0000-0000-0000CB010000}"/>
    <cellStyle name="Currency 3 4 2" xfId="484" xr:uid="{00000000-0005-0000-0000-0000CC010000}"/>
    <cellStyle name="Currency 30" xfId="485" xr:uid="{00000000-0005-0000-0000-0000CD010000}"/>
    <cellStyle name="Currency 31" xfId="486" xr:uid="{00000000-0005-0000-0000-0000CE010000}"/>
    <cellStyle name="Currency 32" xfId="487" xr:uid="{00000000-0005-0000-0000-0000CF010000}"/>
    <cellStyle name="Currency 33" xfId="488" xr:uid="{00000000-0005-0000-0000-0000D0010000}"/>
    <cellStyle name="Currency 33 2" xfId="489" xr:uid="{00000000-0005-0000-0000-0000D1010000}"/>
    <cellStyle name="Currency 34" xfId="490" xr:uid="{00000000-0005-0000-0000-0000D2010000}"/>
    <cellStyle name="Currency 34 2" xfId="491" xr:uid="{00000000-0005-0000-0000-0000D3010000}"/>
    <cellStyle name="Currency 35" xfId="492" xr:uid="{00000000-0005-0000-0000-0000D4010000}"/>
    <cellStyle name="Currency 35 2" xfId="493" xr:uid="{00000000-0005-0000-0000-0000D5010000}"/>
    <cellStyle name="Currency 36" xfId="494" xr:uid="{00000000-0005-0000-0000-0000D6010000}"/>
    <cellStyle name="Currency 36 2" xfId="495" xr:uid="{00000000-0005-0000-0000-0000D7010000}"/>
    <cellStyle name="Currency 37" xfId="496" xr:uid="{00000000-0005-0000-0000-0000D8010000}"/>
    <cellStyle name="Currency 37 2" xfId="497" xr:uid="{00000000-0005-0000-0000-0000D9010000}"/>
    <cellStyle name="Currency 38" xfId="498" xr:uid="{00000000-0005-0000-0000-0000DA010000}"/>
    <cellStyle name="Currency 39" xfId="499" xr:uid="{00000000-0005-0000-0000-0000DB010000}"/>
    <cellStyle name="Currency 39 2" xfId="500" xr:uid="{00000000-0005-0000-0000-0000DC010000}"/>
    <cellStyle name="Currency 4" xfId="501" xr:uid="{00000000-0005-0000-0000-0000DD010000}"/>
    <cellStyle name="Currency 4 2" xfId="502" xr:uid="{00000000-0005-0000-0000-0000DE010000}"/>
    <cellStyle name="Currency 4 2 2" xfId="503" xr:uid="{00000000-0005-0000-0000-0000DF010000}"/>
    <cellStyle name="Currency 4 3" xfId="504" xr:uid="{00000000-0005-0000-0000-0000E0010000}"/>
    <cellStyle name="Currency 4 3 2" xfId="505" xr:uid="{00000000-0005-0000-0000-0000E1010000}"/>
    <cellStyle name="Currency 4 3 2 2" xfId="506" xr:uid="{00000000-0005-0000-0000-0000E2010000}"/>
    <cellStyle name="Currency 4 3 2 3" xfId="507" xr:uid="{00000000-0005-0000-0000-0000E3010000}"/>
    <cellStyle name="Currency 4 3 3" xfId="508" xr:uid="{00000000-0005-0000-0000-0000E4010000}"/>
    <cellStyle name="Currency 40" xfId="509" xr:uid="{00000000-0005-0000-0000-0000E5010000}"/>
    <cellStyle name="Currency 41" xfId="510" xr:uid="{00000000-0005-0000-0000-0000E6010000}"/>
    <cellStyle name="Currency 42" xfId="511" xr:uid="{00000000-0005-0000-0000-0000E7010000}"/>
    <cellStyle name="Currency 43" xfId="512" xr:uid="{00000000-0005-0000-0000-0000E8010000}"/>
    <cellStyle name="Currency 44" xfId="513" xr:uid="{00000000-0005-0000-0000-0000E9010000}"/>
    <cellStyle name="Currency 45" xfId="514" xr:uid="{00000000-0005-0000-0000-0000EA010000}"/>
    <cellStyle name="Currency 46" xfId="515" xr:uid="{00000000-0005-0000-0000-0000EB010000}"/>
    <cellStyle name="Currency 47" xfId="516" xr:uid="{00000000-0005-0000-0000-0000EC010000}"/>
    <cellStyle name="Currency 48" xfId="517" xr:uid="{00000000-0005-0000-0000-0000ED010000}"/>
    <cellStyle name="Currency 49" xfId="518" xr:uid="{00000000-0005-0000-0000-0000EE010000}"/>
    <cellStyle name="Currency 5" xfId="519" xr:uid="{00000000-0005-0000-0000-0000EF010000}"/>
    <cellStyle name="Currency 5 2" xfId="520" xr:uid="{00000000-0005-0000-0000-0000F0010000}"/>
    <cellStyle name="Currency 5 3" xfId="521" xr:uid="{00000000-0005-0000-0000-0000F1010000}"/>
    <cellStyle name="Currency 5 3 2" xfId="522" xr:uid="{00000000-0005-0000-0000-0000F2010000}"/>
    <cellStyle name="Currency 5 3 2 2" xfId="523" xr:uid="{00000000-0005-0000-0000-0000F3010000}"/>
    <cellStyle name="Currency 5 3 3" xfId="524" xr:uid="{00000000-0005-0000-0000-0000F4010000}"/>
    <cellStyle name="Currency 5 3 4" xfId="525" xr:uid="{00000000-0005-0000-0000-0000F5010000}"/>
    <cellStyle name="Currency 5 4" xfId="526" xr:uid="{00000000-0005-0000-0000-0000F6010000}"/>
    <cellStyle name="Currency 50" xfId="527" xr:uid="{00000000-0005-0000-0000-0000F7010000}"/>
    <cellStyle name="Currency 51" xfId="528" xr:uid="{00000000-0005-0000-0000-0000F8010000}"/>
    <cellStyle name="Currency 52" xfId="529" xr:uid="{00000000-0005-0000-0000-0000F9010000}"/>
    <cellStyle name="Currency 53" xfId="530" xr:uid="{00000000-0005-0000-0000-0000FA010000}"/>
    <cellStyle name="Currency 54" xfId="531" xr:uid="{00000000-0005-0000-0000-0000FB010000}"/>
    <cellStyle name="Currency 55" xfId="532" xr:uid="{00000000-0005-0000-0000-0000FC010000}"/>
    <cellStyle name="Currency 56" xfId="533" xr:uid="{00000000-0005-0000-0000-0000FD010000}"/>
    <cellStyle name="Currency 57" xfId="534" xr:uid="{00000000-0005-0000-0000-0000FE010000}"/>
    <cellStyle name="Currency 58" xfId="535" xr:uid="{00000000-0005-0000-0000-0000FF010000}"/>
    <cellStyle name="Currency 59" xfId="536" xr:uid="{00000000-0005-0000-0000-000000020000}"/>
    <cellStyle name="Currency 6" xfId="537" xr:uid="{00000000-0005-0000-0000-000001020000}"/>
    <cellStyle name="Currency 6 2" xfId="538" xr:uid="{00000000-0005-0000-0000-000002020000}"/>
    <cellStyle name="Currency 6 2 2" xfId="539" xr:uid="{00000000-0005-0000-0000-000003020000}"/>
    <cellStyle name="Currency 6 2 3" xfId="540" xr:uid="{00000000-0005-0000-0000-000004020000}"/>
    <cellStyle name="Currency 6 3" xfId="541" xr:uid="{00000000-0005-0000-0000-000005020000}"/>
    <cellStyle name="Currency 6 3 2" xfId="542" xr:uid="{00000000-0005-0000-0000-000006020000}"/>
    <cellStyle name="Currency 6 4" xfId="543" xr:uid="{00000000-0005-0000-0000-000007020000}"/>
    <cellStyle name="Currency 6 5" xfId="544" xr:uid="{00000000-0005-0000-0000-000008020000}"/>
    <cellStyle name="Currency 60" xfId="545" xr:uid="{00000000-0005-0000-0000-000009020000}"/>
    <cellStyle name="Currency 61" xfId="546" xr:uid="{00000000-0005-0000-0000-00000A020000}"/>
    <cellStyle name="Currency 62" xfId="547" xr:uid="{00000000-0005-0000-0000-00000B020000}"/>
    <cellStyle name="Currency 63" xfId="548" xr:uid="{00000000-0005-0000-0000-00000C020000}"/>
    <cellStyle name="Currency 64" xfId="549" xr:uid="{00000000-0005-0000-0000-00000D020000}"/>
    <cellStyle name="Currency 65" xfId="550" xr:uid="{00000000-0005-0000-0000-00000E020000}"/>
    <cellStyle name="Currency 66" xfId="551" xr:uid="{00000000-0005-0000-0000-00000F020000}"/>
    <cellStyle name="Currency 67" xfId="552" xr:uid="{00000000-0005-0000-0000-000010020000}"/>
    <cellStyle name="Currency 68" xfId="553" xr:uid="{00000000-0005-0000-0000-000011020000}"/>
    <cellStyle name="Currency 69" xfId="554" xr:uid="{00000000-0005-0000-0000-000012020000}"/>
    <cellStyle name="Currency 7" xfId="555" xr:uid="{00000000-0005-0000-0000-000013020000}"/>
    <cellStyle name="Currency 7 2" xfId="556" xr:uid="{00000000-0005-0000-0000-000014020000}"/>
    <cellStyle name="Currency 7 3" xfId="557" xr:uid="{00000000-0005-0000-0000-000015020000}"/>
    <cellStyle name="Currency 70" xfId="558" xr:uid="{00000000-0005-0000-0000-000016020000}"/>
    <cellStyle name="Currency 71" xfId="559" xr:uid="{00000000-0005-0000-0000-000017020000}"/>
    <cellStyle name="Currency 72" xfId="560" xr:uid="{00000000-0005-0000-0000-000018020000}"/>
    <cellStyle name="Currency 73" xfId="561" xr:uid="{00000000-0005-0000-0000-000019020000}"/>
    <cellStyle name="Currency 74" xfId="562" xr:uid="{00000000-0005-0000-0000-00001A020000}"/>
    <cellStyle name="Currency 75" xfId="563" xr:uid="{00000000-0005-0000-0000-00001B020000}"/>
    <cellStyle name="Currency 76" xfId="564" xr:uid="{00000000-0005-0000-0000-00001C020000}"/>
    <cellStyle name="Currency 77" xfId="565" xr:uid="{00000000-0005-0000-0000-00001D020000}"/>
    <cellStyle name="Currency 78" xfId="566" xr:uid="{00000000-0005-0000-0000-00001E020000}"/>
    <cellStyle name="Currency 79" xfId="567" xr:uid="{00000000-0005-0000-0000-00001F020000}"/>
    <cellStyle name="Currency 8" xfId="568" xr:uid="{00000000-0005-0000-0000-000020020000}"/>
    <cellStyle name="Currency 8 2" xfId="569" xr:uid="{00000000-0005-0000-0000-000021020000}"/>
    <cellStyle name="Currency 8 3" xfId="570" xr:uid="{00000000-0005-0000-0000-000022020000}"/>
    <cellStyle name="Currency 80" xfId="571" xr:uid="{00000000-0005-0000-0000-000023020000}"/>
    <cellStyle name="Currency 81" xfId="572" xr:uid="{00000000-0005-0000-0000-000024020000}"/>
    <cellStyle name="Currency 82" xfId="573" xr:uid="{00000000-0005-0000-0000-000025020000}"/>
    <cellStyle name="Currency 83" xfId="574" xr:uid="{00000000-0005-0000-0000-000026020000}"/>
    <cellStyle name="Currency 84" xfId="575" xr:uid="{00000000-0005-0000-0000-000027020000}"/>
    <cellStyle name="Currency 85" xfId="576" xr:uid="{00000000-0005-0000-0000-000028020000}"/>
    <cellStyle name="Currency 86" xfId="577" xr:uid="{00000000-0005-0000-0000-000029020000}"/>
    <cellStyle name="Currency 87" xfId="578" xr:uid="{00000000-0005-0000-0000-00002A020000}"/>
    <cellStyle name="Currency 88" xfId="579" xr:uid="{00000000-0005-0000-0000-00002B020000}"/>
    <cellStyle name="Currency 89" xfId="580" xr:uid="{00000000-0005-0000-0000-00002C020000}"/>
    <cellStyle name="Currency 9" xfId="581" xr:uid="{00000000-0005-0000-0000-00002D020000}"/>
    <cellStyle name="Currency 9 2" xfId="582" xr:uid="{00000000-0005-0000-0000-00002E020000}"/>
    <cellStyle name="Currency 9 3" xfId="583" xr:uid="{00000000-0005-0000-0000-00002F020000}"/>
    <cellStyle name="Currency 90" xfId="584" xr:uid="{00000000-0005-0000-0000-000030020000}"/>
    <cellStyle name="Currency 91" xfId="585" xr:uid="{00000000-0005-0000-0000-000031020000}"/>
    <cellStyle name="Currency 92" xfId="586" xr:uid="{00000000-0005-0000-0000-000032020000}"/>
    <cellStyle name="Currency 93" xfId="587" xr:uid="{00000000-0005-0000-0000-000033020000}"/>
    <cellStyle name="Currency 94" xfId="588" xr:uid="{00000000-0005-0000-0000-000034020000}"/>
    <cellStyle name="Currency 95" xfId="589" xr:uid="{00000000-0005-0000-0000-000035020000}"/>
    <cellStyle name="Currency 96" xfId="590" xr:uid="{00000000-0005-0000-0000-000036020000}"/>
    <cellStyle name="Currency 97" xfId="591" xr:uid="{00000000-0005-0000-0000-000037020000}"/>
    <cellStyle name="Currency 98" xfId="592" xr:uid="{00000000-0005-0000-0000-000038020000}"/>
    <cellStyle name="Currency 99" xfId="593" xr:uid="{00000000-0005-0000-0000-000039020000}"/>
    <cellStyle name="Data" xfId="594" xr:uid="{00000000-0005-0000-0000-00003A020000}"/>
    <cellStyle name="ERRORS" xfId="595" xr:uid="{00000000-0005-0000-0000-00003B020000}"/>
    <cellStyle name="Explanatory Text" xfId="8" builtinId="53" customBuiltin="1"/>
    <cellStyle name="Explanatory Text 2" xfId="596" xr:uid="{00000000-0005-0000-0000-00003D020000}"/>
    <cellStyle name="Explanatory Text 3" xfId="597" xr:uid="{00000000-0005-0000-0000-00003E020000}"/>
    <cellStyle name="Good" xfId="2" builtinId="26" customBuiltin="1"/>
    <cellStyle name="Good 2" xfId="598" xr:uid="{00000000-0005-0000-0000-000040020000}"/>
    <cellStyle name="Good 3" xfId="599" xr:uid="{00000000-0005-0000-0000-000041020000}"/>
    <cellStyle name="Heading 1 2" xfId="600" xr:uid="{00000000-0005-0000-0000-000042020000}"/>
    <cellStyle name="Heading 1 2 2" xfId="601" xr:uid="{00000000-0005-0000-0000-000043020000}"/>
    <cellStyle name="Heading 1 2 2 2" xfId="602" xr:uid="{00000000-0005-0000-0000-000044020000}"/>
    <cellStyle name="Heading 1 2 2 2 2" xfId="603" xr:uid="{00000000-0005-0000-0000-000045020000}"/>
    <cellStyle name="Heading 1 2 2 3" xfId="604" xr:uid="{00000000-0005-0000-0000-000046020000}"/>
    <cellStyle name="Heading 1 2 2 4" xfId="605" xr:uid="{00000000-0005-0000-0000-000047020000}"/>
    <cellStyle name="Heading 1 2 3" xfId="606" xr:uid="{00000000-0005-0000-0000-000048020000}"/>
    <cellStyle name="Heading 1 3" xfId="607" xr:uid="{00000000-0005-0000-0000-000049020000}"/>
    <cellStyle name="Heading 1 4" xfId="608" xr:uid="{00000000-0005-0000-0000-00004A020000}"/>
    <cellStyle name="Heading 1 4 2" xfId="609" xr:uid="{00000000-0005-0000-0000-00004B020000}"/>
    <cellStyle name="Heading 1 4 2 2" xfId="610" xr:uid="{00000000-0005-0000-0000-00004C020000}"/>
    <cellStyle name="Heading 1 4 3" xfId="611" xr:uid="{00000000-0005-0000-0000-00004D020000}"/>
    <cellStyle name="Heading 1 4 4" xfId="612" xr:uid="{00000000-0005-0000-0000-00004E020000}"/>
    <cellStyle name="Heading 2 2" xfId="613" xr:uid="{00000000-0005-0000-0000-00004F020000}"/>
    <cellStyle name="Heading 2 2 2" xfId="614" xr:uid="{00000000-0005-0000-0000-000050020000}"/>
    <cellStyle name="Heading 2 2 3" xfId="615" xr:uid="{00000000-0005-0000-0000-000051020000}"/>
    <cellStyle name="Heading 2 3" xfId="616" xr:uid="{00000000-0005-0000-0000-000052020000}"/>
    <cellStyle name="Heading 2 4" xfId="617" xr:uid="{00000000-0005-0000-0000-000053020000}"/>
    <cellStyle name="Heading 3 2" xfId="618" xr:uid="{00000000-0005-0000-0000-000054020000}"/>
    <cellStyle name="Heading 3 2 2" xfId="619" xr:uid="{00000000-0005-0000-0000-000055020000}"/>
    <cellStyle name="Heading 3 2 2 10" xfId="1517" xr:uid="{00000000-0005-0000-0000-000056020000}"/>
    <cellStyle name="Heading 3 2 2 11" xfId="1485" xr:uid="{00000000-0005-0000-0000-000057020000}"/>
    <cellStyle name="Heading 3 2 2 12" xfId="1482" xr:uid="{00000000-0005-0000-0000-000058020000}"/>
    <cellStyle name="Heading 3 2 2 13" xfId="1500" xr:uid="{00000000-0005-0000-0000-000059020000}"/>
    <cellStyle name="Heading 3 2 2 14" xfId="1564" xr:uid="{00000000-0005-0000-0000-00005A020000}"/>
    <cellStyle name="Heading 3 2 2 15" xfId="1506" xr:uid="{00000000-0005-0000-0000-00005B020000}"/>
    <cellStyle name="Heading 3 2 2 16" xfId="1573" xr:uid="{00000000-0005-0000-0000-00005C020000}"/>
    <cellStyle name="Heading 3 2 2 2" xfId="620" xr:uid="{00000000-0005-0000-0000-00005D020000}"/>
    <cellStyle name="Heading 3 2 2 2 10" xfId="1483" xr:uid="{00000000-0005-0000-0000-00005E020000}"/>
    <cellStyle name="Heading 3 2 2 2 11" xfId="1582" xr:uid="{00000000-0005-0000-0000-00005F020000}"/>
    <cellStyle name="Heading 3 2 2 2 12" xfId="1563" xr:uid="{00000000-0005-0000-0000-000060020000}"/>
    <cellStyle name="Heading 3 2 2 2 13" xfId="1590" xr:uid="{00000000-0005-0000-0000-000061020000}"/>
    <cellStyle name="Heading 3 2 2 2 14" xfId="1572" xr:uid="{00000000-0005-0000-0000-000062020000}"/>
    <cellStyle name="Heading 3 2 2 2 2" xfId="621" xr:uid="{00000000-0005-0000-0000-000063020000}"/>
    <cellStyle name="Heading 3 2 2 2 2 10" xfId="1576" xr:uid="{00000000-0005-0000-0000-000064020000}"/>
    <cellStyle name="Heading 3 2 2 2 2 11" xfId="1562" xr:uid="{00000000-0005-0000-0000-000065020000}"/>
    <cellStyle name="Heading 3 2 2 2 2 12" xfId="1507" xr:uid="{00000000-0005-0000-0000-000066020000}"/>
    <cellStyle name="Heading 3 2 2 2 2 13" xfId="1571" xr:uid="{00000000-0005-0000-0000-000067020000}"/>
    <cellStyle name="Heading 3 2 2 2 2 2" xfId="1463" xr:uid="{00000000-0005-0000-0000-000068020000}"/>
    <cellStyle name="Heading 3 2 2 2 2 3" xfId="1547" xr:uid="{00000000-0005-0000-0000-000069020000}"/>
    <cellStyle name="Heading 3 2 2 2 2 4" xfId="1460" xr:uid="{00000000-0005-0000-0000-00006A020000}"/>
    <cellStyle name="Heading 3 2 2 2 2 5" xfId="1535" xr:uid="{00000000-0005-0000-0000-00006B020000}"/>
    <cellStyle name="Heading 3 2 2 2 2 6" xfId="1550" xr:uid="{00000000-0005-0000-0000-00006C020000}"/>
    <cellStyle name="Heading 3 2 2 2 2 7" xfId="37" xr:uid="{00000000-0005-0000-0000-00006D020000}"/>
    <cellStyle name="Heading 3 2 2 2 2 8" xfId="1487" xr:uid="{00000000-0005-0000-0000-00006E020000}"/>
    <cellStyle name="Heading 3 2 2 2 2 9" xfId="1484" xr:uid="{00000000-0005-0000-0000-00006F020000}"/>
    <cellStyle name="Heading 3 2 2 2 3" xfId="1462" xr:uid="{00000000-0005-0000-0000-000070020000}"/>
    <cellStyle name="Heading 3 2 2 2 4" xfId="1548" xr:uid="{00000000-0005-0000-0000-000071020000}"/>
    <cellStyle name="Heading 3 2 2 2 5" xfId="1459" xr:uid="{00000000-0005-0000-0000-000072020000}"/>
    <cellStyle name="Heading 3 2 2 2 6" xfId="1536" xr:uid="{00000000-0005-0000-0000-000073020000}"/>
    <cellStyle name="Heading 3 2 2 2 7" xfId="1551" xr:uid="{00000000-0005-0000-0000-000074020000}"/>
    <cellStyle name="Heading 3 2 2 2 8" xfId="36" xr:uid="{00000000-0005-0000-0000-000075020000}"/>
    <cellStyle name="Heading 3 2 2 2 9" xfId="1486" xr:uid="{00000000-0005-0000-0000-000076020000}"/>
    <cellStyle name="Heading 3 2 2 3" xfId="622" xr:uid="{00000000-0005-0000-0000-000077020000}"/>
    <cellStyle name="Heading 3 2 2 3 10" xfId="1501" xr:uid="{00000000-0005-0000-0000-000078020000}"/>
    <cellStyle name="Heading 3 2 2 3 11" xfId="1561" xr:uid="{00000000-0005-0000-0000-000079020000}"/>
    <cellStyle name="Heading 3 2 2 3 12" xfId="1508" xr:uid="{00000000-0005-0000-0000-00007A020000}"/>
    <cellStyle name="Heading 3 2 2 3 13" xfId="1570" xr:uid="{00000000-0005-0000-0000-00007B020000}"/>
    <cellStyle name="Heading 3 2 2 3 2" xfId="1464" xr:uid="{00000000-0005-0000-0000-00007C020000}"/>
    <cellStyle name="Heading 3 2 2 3 3" xfId="1546" xr:uid="{00000000-0005-0000-0000-00007D020000}"/>
    <cellStyle name="Heading 3 2 2 3 4" xfId="1473" xr:uid="{00000000-0005-0000-0000-00007E020000}"/>
    <cellStyle name="Heading 3 2 2 3 5" xfId="1534" xr:uid="{00000000-0005-0000-0000-00007F020000}"/>
    <cellStyle name="Heading 3 2 2 3 6" xfId="1525" xr:uid="{00000000-0005-0000-0000-000080020000}"/>
    <cellStyle name="Heading 3 2 2 3 7" xfId="1516" xr:uid="{00000000-0005-0000-0000-000081020000}"/>
    <cellStyle name="Heading 3 2 2 3 8" xfId="1488" xr:uid="{00000000-0005-0000-0000-000082020000}"/>
    <cellStyle name="Heading 3 2 2 3 9" xfId="1495" xr:uid="{00000000-0005-0000-0000-000083020000}"/>
    <cellStyle name="Heading 3 2 2 4" xfId="623" xr:uid="{00000000-0005-0000-0000-000084020000}"/>
    <cellStyle name="Heading 3 2 2 4 10" xfId="1586" xr:uid="{00000000-0005-0000-0000-000085020000}"/>
    <cellStyle name="Heading 3 2 2 4 11" xfId="1560" xr:uid="{00000000-0005-0000-0000-000086020000}"/>
    <cellStyle name="Heading 3 2 2 4 12" xfId="1509" xr:uid="{00000000-0005-0000-0000-000087020000}"/>
    <cellStyle name="Heading 3 2 2 4 13" xfId="1569" xr:uid="{00000000-0005-0000-0000-000088020000}"/>
    <cellStyle name="Heading 3 2 2 4 2" xfId="1465" xr:uid="{00000000-0005-0000-0000-000089020000}"/>
    <cellStyle name="Heading 3 2 2 4 3" xfId="1545" xr:uid="{00000000-0005-0000-0000-00008A020000}"/>
    <cellStyle name="Heading 3 2 2 4 4" xfId="1474" xr:uid="{00000000-0005-0000-0000-00008B020000}"/>
    <cellStyle name="Heading 3 2 2 4 5" xfId="1533" xr:uid="{00000000-0005-0000-0000-00008C020000}"/>
    <cellStyle name="Heading 3 2 2 4 6" xfId="1579" xr:uid="{00000000-0005-0000-0000-00008D020000}"/>
    <cellStyle name="Heading 3 2 2 4 7" xfId="1454" xr:uid="{00000000-0005-0000-0000-00008E020000}"/>
    <cellStyle name="Heading 3 2 2 4 8" xfId="1455" xr:uid="{00000000-0005-0000-0000-00008F020000}"/>
    <cellStyle name="Heading 3 2 2 4 9" xfId="1496" xr:uid="{00000000-0005-0000-0000-000090020000}"/>
    <cellStyle name="Heading 3 2 2 5" xfId="1461" xr:uid="{00000000-0005-0000-0000-000091020000}"/>
    <cellStyle name="Heading 3 2 2 6" xfId="1549" xr:uid="{00000000-0005-0000-0000-000092020000}"/>
    <cellStyle name="Heading 3 2 2 7" xfId="1458" xr:uid="{00000000-0005-0000-0000-000093020000}"/>
    <cellStyle name="Heading 3 2 2 8" xfId="1537" xr:uid="{00000000-0005-0000-0000-000094020000}"/>
    <cellStyle name="Heading 3 2 2 9" xfId="1552" xr:uid="{00000000-0005-0000-0000-000095020000}"/>
    <cellStyle name="Heading 3 2 3" xfId="624" xr:uid="{00000000-0005-0000-0000-000096020000}"/>
    <cellStyle name="Heading 3 2 3 10" xfId="1575" xr:uid="{00000000-0005-0000-0000-000097020000}"/>
    <cellStyle name="Heading 3 2 3 11" xfId="1559" xr:uid="{00000000-0005-0000-0000-000098020000}"/>
    <cellStyle name="Heading 3 2 3 12" xfId="1592" xr:uid="{00000000-0005-0000-0000-000099020000}"/>
    <cellStyle name="Heading 3 2 3 13" xfId="1568" xr:uid="{00000000-0005-0000-0000-00009A020000}"/>
    <cellStyle name="Heading 3 2 3 2" xfId="1466" xr:uid="{00000000-0005-0000-0000-00009B020000}"/>
    <cellStyle name="Heading 3 2 3 3" xfId="1544" xr:uid="{00000000-0005-0000-0000-00009C020000}"/>
    <cellStyle name="Heading 3 2 3 4" xfId="1475" xr:uid="{00000000-0005-0000-0000-00009D020000}"/>
    <cellStyle name="Heading 3 2 3 5" xfId="1532" xr:uid="{00000000-0005-0000-0000-00009E020000}"/>
    <cellStyle name="Heading 3 2 3 6" xfId="1524" xr:uid="{00000000-0005-0000-0000-00009F020000}"/>
    <cellStyle name="Heading 3 2 3 7" xfId="1515" xr:uid="{00000000-0005-0000-0000-0000A0020000}"/>
    <cellStyle name="Heading 3 2 3 8" xfId="1489" xr:uid="{00000000-0005-0000-0000-0000A1020000}"/>
    <cellStyle name="Heading 3 2 3 9" xfId="1580" xr:uid="{00000000-0005-0000-0000-0000A2020000}"/>
    <cellStyle name="Heading 3 3" xfId="625" xr:uid="{00000000-0005-0000-0000-0000A3020000}"/>
    <cellStyle name="Heading 3 3 10" xfId="1574" xr:uid="{00000000-0005-0000-0000-0000A4020000}"/>
    <cellStyle name="Heading 3 3 11" xfId="1558" xr:uid="{00000000-0005-0000-0000-0000A5020000}"/>
    <cellStyle name="Heading 3 3 12" xfId="1593" xr:uid="{00000000-0005-0000-0000-0000A6020000}"/>
    <cellStyle name="Heading 3 3 13" xfId="39" xr:uid="{00000000-0005-0000-0000-0000A7020000}"/>
    <cellStyle name="Heading 3 3 2" xfId="1467" xr:uid="{00000000-0005-0000-0000-0000A8020000}"/>
    <cellStyle name="Heading 3 3 3" xfId="1543" xr:uid="{00000000-0005-0000-0000-0000A9020000}"/>
    <cellStyle name="Heading 3 3 4" xfId="1476" xr:uid="{00000000-0005-0000-0000-0000AA020000}"/>
    <cellStyle name="Heading 3 3 5" xfId="1531" xr:uid="{00000000-0005-0000-0000-0000AB020000}"/>
    <cellStyle name="Heading 3 3 6" xfId="1523" xr:uid="{00000000-0005-0000-0000-0000AC020000}"/>
    <cellStyle name="Heading 3 3 7" xfId="1514" xr:uid="{00000000-0005-0000-0000-0000AD020000}"/>
    <cellStyle name="Heading 3 3 8" xfId="1490" xr:uid="{00000000-0005-0000-0000-0000AE020000}"/>
    <cellStyle name="Heading 3 3 9" xfId="1581" xr:uid="{00000000-0005-0000-0000-0000AF020000}"/>
    <cellStyle name="Heading 3 4" xfId="626" xr:uid="{00000000-0005-0000-0000-0000B0020000}"/>
    <cellStyle name="Heading 3 4 10" xfId="1513" xr:uid="{00000000-0005-0000-0000-0000B1020000}"/>
    <cellStyle name="Heading 3 4 11" xfId="1491" xr:uid="{00000000-0005-0000-0000-0000B2020000}"/>
    <cellStyle name="Heading 3 4 12" xfId="1497" xr:uid="{00000000-0005-0000-0000-0000B3020000}"/>
    <cellStyle name="Heading 3 4 13" xfId="1578" xr:uid="{00000000-0005-0000-0000-0000B4020000}"/>
    <cellStyle name="Heading 3 4 14" xfId="1557" xr:uid="{00000000-0005-0000-0000-0000B5020000}"/>
    <cellStyle name="Heading 3 4 15" xfId="1510" xr:uid="{00000000-0005-0000-0000-0000B6020000}"/>
    <cellStyle name="Heading 3 4 16" xfId="1567" xr:uid="{00000000-0005-0000-0000-0000B7020000}"/>
    <cellStyle name="Heading 3 4 2" xfId="627" xr:uid="{00000000-0005-0000-0000-0000B8020000}"/>
    <cellStyle name="Heading 3 4 2 10" xfId="1498" xr:uid="{00000000-0005-0000-0000-0000B9020000}"/>
    <cellStyle name="Heading 3 4 2 11" xfId="1502" xr:uid="{00000000-0005-0000-0000-0000BA020000}"/>
    <cellStyle name="Heading 3 4 2 12" xfId="1556" xr:uid="{00000000-0005-0000-0000-0000BB020000}"/>
    <cellStyle name="Heading 3 4 2 13" xfId="1585" xr:uid="{00000000-0005-0000-0000-0000BC020000}"/>
    <cellStyle name="Heading 3 4 2 14" xfId="1566" xr:uid="{00000000-0005-0000-0000-0000BD020000}"/>
    <cellStyle name="Heading 3 4 2 2" xfId="628" xr:uid="{00000000-0005-0000-0000-0000BE020000}"/>
    <cellStyle name="Heading 3 4 2 2 10" xfId="1503" xr:uid="{00000000-0005-0000-0000-0000BF020000}"/>
    <cellStyle name="Heading 3 4 2 2 11" xfId="1555" xr:uid="{00000000-0005-0000-0000-0000C0020000}"/>
    <cellStyle name="Heading 3 4 2 2 12" xfId="1587" xr:uid="{00000000-0005-0000-0000-0000C1020000}"/>
    <cellStyle name="Heading 3 4 2 2 13" xfId="1591" xr:uid="{00000000-0005-0000-0000-0000C2020000}"/>
    <cellStyle name="Heading 3 4 2 2 2" xfId="1470" xr:uid="{00000000-0005-0000-0000-0000C3020000}"/>
    <cellStyle name="Heading 3 4 2 2 3" xfId="1540" xr:uid="{00000000-0005-0000-0000-0000C4020000}"/>
    <cellStyle name="Heading 3 4 2 2 4" xfId="1479" xr:uid="{00000000-0005-0000-0000-0000C5020000}"/>
    <cellStyle name="Heading 3 4 2 2 5" xfId="1528" xr:uid="{00000000-0005-0000-0000-0000C6020000}"/>
    <cellStyle name="Heading 3 4 2 2 6" xfId="1520" xr:uid="{00000000-0005-0000-0000-0000C7020000}"/>
    <cellStyle name="Heading 3 4 2 2 7" xfId="1511" xr:uid="{00000000-0005-0000-0000-0000C8020000}"/>
    <cellStyle name="Heading 3 4 2 2 8" xfId="1493" xr:uid="{00000000-0005-0000-0000-0000C9020000}"/>
    <cellStyle name="Heading 3 4 2 2 9" xfId="1499" xr:uid="{00000000-0005-0000-0000-0000CA020000}"/>
    <cellStyle name="Heading 3 4 2 3" xfId="1469" xr:uid="{00000000-0005-0000-0000-0000CB020000}"/>
    <cellStyle name="Heading 3 4 2 4" xfId="1541" xr:uid="{00000000-0005-0000-0000-0000CC020000}"/>
    <cellStyle name="Heading 3 4 2 5" xfId="1478" xr:uid="{00000000-0005-0000-0000-0000CD020000}"/>
    <cellStyle name="Heading 3 4 2 6" xfId="1529" xr:uid="{00000000-0005-0000-0000-0000CE020000}"/>
    <cellStyle name="Heading 3 4 2 7" xfId="1521" xr:uid="{00000000-0005-0000-0000-0000CF020000}"/>
    <cellStyle name="Heading 3 4 2 8" xfId="1512" xr:uid="{00000000-0005-0000-0000-0000D0020000}"/>
    <cellStyle name="Heading 3 4 2 9" xfId="1492" xr:uid="{00000000-0005-0000-0000-0000D1020000}"/>
    <cellStyle name="Heading 3 4 3" xfId="629" xr:uid="{00000000-0005-0000-0000-0000D2020000}"/>
    <cellStyle name="Heading 3 4 3 10" xfId="1504" xr:uid="{00000000-0005-0000-0000-0000D3020000}"/>
    <cellStyle name="Heading 3 4 3 11" xfId="1554" xr:uid="{00000000-0005-0000-0000-0000D4020000}"/>
    <cellStyle name="Heading 3 4 3 12" xfId="1588" xr:uid="{00000000-0005-0000-0000-0000D5020000}"/>
    <cellStyle name="Heading 3 4 3 13" xfId="1565" xr:uid="{00000000-0005-0000-0000-0000D6020000}"/>
    <cellStyle name="Heading 3 4 3 2" xfId="1471" xr:uid="{00000000-0005-0000-0000-0000D7020000}"/>
    <cellStyle name="Heading 3 4 3 3" xfId="1539" xr:uid="{00000000-0005-0000-0000-0000D8020000}"/>
    <cellStyle name="Heading 3 4 3 4" xfId="1480" xr:uid="{00000000-0005-0000-0000-0000D9020000}"/>
    <cellStyle name="Heading 3 4 3 5" xfId="1527" xr:uid="{00000000-0005-0000-0000-0000DA020000}"/>
    <cellStyle name="Heading 3 4 3 6" xfId="1519" xr:uid="{00000000-0005-0000-0000-0000DB020000}"/>
    <cellStyle name="Heading 3 4 3 7" xfId="1583" xr:uid="{00000000-0005-0000-0000-0000DC020000}"/>
    <cellStyle name="Heading 3 4 3 8" xfId="1456" xr:uid="{00000000-0005-0000-0000-0000DD020000}"/>
    <cellStyle name="Heading 3 4 3 9" xfId="1457" xr:uid="{00000000-0005-0000-0000-0000DE020000}"/>
    <cellStyle name="Heading 3 4 4" xfId="630" xr:uid="{00000000-0005-0000-0000-0000DF020000}"/>
    <cellStyle name="Heading 3 4 4 10" xfId="1505" xr:uid="{00000000-0005-0000-0000-0000E0020000}"/>
    <cellStyle name="Heading 3 4 4 11" xfId="1553" xr:uid="{00000000-0005-0000-0000-0000E1020000}"/>
    <cellStyle name="Heading 3 4 4 12" xfId="1589" xr:uid="{00000000-0005-0000-0000-0000E2020000}"/>
    <cellStyle name="Heading 3 4 4 13" xfId="38" xr:uid="{00000000-0005-0000-0000-0000E3020000}"/>
    <cellStyle name="Heading 3 4 4 2" xfId="1472" xr:uid="{00000000-0005-0000-0000-0000E4020000}"/>
    <cellStyle name="Heading 3 4 4 3" xfId="1538" xr:uid="{00000000-0005-0000-0000-0000E5020000}"/>
    <cellStyle name="Heading 3 4 4 4" xfId="1481" xr:uid="{00000000-0005-0000-0000-0000E6020000}"/>
    <cellStyle name="Heading 3 4 4 5" xfId="1526" xr:uid="{00000000-0005-0000-0000-0000E7020000}"/>
    <cellStyle name="Heading 3 4 4 6" xfId="1518" xr:uid="{00000000-0005-0000-0000-0000E8020000}"/>
    <cellStyle name="Heading 3 4 4 7" xfId="1584" xr:uid="{00000000-0005-0000-0000-0000E9020000}"/>
    <cellStyle name="Heading 3 4 4 8" xfId="1494" xr:uid="{00000000-0005-0000-0000-0000EA020000}"/>
    <cellStyle name="Heading 3 4 4 9" xfId="1577" xr:uid="{00000000-0005-0000-0000-0000EB020000}"/>
    <cellStyle name="Heading 3 4 5" xfId="1468" xr:uid="{00000000-0005-0000-0000-0000EC020000}"/>
    <cellStyle name="Heading 3 4 6" xfId="1542" xr:uid="{00000000-0005-0000-0000-0000ED020000}"/>
    <cellStyle name="Heading 3 4 7" xfId="1477" xr:uid="{00000000-0005-0000-0000-0000EE020000}"/>
    <cellStyle name="Heading 3 4 8" xfId="1530" xr:uid="{00000000-0005-0000-0000-0000EF020000}"/>
    <cellStyle name="Heading 3 4 9" xfId="1522" xr:uid="{00000000-0005-0000-0000-0000F0020000}"/>
    <cellStyle name="Heading 4 2" xfId="631" xr:uid="{00000000-0005-0000-0000-0000F1020000}"/>
    <cellStyle name="Heading 4 2 2" xfId="632" xr:uid="{00000000-0005-0000-0000-0000F2020000}"/>
    <cellStyle name="Heading 4 2 2 2" xfId="633" xr:uid="{00000000-0005-0000-0000-0000F3020000}"/>
    <cellStyle name="Heading 4 2 2 2 2" xfId="634" xr:uid="{00000000-0005-0000-0000-0000F4020000}"/>
    <cellStyle name="Heading 4 2 2 3" xfId="635" xr:uid="{00000000-0005-0000-0000-0000F5020000}"/>
    <cellStyle name="Heading 4 2 2 4" xfId="636" xr:uid="{00000000-0005-0000-0000-0000F6020000}"/>
    <cellStyle name="Heading 4 2 3" xfId="637" xr:uid="{00000000-0005-0000-0000-0000F7020000}"/>
    <cellStyle name="Heading 4 3" xfId="638" xr:uid="{00000000-0005-0000-0000-0000F8020000}"/>
    <cellStyle name="Heading 4 4" xfId="639" xr:uid="{00000000-0005-0000-0000-0000F9020000}"/>
    <cellStyle name="Heading 4 4 2" xfId="640" xr:uid="{00000000-0005-0000-0000-0000FA020000}"/>
    <cellStyle name="Heading 4 4 2 2" xfId="641" xr:uid="{00000000-0005-0000-0000-0000FB020000}"/>
    <cellStyle name="Heading 4 4 3" xfId="642" xr:uid="{00000000-0005-0000-0000-0000FC020000}"/>
    <cellStyle name="Heading 4 4 4" xfId="643" xr:uid="{00000000-0005-0000-0000-0000FD020000}"/>
    <cellStyle name="Hyperlink" xfId="35" builtinId="8"/>
    <cellStyle name="Hyperlink 2" xfId="644" xr:uid="{00000000-0005-0000-0000-0000FF020000}"/>
    <cellStyle name="Hyperlink 2 2" xfId="645" xr:uid="{00000000-0005-0000-0000-000000030000}"/>
    <cellStyle name="Hyperlink 3" xfId="646" xr:uid="{00000000-0005-0000-0000-000001030000}"/>
    <cellStyle name="Hyperlink 3 2" xfId="647" xr:uid="{00000000-0005-0000-0000-000002030000}"/>
    <cellStyle name="Hyperlink 3 3" xfId="648" xr:uid="{00000000-0005-0000-0000-000003030000}"/>
    <cellStyle name="Hyperlink 3 3 2" xfId="649" xr:uid="{00000000-0005-0000-0000-000004030000}"/>
    <cellStyle name="Hyperlink 3 3 2 2" xfId="650" xr:uid="{00000000-0005-0000-0000-000005030000}"/>
    <cellStyle name="Hyperlink 3 3 3" xfId="651" xr:uid="{00000000-0005-0000-0000-000006030000}"/>
    <cellStyle name="Hyperlink 4" xfId="652" xr:uid="{00000000-0005-0000-0000-000007030000}"/>
    <cellStyle name="Hyperlink 5" xfId="653" xr:uid="{00000000-0005-0000-0000-000008030000}"/>
    <cellStyle name="Input 2" xfId="654" xr:uid="{00000000-0005-0000-0000-000009030000}"/>
    <cellStyle name="Input 2 2" xfId="655" xr:uid="{00000000-0005-0000-0000-00000A030000}"/>
    <cellStyle name="Input 2 3" xfId="656" xr:uid="{00000000-0005-0000-0000-00000B030000}"/>
    <cellStyle name="Input 2 4" xfId="657" xr:uid="{00000000-0005-0000-0000-00000C030000}"/>
    <cellStyle name="Input 2 5" xfId="658" xr:uid="{00000000-0005-0000-0000-00000D030000}"/>
    <cellStyle name="Input 3" xfId="659" xr:uid="{00000000-0005-0000-0000-00000E030000}"/>
    <cellStyle name="Input 4" xfId="660" xr:uid="{00000000-0005-0000-0000-00000F030000}"/>
    <cellStyle name="Input 5" xfId="661" xr:uid="{00000000-0005-0000-0000-000010030000}"/>
    <cellStyle name="Input 6" xfId="662" xr:uid="{00000000-0005-0000-0000-000011030000}"/>
    <cellStyle name="Input 6 2" xfId="663" xr:uid="{00000000-0005-0000-0000-000012030000}"/>
    <cellStyle name="Input 6 3" xfId="664" xr:uid="{00000000-0005-0000-0000-000013030000}"/>
    <cellStyle name="Linked Cell" xfId="5" builtinId="24" customBuiltin="1"/>
    <cellStyle name="Linked Cell 2" xfId="665" xr:uid="{00000000-0005-0000-0000-000015030000}"/>
    <cellStyle name="Linked Cell 3" xfId="666" xr:uid="{00000000-0005-0000-0000-000016030000}"/>
    <cellStyle name="Linked Cell 3 2" xfId="667" xr:uid="{00000000-0005-0000-0000-000017030000}"/>
    <cellStyle name="Linked Cell 3 2 10" xfId="668" xr:uid="{00000000-0005-0000-0000-000018030000}"/>
    <cellStyle name="Linked Cell 3 2 11" xfId="669" xr:uid="{00000000-0005-0000-0000-000019030000}"/>
    <cellStyle name="Linked Cell 3 2 12" xfId="670" xr:uid="{00000000-0005-0000-0000-00001A030000}"/>
    <cellStyle name="Linked Cell 3 2 13" xfId="671" xr:uid="{00000000-0005-0000-0000-00001B030000}"/>
    <cellStyle name="Linked Cell 3 2 14" xfId="672" xr:uid="{00000000-0005-0000-0000-00001C030000}"/>
    <cellStyle name="Linked Cell 3 2 2" xfId="673" xr:uid="{00000000-0005-0000-0000-00001D030000}"/>
    <cellStyle name="Linked Cell 3 2 3" xfId="674" xr:uid="{00000000-0005-0000-0000-00001E030000}"/>
    <cellStyle name="Linked Cell 3 2 4" xfId="675" xr:uid="{00000000-0005-0000-0000-00001F030000}"/>
    <cellStyle name="Linked Cell 3 2 5" xfId="676" xr:uid="{00000000-0005-0000-0000-000020030000}"/>
    <cellStyle name="Linked Cell 3 2 6" xfId="677" xr:uid="{00000000-0005-0000-0000-000021030000}"/>
    <cellStyle name="Linked Cell 3 2 7" xfId="678" xr:uid="{00000000-0005-0000-0000-000022030000}"/>
    <cellStyle name="Linked Cell 3 2 8" xfId="679" xr:uid="{00000000-0005-0000-0000-000023030000}"/>
    <cellStyle name="Linked Cell 3 2 9" xfId="680" xr:uid="{00000000-0005-0000-0000-000024030000}"/>
    <cellStyle name="MacroHeader" xfId="681" xr:uid="{00000000-0005-0000-0000-000025030000}"/>
    <cellStyle name="Neutral" xfId="4" builtinId="28" customBuiltin="1"/>
    <cellStyle name="Neutral 2" xfId="682" xr:uid="{00000000-0005-0000-0000-000027030000}"/>
    <cellStyle name="Neutral 2 2" xfId="683" xr:uid="{00000000-0005-0000-0000-000028030000}"/>
    <cellStyle name="Neutral 2 3" xfId="684" xr:uid="{00000000-0005-0000-0000-000029030000}"/>
    <cellStyle name="Neutral 3" xfId="685" xr:uid="{00000000-0005-0000-0000-00002A030000}"/>
    <cellStyle name="Normal" xfId="0" builtinId="0"/>
    <cellStyle name="Normal 10" xfId="686" xr:uid="{00000000-0005-0000-0000-00002C030000}"/>
    <cellStyle name="Normal 10 2" xfId="687" xr:uid="{00000000-0005-0000-0000-00002D030000}"/>
    <cellStyle name="Normal 10 2 2" xfId="688" xr:uid="{00000000-0005-0000-0000-00002E030000}"/>
    <cellStyle name="Normal 10 2 3" xfId="689" xr:uid="{00000000-0005-0000-0000-00002F030000}"/>
    <cellStyle name="Normal 10 3" xfId="690" xr:uid="{00000000-0005-0000-0000-000030030000}"/>
    <cellStyle name="Normal 10 3 2" xfId="691" xr:uid="{00000000-0005-0000-0000-000031030000}"/>
    <cellStyle name="Normal 10 4" xfId="692" xr:uid="{00000000-0005-0000-0000-000032030000}"/>
    <cellStyle name="Normal 10 4 2" xfId="693" xr:uid="{00000000-0005-0000-0000-000033030000}"/>
    <cellStyle name="Normal 11" xfId="694" xr:uid="{00000000-0005-0000-0000-000034030000}"/>
    <cellStyle name="Normal 11 2" xfId="695" xr:uid="{00000000-0005-0000-0000-000035030000}"/>
    <cellStyle name="Normal 11 2 2" xfId="696" xr:uid="{00000000-0005-0000-0000-000036030000}"/>
    <cellStyle name="Normal 11 2 3" xfId="697" xr:uid="{00000000-0005-0000-0000-000037030000}"/>
    <cellStyle name="Normal 11 3" xfId="698" xr:uid="{00000000-0005-0000-0000-000038030000}"/>
    <cellStyle name="Normal 11 3 2" xfId="699" xr:uid="{00000000-0005-0000-0000-000039030000}"/>
    <cellStyle name="Normal 11 4" xfId="700" xr:uid="{00000000-0005-0000-0000-00003A030000}"/>
    <cellStyle name="Normal 11 4 2" xfId="701" xr:uid="{00000000-0005-0000-0000-00003B030000}"/>
    <cellStyle name="Normal 12" xfId="702" xr:uid="{00000000-0005-0000-0000-00003C030000}"/>
    <cellStyle name="Normal 12 2" xfId="703" xr:uid="{00000000-0005-0000-0000-00003D030000}"/>
    <cellStyle name="Normal 12 2 2" xfId="704" xr:uid="{00000000-0005-0000-0000-00003E030000}"/>
    <cellStyle name="Normal 12 2 2 2" xfId="705" xr:uid="{00000000-0005-0000-0000-00003F030000}"/>
    <cellStyle name="Normal 12 2 3" xfId="706" xr:uid="{00000000-0005-0000-0000-000040030000}"/>
    <cellStyle name="Normal 12 3" xfId="707" xr:uid="{00000000-0005-0000-0000-000041030000}"/>
    <cellStyle name="Normal 12 3 2" xfId="708" xr:uid="{00000000-0005-0000-0000-000042030000}"/>
    <cellStyle name="Normal 12 4" xfId="709" xr:uid="{00000000-0005-0000-0000-000043030000}"/>
    <cellStyle name="Normal 12 4 2" xfId="710" xr:uid="{00000000-0005-0000-0000-000044030000}"/>
    <cellStyle name="Normal 12 5" xfId="711" xr:uid="{00000000-0005-0000-0000-000045030000}"/>
    <cellStyle name="Normal 13" xfId="712" xr:uid="{00000000-0005-0000-0000-000046030000}"/>
    <cellStyle name="Normal 13 2" xfId="713" xr:uid="{00000000-0005-0000-0000-000047030000}"/>
    <cellStyle name="Normal 13 3" xfId="714" xr:uid="{00000000-0005-0000-0000-000048030000}"/>
    <cellStyle name="Normal 13 3 2" xfId="715" xr:uid="{00000000-0005-0000-0000-000049030000}"/>
    <cellStyle name="Normal 14" xfId="716" xr:uid="{00000000-0005-0000-0000-00004A030000}"/>
    <cellStyle name="Normal 14 2" xfId="717" xr:uid="{00000000-0005-0000-0000-00004B030000}"/>
    <cellStyle name="Normal 14 3" xfId="718" xr:uid="{00000000-0005-0000-0000-00004C030000}"/>
    <cellStyle name="Normal 14 3 2" xfId="719" xr:uid="{00000000-0005-0000-0000-00004D030000}"/>
    <cellStyle name="Normal 15" xfId="720" xr:uid="{00000000-0005-0000-0000-00004E030000}"/>
    <cellStyle name="Normal 15 2" xfId="721" xr:uid="{00000000-0005-0000-0000-00004F030000}"/>
    <cellStyle name="Normal 15 3" xfId="722" xr:uid="{00000000-0005-0000-0000-000050030000}"/>
    <cellStyle name="Normal 15 3 2" xfId="723" xr:uid="{00000000-0005-0000-0000-000051030000}"/>
    <cellStyle name="Normal 16" xfId="724" xr:uid="{00000000-0005-0000-0000-000052030000}"/>
    <cellStyle name="Normal 16 2" xfId="725" xr:uid="{00000000-0005-0000-0000-000053030000}"/>
    <cellStyle name="Normal 16 3" xfId="726" xr:uid="{00000000-0005-0000-0000-000054030000}"/>
    <cellStyle name="Normal 16 3 2" xfId="727" xr:uid="{00000000-0005-0000-0000-000055030000}"/>
    <cellStyle name="Normal 17" xfId="728" xr:uid="{00000000-0005-0000-0000-000056030000}"/>
    <cellStyle name="Normal 17 2" xfId="729" xr:uid="{00000000-0005-0000-0000-000057030000}"/>
    <cellStyle name="Normal 17 3" xfId="730" xr:uid="{00000000-0005-0000-0000-000058030000}"/>
    <cellStyle name="Normal 17 3 2" xfId="731" xr:uid="{00000000-0005-0000-0000-000059030000}"/>
    <cellStyle name="Normal 18" xfId="732" xr:uid="{00000000-0005-0000-0000-00005A030000}"/>
    <cellStyle name="Normal 18 2" xfId="733" xr:uid="{00000000-0005-0000-0000-00005B030000}"/>
    <cellStyle name="Normal 18 3" xfId="734" xr:uid="{00000000-0005-0000-0000-00005C030000}"/>
    <cellStyle name="Normal 18 3 2" xfId="735" xr:uid="{00000000-0005-0000-0000-00005D030000}"/>
    <cellStyle name="Normal 19" xfId="736" xr:uid="{00000000-0005-0000-0000-00005E030000}"/>
    <cellStyle name="Normal 19 2" xfId="737" xr:uid="{00000000-0005-0000-0000-00005F030000}"/>
    <cellStyle name="Normal 19 3" xfId="738" xr:uid="{00000000-0005-0000-0000-000060030000}"/>
    <cellStyle name="Normal 19 3 2" xfId="739" xr:uid="{00000000-0005-0000-0000-000061030000}"/>
    <cellStyle name="Normal 2" xfId="17" xr:uid="{00000000-0005-0000-0000-000062030000}"/>
    <cellStyle name="Normal 2 2" xfId="740" xr:uid="{00000000-0005-0000-0000-000063030000}"/>
    <cellStyle name="Normal 2 2 2" xfId="741" xr:uid="{00000000-0005-0000-0000-000064030000}"/>
    <cellStyle name="Normal 2 2 2 2" xfId="742" xr:uid="{00000000-0005-0000-0000-000065030000}"/>
    <cellStyle name="Normal 2 2 2 3" xfId="743" xr:uid="{00000000-0005-0000-0000-000066030000}"/>
    <cellStyle name="Normal 2 2 2 3 2" xfId="744" xr:uid="{00000000-0005-0000-0000-000067030000}"/>
    <cellStyle name="Normal 2 2 3" xfId="745" xr:uid="{00000000-0005-0000-0000-000068030000}"/>
    <cellStyle name="Normal 2 2 4" xfId="746" xr:uid="{00000000-0005-0000-0000-000069030000}"/>
    <cellStyle name="Normal 2 3" xfId="747" xr:uid="{00000000-0005-0000-0000-00006A030000}"/>
    <cellStyle name="Normal 2 3 2" xfId="748" xr:uid="{00000000-0005-0000-0000-00006B030000}"/>
    <cellStyle name="Normal 2 3 3" xfId="749" xr:uid="{00000000-0005-0000-0000-00006C030000}"/>
    <cellStyle name="Normal 2 4" xfId="750" xr:uid="{00000000-0005-0000-0000-00006D030000}"/>
    <cellStyle name="Normal 2 4 2" xfId="751" xr:uid="{00000000-0005-0000-0000-00006E030000}"/>
    <cellStyle name="Normal 2 4 2 2" xfId="752" xr:uid="{00000000-0005-0000-0000-00006F030000}"/>
    <cellStyle name="Normal 2 5" xfId="753" xr:uid="{00000000-0005-0000-0000-000070030000}"/>
    <cellStyle name="Normal 2 6" xfId="754" xr:uid="{00000000-0005-0000-0000-000071030000}"/>
    <cellStyle name="Normal 2 7" xfId="755" xr:uid="{00000000-0005-0000-0000-000072030000}"/>
    <cellStyle name="Normal 20" xfId="756" xr:uid="{00000000-0005-0000-0000-000073030000}"/>
    <cellStyle name="Normal 20 2" xfId="757" xr:uid="{00000000-0005-0000-0000-000074030000}"/>
    <cellStyle name="Normal 20 3" xfId="758" xr:uid="{00000000-0005-0000-0000-000075030000}"/>
    <cellStyle name="Normal 20 3 2" xfId="759" xr:uid="{00000000-0005-0000-0000-000076030000}"/>
    <cellStyle name="Normal 21" xfId="760" xr:uid="{00000000-0005-0000-0000-000077030000}"/>
    <cellStyle name="Normal 21 2" xfId="761" xr:uid="{00000000-0005-0000-0000-000078030000}"/>
    <cellStyle name="Normal 21 3" xfId="762" xr:uid="{00000000-0005-0000-0000-000079030000}"/>
    <cellStyle name="Normal 21 3 2" xfId="763" xr:uid="{00000000-0005-0000-0000-00007A030000}"/>
    <cellStyle name="Normal 22" xfId="764" xr:uid="{00000000-0005-0000-0000-00007B030000}"/>
    <cellStyle name="Normal 22 2" xfId="765" xr:uid="{00000000-0005-0000-0000-00007C030000}"/>
    <cellStyle name="Normal 22 2 2" xfId="766" xr:uid="{00000000-0005-0000-0000-00007D030000}"/>
    <cellStyle name="Normal 23" xfId="767" xr:uid="{00000000-0005-0000-0000-00007E030000}"/>
    <cellStyle name="Normal 23 2" xfId="768" xr:uid="{00000000-0005-0000-0000-00007F030000}"/>
    <cellStyle name="Normal 23 2 2" xfId="769" xr:uid="{00000000-0005-0000-0000-000080030000}"/>
    <cellStyle name="Normal 24" xfId="770" xr:uid="{00000000-0005-0000-0000-000081030000}"/>
    <cellStyle name="Normal 25" xfId="771" xr:uid="{00000000-0005-0000-0000-000082030000}"/>
    <cellStyle name="Normal 26" xfId="772" xr:uid="{00000000-0005-0000-0000-000083030000}"/>
    <cellStyle name="Normal 27" xfId="773" xr:uid="{00000000-0005-0000-0000-000084030000}"/>
    <cellStyle name="Normal 28" xfId="774" xr:uid="{00000000-0005-0000-0000-000085030000}"/>
    <cellStyle name="Normal 29" xfId="775" xr:uid="{00000000-0005-0000-0000-000086030000}"/>
    <cellStyle name="Normal 3" xfId="23" xr:uid="{00000000-0005-0000-0000-000087030000}"/>
    <cellStyle name="Normal 3 2" xfId="24" xr:uid="{00000000-0005-0000-0000-000088030000}"/>
    <cellStyle name="Normal 3 2 2" xfId="777" xr:uid="{00000000-0005-0000-0000-000089030000}"/>
    <cellStyle name="Normal 3 2 2 2" xfId="778" xr:uid="{00000000-0005-0000-0000-00008A030000}"/>
    <cellStyle name="Normal 3 2 2 3" xfId="779" xr:uid="{00000000-0005-0000-0000-00008B030000}"/>
    <cellStyle name="Normal 3 2 2 4" xfId="780" xr:uid="{00000000-0005-0000-0000-00008C030000}"/>
    <cellStyle name="Normal 3 2 3" xfId="781" xr:uid="{00000000-0005-0000-0000-00008D030000}"/>
    <cellStyle name="Normal 3 2 3 2" xfId="782" xr:uid="{00000000-0005-0000-0000-00008E030000}"/>
    <cellStyle name="Normal 3 2 3 2 2" xfId="783" xr:uid="{00000000-0005-0000-0000-00008F030000}"/>
    <cellStyle name="Normal 3 2 4" xfId="784" xr:uid="{00000000-0005-0000-0000-000090030000}"/>
    <cellStyle name="Normal 3 2 5" xfId="785" xr:uid="{00000000-0005-0000-0000-000091030000}"/>
    <cellStyle name="Normal 3 3" xfId="786" xr:uid="{00000000-0005-0000-0000-000092030000}"/>
    <cellStyle name="Normal 3 3 2" xfId="787" xr:uid="{00000000-0005-0000-0000-000093030000}"/>
    <cellStyle name="Normal 3 3 2 2" xfId="788" xr:uid="{00000000-0005-0000-0000-000094030000}"/>
    <cellStyle name="Normal 3 3 2 2 2" xfId="789" xr:uid="{00000000-0005-0000-0000-000095030000}"/>
    <cellStyle name="Normal 3 3 2 2 3" xfId="790" xr:uid="{00000000-0005-0000-0000-000096030000}"/>
    <cellStyle name="Normal 3 3 2 3" xfId="791" xr:uid="{00000000-0005-0000-0000-000097030000}"/>
    <cellStyle name="Normal 3 3 3" xfId="792" xr:uid="{00000000-0005-0000-0000-000098030000}"/>
    <cellStyle name="Normal 3 3 4" xfId="793" xr:uid="{00000000-0005-0000-0000-000099030000}"/>
    <cellStyle name="Normal 3 3 4 2" xfId="794" xr:uid="{00000000-0005-0000-0000-00009A030000}"/>
    <cellStyle name="Normal 3 3 5" xfId="795" xr:uid="{00000000-0005-0000-0000-00009B030000}"/>
    <cellStyle name="Normal 3 4" xfId="796" xr:uid="{00000000-0005-0000-0000-00009C030000}"/>
    <cellStyle name="Normal 3 4 2" xfId="797" xr:uid="{00000000-0005-0000-0000-00009D030000}"/>
    <cellStyle name="Normal 3 4 2 2" xfId="798" xr:uid="{00000000-0005-0000-0000-00009E030000}"/>
    <cellStyle name="Normal 3 4 3" xfId="799" xr:uid="{00000000-0005-0000-0000-00009F030000}"/>
    <cellStyle name="Normal 3 5" xfId="800" xr:uid="{00000000-0005-0000-0000-0000A0030000}"/>
    <cellStyle name="Normal 3 6" xfId="801" xr:uid="{00000000-0005-0000-0000-0000A1030000}"/>
    <cellStyle name="Normal 3 7" xfId="802" xr:uid="{00000000-0005-0000-0000-0000A2030000}"/>
    <cellStyle name="Normal 3 7 2" xfId="803" xr:uid="{00000000-0005-0000-0000-0000A3030000}"/>
    <cellStyle name="Normal 3 8" xfId="804" xr:uid="{00000000-0005-0000-0000-0000A4030000}"/>
    <cellStyle name="Normal 3 9" xfId="776" xr:uid="{00000000-0005-0000-0000-0000A5030000}"/>
    <cellStyle name="Normal 30" xfId="805" xr:uid="{00000000-0005-0000-0000-0000A6030000}"/>
    <cellStyle name="Normal 31" xfId="806" xr:uid="{00000000-0005-0000-0000-0000A7030000}"/>
    <cellStyle name="Normal 32" xfId="807" xr:uid="{00000000-0005-0000-0000-0000A8030000}"/>
    <cellStyle name="Normal 33" xfId="808" xr:uid="{00000000-0005-0000-0000-0000A9030000}"/>
    <cellStyle name="Normal 34" xfId="809" xr:uid="{00000000-0005-0000-0000-0000AA030000}"/>
    <cellStyle name="Normal 35" xfId="810" xr:uid="{00000000-0005-0000-0000-0000AB030000}"/>
    <cellStyle name="Normal 36" xfId="811" xr:uid="{00000000-0005-0000-0000-0000AC030000}"/>
    <cellStyle name="Normal 37" xfId="812" xr:uid="{00000000-0005-0000-0000-0000AD030000}"/>
    <cellStyle name="Normal 38" xfId="813" xr:uid="{00000000-0005-0000-0000-0000AE030000}"/>
    <cellStyle name="Normal 39" xfId="814" xr:uid="{00000000-0005-0000-0000-0000AF030000}"/>
    <cellStyle name="Normal 4" xfId="25" xr:uid="{00000000-0005-0000-0000-0000B0030000}"/>
    <cellStyle name="Normal 4 2" xfId="26" xr:uid="{00000000-0005-0000-0000-0000B1030000}"/>
    <cellStyle name="Normal 4 2 2" xfId="815" xr:uid="{00000000-0005-0000-0000-0000B2030000}"/>
    <cellStyle name="Normal 4 2 3" xfId="816" xr:uid="{00000000-0005-0000-0000-0000B3030000}"/>
    <cellStyle name="Normal 4 2 4" xfId="817" xr:uid="{00000000-0005-0000-0000-0000B4030000}"/>
    <cellStyle name="Normal 4 3" xfId="818" xr:uid="{00000000-0005-0000-0000-0000B5030000}"/>
    <cellStyle name="Normal 4 3 2" xfId="819" xr:uid="{00000000-0005-0000-0000-0000B6030000}"/>
    <cellStyle name="Normal 4 3 3" xfId="820" xr:uid="{00000000-0005-0000-0000-0000B7030000}"/>
    <cellStyle name="Normal 4 4" xfId="821" xr:uid="{00000000-0005-0000-0000-0000B8030000}"/>
    <cellStyle name="Normal 4 4 2" xfId="822" xr:uid="{00000000-0005-0000-0000-0000B9030000}"/>
    <cellStyle name="Normal 4 4 2 2" xfId="823" xr:uid="{00000000-0005-0000-0000-0000BA030000}"/>
    <cellStyle name="Normal 4 4 2 2 2" xfId="824" xr:uid="{00000000-0005-0000-0000-0000BB030000}"/>
    <cellStyle name="Normal 4 4 2 3" xfId="825" xr:uid="{00000000-0005-0000-0000-0000BC030000}"/>
    <cellStyle name="Normal 4 4 3" xfId="826" xr:uid="{00000000-0005-0000-0000-0000BD030000}"/>
    <cellStyle name="Normal 4 5" xfId="827" xr:uid="{00000000-0005-0000-0000-0000BE030000}"/>
    <cellStyle name="Normal 4 5 2" xfId="828" xr:uid="{00000000-0005-0000-0000-0000BF030000}"/>
    <cellStyle name="Normal 40" xfId="829" xr:uid="{00000000-0005-0000-0000-0000C0030000}"/>
    <cellStyle name="Normal 41" xfId="830" xr:uid="{00000000-0005-0000-0000-0000C1030000}"/>
    <cellStyle name="Normal 41 2" xfId="831" xr:uid="{00000000-0005-0000-0000-0000C2030000}"/>
    <cellStyle name="Normal 42" xfId="832" xr:uid="{00000000-0005-0000-0000-0000C3030000}"/>
    <cellStyle name="Normal 43" xfId="833" xr:uid="{00000000-0005-0000-0000-0000C4030000}"/>
    <cellStyle name="Normal 43 2" xfId="834" xr:uid="{00000000-0005-0000-0000-0000C5030000}"/>
    <cellStyle name="Normal 44" xfId="835" xr:uid="{00000000-0005-0000-0000-0000C6030000}"/>
    <cellStyle name="Normal 44 2" xfId="836" xr:uid="{00000000-0005-0000-0000-0000C7030000}"/>
    <cellStyle name="Normal 45" xfId="837" xr:uid="{00000000-0005-0000-0000-0000C8030000}"/>
    <cellStyle name="Normal 45 2" xfId="838" xr:uid="{00000000-0005-0000-0000-0000C9030000}"/>
    <cellStyle name="Normal 46" xfId="839" xr:uid="{00000000-0005-0000-0000-0000CA030000}"/>
    <cellStyle name="Normal 47" xfId="840" xr:uid="{00000000-0005-0000-0000-0000CB030000}"/>
    <cellStyle name="Normal 48" xfId="841" xr:uid="{00000000-0005-0000-0000-0000CC030000}"/>
    <cellStyle name="Normal 5" xfId="842" xr:uid="{00000000-0005-0000-0000-0000CD030000}"/>
    <cellStyle name="Normal 5 2" xfId="843" xr:uid="{00000000-0005-0000-0000-0000CE030000}"/>
    <cellStyle name="Normal 5 2 2" xfId="844" xr:uid="{00000000-0005-0000-0000-0000CF030000}"/>
    <cellStyle name="Normal 5 2 2 2" xfId="845" xr:uid="{00000000-0005-0000-0000-0000D0030000}"/>
    <cellStyle name="Normal 5 2 2 2 2" xfId="846" xr:uid="{00000000-0005-0000-0000-0000D1030000}"/>
    <cellStyle name="Normal 5 2 3" xfId="847" xr:uid="{00000000-0005-0000-0000-0000D2030000}"/>
    <cellStyle name="Normal 5 2 3 2" xfId="848" xr:uid="{00000000-0005-0000-0000-0000D3030000}"/>
    <cellStyle name="Normal 5 2 4" xfId="849" xr:uid="{00000000-0005-0000-0000-0000D4030000}"/>
    <cellStyle name="Normal 5 2 5" xfId="850" xr:uid="{00000000-0005-0000-0000-0000D5030000}"/>
    <cellStyle name="Normal 5 3" xfId="851" xr:uid="{00000000-0005-0000-0000-0000D6030000}"/>
    <cellStyle name="Normal 5 4" xfId="852" xr:uid="{00000000-0005-0000-0000-0000D7030000}"/>
    <cellStyle name="Normal 5 5" xfId="853" xr:uid="{00000000-0005-0000-0000-0000D8030000}"/>
    <cellStyle name="Normal 5 6" xfId="854" xr:uid="{00000000-0005-0000-0000-0000D9030000}"/>
    <cellStyle name="Normal 5 6 2" xfId="855" xr:uid="{00000000-0005-0000-0000-0000DA030000}"/>
    <cellStyle name="Normal 6" xfId="856" xr:uid="{00000000-0005-0000-0000-0000DB030000}"/>
    <cellStyle name="Normal 6 2" xfId="857" xr:uid="{00000000-0005-0000-0000-0000DC030000}"/>
    <cellStyle name="Normal 6 3" xfId="858" xr:uid="{00000000-0005-0000-0000-0000DD030000}"/>
    <cellStyle name="Normal 6 3 2" xfId="859" xr:uid="{00000000-0005-0000-0000-0000DE030000}"/>
    <cellStyle name="Normal 6 4" xfId="860" xr:uid="{00000000-0005-0000-0000-0000DF030000}"/>
    <cellStyle name="Normal 7" xfId="861" xr:uid="{00000000-0005-0000-0000-0000E0030000}"/>
    <cellStyle name="Normal 7 2" xfId="862" xr:uid="{00000000-0005-0000-0000-0000E1030000}"/>
    <cellStyle name="Normal 7 2 2" xfId="863" xr:uid="{00000000-0005-0000-0000-0000E2030000}"/>
    <cellStyle name="Normal 7 2 2 2" xfId="864" xr:uid="{00000000-0005-0000-0000-0000E3030000}"/>
    <cellStyle name="Normal 7 2 3" xfId="865" xr:uid="{00000000-0005-0000-0000-0000E4030000}"/>
    <cellStyle name="Normal 7 2 3 2" xfId="866" xr:uid="{00000000-0005-0000-0000-0000E5030000}"/>
    <cellStyle name="Normal 7 3" xfId="867" xr:uid="{00000000-0005-0000-0000-0000E6030000}"/>
    <cellStyle name="Normal 7 4" xfId="868" xr:uid="{00000000-0005-0000-0000-0000E7030000}"/>
    <cellStyle name="Normal 7 5" xfId="869" xr:uid="{00000000-0005-0000-0000-0000E8030000}"/>
    <cellStyle name="Normal 7 5 2" xfId="870" xr:uid="{00000000-0005-0000-0000-0000E9030000}"/>
    <cellStyle name="Normal 8" xfId="871" xr:uid="{00000000-0005-0000-0000-0000EA030000}"/>
    <cellStyle name="Normal 8 2" xfId="872" xr:uid="{00000000-0005-0000-0000-0000EB030000}"/>
    <cellStyle name="Normal 8 2 2" xfId="873" xr:uid="{00000000-0005-0000-0000-0000EC030000}"/>
    <cellStyle name="Normal 8 2 2 2" xfId="874" xr:uid="{00000000-0005-0000-0000-0000ED030000}"/>
    <cellStyle name="Normal 8 2 3" xfId="875" xr:uid="{00000000-0005-0000-0000-0000EE030000}"/>
    <cellStyle name="Normal 8 2 3 2" xfId="876" xr:uid="{00000000-0005-0000-0000-0000EF030000}"/>
    <cellStyle name="Normal 8 3" xfId="877" xr:uid="{00000000-0005-0000-0000-0000F0030000}"/>
    <cellStyle name="Normal 8 3 2" xfId="878" xr:uid="{00000000-0005-0000-0000-0000F1030000}"/>
    <cellStyle name="Normal 8 3 2 2" xfId="879" xr:uid="{00000000-0005-0000-0000-0000F2030000}"/>
    <cellStyle name="Normal 8 3 3" xfId="880" xr:uid="{00000000-0005-0000-0000-0000F3030000}"/>
    <cellStyle name="Normal 8 4" xfId="881" xr:uid="{00000000-0005-0000-0000-0000F4030000}"/>
    <cellStyle name="Normal 8 5" xfId="882" xr:uid="{00000000-0005-0000-0000-0000F5030000}"/>
    <cellStyle name="Normal 8 5 2" xfId="883" xr:uid="{00000000-0005-0000-0000-0000F6030000}"/>
    <cellStyle name="Normal 9" xfId="884" xr:uid="{00000000-0005-0000-0000-0000F7030000}"/>
    <cellStyle name="Normal 9 2" xfId="885" xr:uid="{00000000-0005-0000-0000-0000F8030000}"/>
    <cellStyle name="Normal 9 2 2" xfId="886" xr:uid="{00000000-0005-0000-0000-0000F9030000}"/>
    <cellStyle name="Normal 9 2 2 2" xfId="887" xr:uid="{00000000-0005-0000-0000-0000FA030000}"/>
    <cellStyle name="Normal 9 2 3" xfId="888" xr:uid="{00000000-0005-0000-0000-0000FB030000}"/>
    <cellStyle name="Normal 9 2 3 2" xfId="889" xr:uid="{00000000-0005-0000-0000-0000FC030000}"/>
    <cellStyle name="Normal 9 3" xfId="890" xr:uid="{00000000-0005-0000-0000-0000FD030000}"/>
    <cellStyle name="Normal 9 3 2" xfId="891" xr:uid="{00000000-0005-0000-0000-0000FE030000}"/>
    <cellStyle name="Normal 9 4" xfId="892" xr:uid="{00000000-0005-0000-0000-0000FF030000}"/>
    <cellStyle name="Normal 9 5" xfId="893" xr:uid="{00000000-0005-0000-0000-000000040000}"/>
    <cellStyle name="Normal 9 5 2" xfId="894" xr:uid="{00000000-0005-0000-0000-000001040000}"/>
    <cellStyle name="Note 2" xfId="895" xr:uid="{00000000-0005-0000-0000-000002040000}"/>
    <cellStyle name="Note 2 2" xfId="896" xr:uid="{00000000-0005-0000-0000-000003040000}"/>
    <cellStyle name="Note 2 2 2" xfId="897" xr:uid="{00000000-0005-0000-0000-000004040000}"/>
    <cellStyle name="Note 3" xfId="898" xr:uid="{00000000-0005-0000-0000-000005040000}"/>
    <cellStyle name="Note 4" xfId="899" xr:uid="{00000000-0005-0000-0000-000006040000}"/>
    <cellStyle name="Note 5" xfId="900" xr:uid="{00000000-0005-0000-0000-000007040000}"/>
    <cellStyle name="Note 6" xfId="901" xr:uid="{00000000-0005-0000-0000-000008040000}"/>
    <cellStyle name="Note 6 2" xfId="902" xr:uid="{00000000-0005-0000-0000-000009040000}"/>
    <cellStyle name="Note 6 3" xfId="903" xr:uid="{00000000-0005-0000-0000-00000A040000}"/>
    <cellStyle name="Note 7" xfId="904" xr:uid="{00000000-0005-0000-0000-00000B040000}"/>
    <cellStyle name="Output 2" xfId="905" xr:uid="{00000000-0005-0000-0000-00000C040000}"/>
    <cellStyle name="Output 2 2" xfId="906" xr:uid="{00000000-0005-0000-0000-00000D040000}"/>
    <cellStyle name="Output 2 3" xfId="907" xr:uid="{00000000-0005-0000-0000-00000E040000}"/>
    <cellStyle name="Output 3" xfId="908" xr:uid="{00000000-0005-0000-0000-00000F040000}"/>
    <cellStyle name="Output 4" xfId="909" xr:uid="{00000000-0005-0000-0000-000010040000}"/>
    <cellStyle name="Output 5" xfId="910" xr:uid="{00000000-0005-0000-0000-000011040000}"/>
    <cellStyle name="Output 6" xfId="911" xr:uid="{00000000-0005-0000-0000-000012040000}"/>
    <cellStyle name="Percent" xfId="1594" builtinId="5"/>
    <cellStyle name="Percent [0]" xfId="912" xr:uid="{00000000-0005-0000-0000-000013040000}"/>
    <cellStyle name="Percent [0] 2" xfId="913" xr:uid="{00000000-0005-0000-0000-000014040000}"/>
    <cellStyle name="Percent [0] 2 2" xfId="914" xr:uid="{00000000-0005-0000-0000-000015040000}"/>
    <cellStyle name="Percent [1]" xfId="915" xr:uid="{00000000-0005-0000-0000-000016040000}"/>
    <cellStyle name="Percent [1] 2" xfId="916" xr:uid="{00000000-0005-0000-0000-000017040000}"/>
    <cellStyle name="Percent [1] 2 2" xfId="917" xr:uid="{00000000-0005-0000-0000-000018040000}"/>
    <cellStyle name="Percent [2]" xfId="918" xr:uid="{00000000-0005-0000-0000-000019040000}"/>
    <cellStyle name="Percent [2] 2" xfId="919" xr:uid="{00000000-0005-0000-0000-00001A040000}"/>
    <cellStyle name="Percent [2] 2 2" xfId="920" xr:uid="{00000000-0005-0000-0000-00001B040000}"/>
    <cellStyle name="Percent 10" xfId="921" xr:uid="{00000000-0005-0000-0000-00001C040000}"/>
    <cellStyle name="Percent 10 2" xfId="922" xr:uid="{00000000-0005-0000-0000-00001D040000}"/>
    <cellStyle name="Percent 10 2 2" xfId="923" xr:uid="{00000000-0005-0000-0000-00001E040000}"/>
    <cellStyle name="Percent 10 2 2 2" xfId="924" xr:uid="{00000000-0005-0000-0000-00001F040000}"/>
    <cellStyle name="Percent 10 2 3" xfId="925" xr:uid="{00000000-0005-0000-0000-000020040000}"/>
    <cellStyle name="Percent 100" xfId="926" xr:uid="{00000000-0005-0000-0000-000021040000}"/>
    <cellStyle name="Percent 100 2" xfId="927" xr:uid="{00000000-0005-0000-0000-000022040000}"/>
    <cellStyle name="Percent 101" xfId="928" xr:uid="{00000000-0005-0000-0000-000023040000}"/>
    <cellStyle name="Percent 101 2" xfId="929" xr:uid="{00000000-0005-0000-0000-000024040000}"/>
    <cellStyle name="Percent 102" xfId="930" xr:uid="{00000000-0005-0000-0000-000025040000}"/>
    <cellStyle name="Percent 102 2" xfId="931" xr:uid="{00000000-0005-0000-0000-000026040000}"/>
    <cellStyle name="Percent 103" xfId="932" xr:uid="{00000000-0005-0000-0000-000027040000}"/>
    <cellStyle name="Percent 103 2" xfId="933" xr:uid="{00000000-0005-0000-0000-000028040000}"/>
    <cellStyle name="Percent 104" xfId="934" xr:uid="{00000000-0005-0000-0000-000029040000}"/>
    <cellStyle name="Percent 104 2" xfId="935" xr:uid="{00000000-0005-0000-0000-00002A040000}"/>
    <cellStyle name="Percent 105" xfId="936" xr:uid="{00000000-0005-0000-0000-00002B040000}"/>
    <cellStyle name="Percent 105 2" xfId="937" xr:uid="{00000000-0005-0000-0000-00002C040000}"/>
    <cellStyle name="Percent 106" xfId="938" xr:uid="{00000000-0005-0000-0000-00002D040000}"/>
    <cellStyle name="Percent 106 2" xfId="939" xr:uid="{00000000-0005-0000-0000-00002E040000}"/>
    <cellStyle name="Percent 107" xfId="940" xr:uid="{00000000-0005-0000-0000-00002F040000}"/>
    <cellStyle name="Percent 107 2" xfId="941" xr:uid="{00000000-0005-0000-0000-000030040000}"/>
    <cellStyle name="Percent 108" xfId="942" xr:uid="{00000000-0005-0000-0000-000031040000}"/>
    <cellStyle name="Percent 108 2" xfId="943" xr:uid="{00000000-0005-0000-0000-000032040000}"/>
    <cellStyle name="Percent 109" xfId="944" xr:uid="{00000000-0005-0000-0000-000033040000}"/>
    <cellStyle name="Percent 109 2" xfId="945" xr:uid="{00000000-0005-0000-0000-000034040000}"/>
    <cellStyle name="Percent 11" xfId="946" xr:uid="{00000000-0005-0000-0000-000035040000}"/>
    <cellStyle name="Percent 11 2" xfId="947" xr:uid="{00000000-0005-0000-0000-000036040000}"/>
    <cellStyle name="Percent 11 2 2" xfId="948" xr:uid="{00000000-0005-0000-0000-000037040000}"/>
    <cellStyle name="Percent 11 2 2 2" xfId="949" xr:uid="{00000000-0005-0000-0000-000038040000}"/>
    <cellStyle name="Percent 11 2 3" xfId="950" xr:uid="{00000000-0005-0000-0000-000039040000}"/>
    <cellStyle name="Percent 110" xfId="951" xr:uid="{00000000-0005-0000-0000-00003A040000}"/>
    <cellStyle name="Percent 110 2" xfId="952" xr:uid="{00000000-0005-0000-0000-00003B040000}"/>
    <cellStyle name="Percent 111" xfId="953" xr:uid="{00000000-0005-0000-0000-00003C040000}"/>
    <cellStyle name="Percent 111 2" xfId="954" xr:uid="{00000000-0005-0000-0000-00003D040000}"/>
    <cellStyle name="Percent 112" xfId="955" xr:uid="{00000000-0005-0000-0000-00003E040000}"/>
    <cellStyle name="Percent 112 2" xfId="956" xr:uid="{00000000-0005-0000-0000-00003F040000}"/>
    <cellStyle name="Percent 113" xfId="957" xr:uid="{00000000-0005-0000-0000-000040040000}"/>
    <cellStyle name="Percent 113 2" xfId="958" xr:uid="{00000000-0005-0000-0000-000041040000}"/>
    <cellStyle name="Percent 114" xfId="959" xr:uid="{00000000-0005-0000-0000-000042040000}"/>
    <cellStyle name="Percent 114 2" xfId="960" xr:uid="{00000000-0005-0000-0000-000043040000}"/>
    <cellStyle name="Percent 115" xfId="961" xr:uid="{00000000-0005-0000-0000-000044040000}"/>
    <cellStyle name="Percent 116" xfId="962" xr:uid="{00000000-0005-0000-0000-000045040000}"/>
    <cellStyle name="Percent 117" xfId="963" xr:uid="{00000000-0005-0000-0000-000046040000}"/>
    <cellStyle name="Percent 118" xfId="964" xr:uid="{00000000-0005-0000-0000-000047040000}"/>
    <cellStyle name="Percent 119" xfId="965" xr:uid="{00000000-0005-0000-0000-000048040000}"/>
    <cellStyle name="Percent 12" xfId="966" xr:uid="{00000000-0005-0000-0000-000049040000}"/>
    <cellStyle name="Percent 12 2" xfId="967" xr:uid="{00000000-0005-0000-0000-00004A040000}"/>
    <cellStyle name="Percent 12 2 2" xfId="968" xr:uid="{00000000-0005-0000-0000-00004B040000}"/>
    <cellStyle name="Percent 12 2 2 2" xfId="969" xr:uid="{00000000-0005-0000-0000-00004C040000}"/>
    <cellStyle name="Percent 12 2 3" xfId="970" xr:uid="{00000000-0005-0000-0000-00004D040000}"/>
    <cellStyle name="Percent 120" xfId="971" xr:uid="{00000000-0005-0000-0000-00004E040000}"/>
    <cellStyle name="Percent 121" xfId="972" xr:uid="{00000000-0005-0000-0000-00004F040000}"/>
    <cellStyle name="Percent 122" xfId="973" xr:uid="{00000000-0005-0000-0000-000050040000}"/>
    <cellStyle name="Percent 123" xfId="974" xr:uid="{00000000-0005-0000-0000-000051040000}"/>
    <cellStyle name="Percent 124" xfId="975" xr:uid="{00000000-0005-0000-0000-000052040000}"/>
    <cellStyle name="Percent 125" xfId="976" xr:uid="{00000000-0005-0000-0000-000053040000}"/>
    <cellStyle name="Percent 126" xfId="977" xr:uid="{00000000-0005-0000-0000-000054040000}"/>
    <cellStyle name="Percent 127" xfId="978" xr:uid="{00000000-0005-0000-0000-000055040000}"/>
    <cellStyle name="Percent 128" xfId="979" xr:uid="{00000000-0005-0000-0000-000056040000}"/>
    <cellStyle name="Percent 129" xfId="980" xr:uid="{00000000-0005-0000-0000-000057040000}"/>
    <cellStyle name="Percent 129 2" xfId="981" xr:uid="{00000000-0005-0000-0000-000058040000}"/>
    <cellStyle name="Percent 13" xfId="982" xr:uid="{00000000-0005-0000-0000-000059040000}"/>
    <cellStyle name="Percent 13 2" xfId="983" xr:uid="{00000000-0005-0000-0000-00005A040000}"/>
    <cellStyle name="Percent 13 2 2" xfId="984" xr:uid="{00000000-0005-0000-0000-00005B040000}"/>
    <cellStyle name="Percent 13 2 2 2" xfId="985" xr:uid="{00000000-0005-0000-0000-00005C040000}"/>
    <cellStyle name="Percent 13 2 3" xfId="986" xr:uid="{00000000-0005-0000-0000-00005D040000}"/>
    <cellStyle name="Percent 130" xfId="987" xr:uid="{00000000-0005-0000-0000-00005E040000}"/>
    <cellStyle name="Percent 130 2" xfId="988" xr:uid="{00000000-0005-0000-0000-00005F040000}"/>
    <cellStyle name="Percent 131" xfId="989" xr:uid="{00000000-0005-0000-0000-000060040000}"/>
    <cellStyle name="Percent 132" xfId="990" xr:uid="{00000000-0005-0000-0000-000061040000}"/>
    <cellStyle name="Percent 133" xfId="991" xr:uid="{00000000-0005-0000-0000-000062040000}"/>
    <cellStyle name="Percent 134" xfId="992" xr:uid="{00000000-0005-0000-0000-000063040000}"/>
    <cellStyle name="Percent 135" xfId="993" xr:uid="{00000000-0005-0000-0000-000064040000}"/>
    <cellStyle name="Percent 136" xfId="994" xr:uid="{00000000-0005-0000-0000-000065040000}"/>
    <cellStyle name="Percent 137" xfId="995" xr:uid="{00000000-0005-0000-0000-000066040000}"/>
    <cellStyle name="Percent 138" xfId="996" xr:uid="{00000000-0005-0000-0000-000067040000}"/>
    <cellStyle name="Percent 139" xfId="997" xr:uid="{00000000-0005-0000-0000-000068040000}"/>
    <cellStyle name="Percent 14" xfId="998" xr:uid="{00000000-0005-0000-0000-000069040000}"/>
    <cellStyle name="Percent 14 2" xfId="999" xr:uid="{00000000-0005-0000-0000-00006A040000}"/>
    <cellStyle name="Percent 14 2 2" xfId="1000" xr:uid="{00000000-0005-0000-0000-00006B040000}"/>
    <cellStyle name="Percent 14 2 2 2" xfId="1001" xr:uid="{00000000-0005-0000-0000-00006C040000}"/>
    <cellStyle name="Percent 14 2 3" xfId="1002" xr:uid="{00000000-0005-0000-0000-00006D040000}"/>
    <cellStyle name="Percent 140" xfId="1003" xr:uid="{00000000-0005-0000-0000-00006E040000}"/>
    <cellStyle name="Percent 141" xfId="1004" xr:uid="{00000000-0005-0000-0000-00006F040000}"/>
    <cellStyle name="Percent 142" xfId="1005" xr:uid="{00000000-0005-0000-0000-000070040000}"/>
    <cellStyle name="Percent 143" xfId="1006" xr:uid="{00000000-0005-0000-0000-000071040000}"/>
    <cellStyle name="Percent 144" xfId="1007" xr:uid="{00000000-0005-0000-0000-000072040000}"/>
    <cellStyle name="Percent 145" xfId="1008" xr:uid="{00000000-0005-0000-0000-000073040000}"/>
    <cellStyle name="Percent 146" xfId="1009" xr:uid="{00000000-0005-0000-0000-000074040000}"/>
    <cellStyle name="Percent 147" xfId="1010" xr:uid="{00000000-0005-0000-0000-000075040000}"/>
    <cellStyle name="Percent 148" xfId="1011" xr:uid="{00000000-0005-0000-0000-000076040000}"/>
    <cellStyle name="Percent 149" xfId="1012" xr:uid="{00000000-0005-0000-0000-000077040000}"/>
    <cellStyle name="Percent 15" xfId="1013" xr:uid="{00000000-0005-0000-0000-000078040000}"/>
    <cellStyle name="Percent 15 2" xfId="1014" xr:uid="{00000000-0005-0000-0000-000079040000}"/>
    <cellStyle name="Percent 15 2 2" xfId="1015" xr:uid="{00000000-0005-0000-0000-00007A040000}"/>
    <cellStyle name="Percent 15 2 2 2" xfId="1016" xr:uid="{00000000-0005-0000-0000-00007B040000}"/>
    <cellStyle name="Percent 15 2 3" xfId="1017" xr:uid="{00000000-0005-0000-0000-00007C040000}"/>
    <cellStyle name="Percent 150" xfId="1018" xr:uid="{00000000-0005-0000-0000-00007D040000}"/>
    <cellStyle name="Percent 151" xfId="1019" xr:uid="{00000000-0005-0000-0000-00007E040000}"/>
    <cellStyle name="Percent 152" xfId="1020" xr:uid="{00000000-0005-0000-0000-00007F040000}"/>
    <cellStyle name="Percent 153" xfId="1021" xr:uid="{00000000-0005-0000-0000-000080040000}"/>
    <cellStyle name="Percent 154" xfId="1022" xr:uid="{00000000-0005-0000-0000-000081040000}"/>
    <cellStyle name="Percent 155" xfId="1023" xr:uid="{00000000-0005-0000-0000-000082040000}"/>
    <cellStyle name="Percent 156" xfId="1024" xr:uid="{00000000-0005-0000-0000-000083040000}"/>
    <cellStyle name="Percent 157" xfId="1025" xr:uid="{00000000-0005-0000-0000-000084040000}"/>
    <cellStyle name="Percent 158" xfId="1026" xr:uid="{00000000-0005-0000-0000-000085040000}"/>
    <cellStyle name="Percent 159" xfId="1027" xr:uid="{00000000-0005-0000-0000-000086040000}"/>
    <cellStyle name="Percent 16" xfId="1028" xr:uid="{00000000-0005-0000-0000-000087040000}"/>
    <cellStyle name="Percent 16 2" xfId="1029" xr:uid="{00000000-0005-0000-0000-000088040000}"/>
    <cellStyle name="Percent 16 2 2" xfId="1030" xr:uid="{00000000-0005-0000-0000-000089040000}"/>
    <cellStyle name="Percent 16 2 2 2" xfId="1031" xr:uid="{00000000-0005-0000-0000-00008A040000}"/>
    <cellStyle name="Percent 16 2 3" xfId="1032" xr:uid="{00000000-0005-0000-0000-00008B040000}"/>
    <cellStyle name="Percent 160" xfId="1033" xr:uid="{00000000-0005-0000-0000-00008C040000}"/>
    <cellStyle name="Percent 161" xfId="1034" xr:uid="{00000000-0005-0000-0000-00008D040000}"/>
    <cellStyle name="Percent 162" xfId="1035" xr:uid="{00000000-0005-0000-0000-00008E040000}"/>
    <cellStyle name="Percent 163" xfId="1036" xr:uid="{00000000-0005-0000-0000-00008F040000}"/>
    <cellStyle name="Percent 164" xfId="1037" xr:uid="{00000000-0005-0000-0000-000090040000}"/>
    <cellStyle name="Percent 165" xfId="1038" xr:uid="{00000000-0005-0000-0000-000091040000}"/>
    <cellStyle name="Percent 166" xfId="1039" xr:uid="{00000000-0005-0000-0000-000092040000}"/>
    <cellStyle name="Percent 167" xfId="1040" xr:uid="{00000000-0005-0000-0000-000093040000}"/>
    <cellStyle name="Percent 168" xfId="1041" xr:uid="{00000000-0005-0000-0000-000094040000}"/>
    <cellStyle name="Percent 169" xfId="1042" xr:uid="{00000000-0005-0000-0000-000095040000}"/>
    <cellStyle name="Percent 17" xfId="1043" xr:uid="{00000000-0005-0000-0000-000096040000}"/>
    <cellStyle name="Percent 17 2" xfId="1044" xr:uid="{00000000-0005-0000-0000-000097040000}"/>
    <cellStyle name="Percent 17 2 2" xfId="1045" xr:uid="{00000000-0005-0000-0000-000098040000}"/>
    <cellStyle name="Percent 17 2 2 2" xfId="1046" xr:uid="{00000000-0005-0000-0000-000099040000}"/>
    <cellStyle name="Percent 17 2 3" xfId="1047" xr:uid="{00000000-0005-0000-0000-00009A040000}"/>
    <cellStyle name="Percent 170" xfId="1048" xr:uid="{00000000-0005-0000-0000-00009B040000}"/>
    <cellStyle name="Percent 171" xfId="1049" xr:uid="{00000000-0005-0000-0000-00009C040000}"/>
    <cellStyle name="Percent 172" xfId="1050" xr:uid="{00000000-0005-0000-0000-00009D040000}"/>
    <cellStyle name="Percent 173" xfId="1051" xr:uid="{00000000-0005-0000-0000-00009E040000}"/>
    <cellStyle name="Percent 18" xfId="1052" xr:uid="{00000000-0005-0000-0000-00009F040000}"/>
    <cellStyle name="Percent 18 2" xfId="1053" xr:uid="{00000000-0005-0000-0000-0000A0040000}"/>
    <cellStyle name="Percent 18 2 2" xfId="1054" xr:uid="{00000000-0005-0000-0000-0000A1040000}"/>
    <cellStyle name="Percent 18 2 2 2" xfId="1055" xr:uid="{00000000-0005-0000-0000-0000A2040000}"/>
    <cellStyle name="Percent 18 2 3" xfId="1056" xr:uid="{00000000-0005-0000-0000-0000A3040000}"/>
    <cellStyle name="Percent 19" xfId="1057" xr:uid="{00000000-0005-0000-0000-0000A4040000}"/>
    <cellStyle name="Percent 19 2" xfId="1058" xr:uid="{00000000-0005-0000-0000-0000A5040000}"/>
    <cellStyle name="Percent 19 2 2" xfId="1059" xr:uid="{00000000-0005-0000-0000-0000A6040000}"/>
    <cellStyle name="Percent 19 2 2 2" xfId="1060" xr:uid="{00000000-0005-0000-0000-0000A7040000}"/>
    <cellStyle name="Percent 19 2 3" xfId="1061" xr:uid="{00000000-0005-0000-0000-0000A8040000}"/>
    <cellStyle name="Percent 2" xfId="27" xr:uid="{00000000-0005-0000-0000-0000A9040000}"/>
    <cellStyle name="Percent 2 2" xfId="1062" xr:uid="{00000000-0005-0000-0000-0000AA040000}"/>
    <cellStyle name="Percent 2 3" xfId="1063" xr:uid="{00000000-0005-0000-0000-0000AB040000}"/>
    <cellStyle name="Percent 2 3 2" xfId="1064" xr:uid="{00000000-0005-0000-0000-0000AC040000}"/>
    <cellStyle name="Percent 2 3 3" xfId="1065" xr:uid="{00000000-0005-0000-0000-0000AD040000}"/>
    <cellStyle name="Percent 2 4" xfId="1066" xr:uid="{00000000-0005-0000-0000-0000AE040000}"/>
    <cellStyle name="Percent 2 4 2" xfId="1067" xr:uid="{00000000-0005-0000-0000-0000AF040000}"/>
    <cellStyle name="Percent 2 4 2 2" xfId="1068" xr:uid="{00000000-0005-0000-0000-0000B0040000}"/>
    <cellStyle name="Percent 2 4 2 2 2" xfId="1069" xr:uid="{00000000-0005-0000-0000-0000B1040000}"/>
    <cellStyle name="Percent 2 4 2 3" xfId="1070" xr:uid="{00000000-0005-0000-0000-0000B2040000}"/>
    <cellStyle name="Percent 20" xfId="1071" xr:uid="{00000000-0005-0000-0000-0000B3040000}"/>
    <cellStyle name="Percent 20 2" xfId="1072" xr:uid="{00000000-0005-0000-0000-0000B4040000}"/>
    <cellStyle name="Percent 20 2 2" xfId="1073" xr:uid="{00000000-0005-0000-0000-0000B5040000}"/>
    <cellStyle name="Percent 20 2 2 2" xfId="1074" xr:uid="{00000000-0005-0000-0000-0000B6040000}"/>
    <cellStyle name="Percent 20 2 3" xfId="1075" xr:uid="{00000000-0005-0000-0000-0000B7040000}"/>
    <cellStyle name="Percent 21" xfId="1076" xr:uid="{00000000-0005-0000-0000-0000B8040000}"/>
    <cellStyle name="Percent 21 2" xfId="1077" xr:uid="{00000000-0005-0000-0000-0000B9040000}"/>
    <cellStyle name="Percent 21 2 2" xfId="1078" xr:uid="{00000000-0005-0000-0000-0000BA040000}"/>
    <cellStyle name="Percent 21 2 2 2" xfId="1079" xr:uid="{00000000-0005-0000-0000-0000BB040000}"/>
    <cellStyle name="Percent 21 2 3" xfId="1080" xr:uid="{00000000-0005-0000-0000-0000BC040000}"/>
    <cellStyle name="Percent 22" xfId="1081" xr:uid="{00000000-0005-0000-0000-0000BD040000}"/>
    <cellStyle name="Percent 22 2" xfId="1082" xr:uid="{00000000-0005-0000-0000-0000BE040000}"/>
    <cellStyle name="Percent 22 2 2" xfId="1083" xr:uid="{00000000-0005-0000-0000-0000BF040000}"/>
    <cellStyle name="Percent 22 2 2 2" xfId="1084" xr:uid="{00000000-0005-0000-0000-0000C0040000}"/>
    <cellStyle name="Percent 22 2 3" xfId="1085" xr:uid="{00000000-0005-0000-0000-0000C1040000}"/>
    <cellStyle name="Percent 23" xfId="1086" xr:uid="{00000000-0005-0000-0000-0000C2040000}"/>
    <cellStyle name="Percent 23 2" xfId="1087" xr:uid="{00000000-0005-0000-0000-0000C3040000}"/>
    <cellStyle name="Percent 23 2 2" xfId="1088" xr:uid="{00000000-0005-0000-0000-0000C4040000}"/>
    <cellStyle name="Percent 23 2 2 2" xfId="1089" xr:uid="{00000000-0005-0000-0000-0000C5040000}"/>
    <cellStyle name="Percent 23 2 3" xfId="1090" xr:uid="{00000000-0005-0000-0000-0000C6040000}"/>
    <cellStyle name="Percent 24" xfId="1091" xr:uid="{00000000-0005-0000-0000-0000C7040000}"/>
    <cellStyle name="Percent 24 2" xfId="1092" xr:uid="{00000000-0005-0000-0000-0000C8040000}"/>
    <cellStyle name="Percent 24 2 2" xfId="1093" xr:uid="{00000000-0005-0000-0000-0000C9040000}"/>
    <cellStyle name="Percent 24 2 2 2" xfId="1094" xr:uid="{00000000-0005-0000-0000-0000CA040000}"/>
    <cellStyle name="Percent 24 2 3" xfId="1095" xr:uid="{00000000-0005-0000-0000-0000CB040000}"/>
    <cellStyle name="Percent 25" xfId="1096" xr:uid="{00000000-0005-0000-0000-0000CC040000}"/>
    <cellStyle name="Percent 25 2" xfId="1097" xr:uid="{00000000-0005-0000-0000-0000CD040000}"/>
    <cellStyle name="Percent 25 2 2" xfId="1098" xr:uid="{00000000-0005-0000-0000-0000CE040000}"/>
    <cellStyle name="Percent 25 2 2 2" xfId="1099" xr:uid="{00000000-0005-0000-0000-0000CF040000}"/>
    <cellStyle name="Percent 25 2 3" xfId="1100" xr:uid="{00000000-0005-0000-0000-0000D0040000}"/>
    <cellStyle name="Percent 26" xfId="1101" xr:uid="{00000000-0005-0000-0000-0000D1040000}"/>
    <cellStyle name="Percent 26 2" xfId="1102" xr:uid="{00000000-0005-0000-0000-0000D2040000}"/>
    <cellStyle name="Percent 26 2 2" xfId="1103" xr:uid="{00000000-0005-0000-0000-0000D3040000}"/>
    <cellStyle name="Percent 26 2 2 2" xfId="1104" xr:uid="{00000000-0005-0000-0000-0000D4040000}"/>
    <cellStyle name="Percent 26 2 3" xfId="1105" xr:uid="{00000000-0005-0000-0000-0000D5040000}"/>
    <cellStyle name="Percent 27" xfId="1106" xr:uid="{00000000-0005-0000-0000-0000D6040000}"/>
    <cellStyle name="Percent 27 2" xfId="1107" xr:uid="{00000000-0005-0000-0000-0000D7040000}"/>
    <cellStyle name="Percent 27 2 2" xfId="1108" xr:uid="{00000000-0005-0000-0000-0000D8040000}"/>
    <cellStyle name="Percent 27 2 2 2" xfId="1109" xr:uid="{00000000-0005-0000-0000-0000D9040000}"/>
    <cellStyle name="Percent 27 2 3" xfId="1110" xr:uid="{00000000-0005-0000-0000-0000DA040000}"/>
    <cellStyle name="Percent 28" xfId="1111" xr:uid="{00000000-0005-0000-0000-0000DB040000}"/>
    <cellStyle name="Percent 28 2" xfId="1112" xr:uid="{00000000-0005-0000-0000-0000DC040000}"/>
    <cellStyle name="Percent 28 2 2" xfId="1113" xr:uid="{00000000-0005-0000-0000-0000DD040000}"/>
    <cellStyle name="Percent 28 2 2 2" xfId="1114" xr:uid="{00000000-0005-0000-0000-0000DE040000}"/>
    <cellStyle name="Percent 28 2 3" xfId="1115" xr:uid="{00000000-0005-0000-0000-0000DF040000}"/>
    <cellStyle name="Percent 29" xfId="1116" xr:uid="{00000000-0005-0000-0000-0000E0040000}"/>
    <cellStyle name="Percent 29 2" xfId="1117" xr:uid="{00000000-0005-0000-0000-0000E1040000}"/>
    <cellStyle name="Percent 29 2 2" xfId="1118" xr:uid="{00000000-0005-0000-0000-0000E2040000}"/>
    <cellStyle name="Percent 29 2 2 2" xfId="1119" xr:uid="{00000000-0005-0000-0000-0000E3040000}"/>
    <cellStyle name="Percent 29 2 3" xfId="1120" xr:uid="{00000000-0005-0000-0000-0000E4040000}"/>
    <cellStyle name="Percent 3" xfId="28" xr:uid="{00000000-0005-0000-0000-0000E5040000}"/>
    <cellStyle name="Percent 3 2" xfId="1121" xr:uid="{00000000-0005-0000-0000-0000E6040000}"/>
    <cellStyle name="Percent 3 3" xfId="1122" xr:uid="{00000000-0005-0000-0000-0000E7040000}"/>
    <cellStyle name="Percent 3 3 2" xfId="1123" xr:uid="{00000000-0005-0000-0000-0000E8040000}"/>
    <cellStyle name="Percent 30" xfId="1124" xr:uid="{00000000-0005-0000-0000-0000E9040000}"/>
    <cellStyle name="Percent 30 2" xfId="1125" xr:uid="{00000000-0005-0000-0000-0000EA040000}"/>
    <cellStyle name="Percent 30 2 2" xfId="1126" xr:uid="{00000000-0005-0000-0000-0000EB040000}"/>
    <cellStyle name="Percent 30 2 2 2" xfId="1127" xr:uid="{00000000-0005-0000-0000-0000EC040000}"/>
    <cellStyle name="Percent 30 2 3" xfId="1128" xr:uid="{00000000-0005-0000-0000-0000ED040000}"/>
    <cellStyle name="Percent 31" xfId="1129" xr:uid="{00000000-0005-0000-0000-0000EE040000}"/>
    <cellStyle name="Percent 31 2" xfId="1130" xr:uid="{00000000-0005-0000-0000-0000EF040000}"/>
    <cellStyle name="Percent 31 2 2" xfId="1131" xr:uid="{00000000-0005-0000-0000-0000F0040000}"/>
    <cellStyle name="Percent 31 2 2 2" xfId="1132" xr:uid="{00000000-0005-0000-0000-0000F1040000}"/>
    <cellStyle name="Percent 31 2 3" xfId="1133" xr:uid="{00000000-0005-0000-0000-0000F2040000}"/>
    <cellStyle name="Percent 32" xfId="1134" xr:uid="{00000000-0005-0000-0000-0000F3040000}"/>
    <cellStyle name="Percent 32 2" xfId="1135" xr:uid="{00000000-0005-0000-0000-0000F4040000}"/>
    <cellStyle name="Percent 32 3" xfId="1136" xr:uid="{00000000-0005-0000-0000-0000F5040000}"/>
    <cellStyle name="Percent 32 3 2" xfId="1137" xr:uid="{00000000-0005-0000-0000-0000F6040000}"/>
    <cellStyle name="Percent 32 3 2 2" xfId="1138" xr:uid="{00000000-0005-0000-0000-0000F7040000}"/>
    <cellStyle name="Percent 32 3 3" xfId="1139" xr:uid="{00000000-0005-0000-0000-0000F8040000}"/>
    <cellStyle name="Percent 33" xfId="1140" xr:uid="{00000000-0005-0000-0000-0000F9040000}"/>
    <cellStyle name="Percent 33 2" xfId="1141" xr:uid="{00000000-0005-0000-0000-0000FA040000}"/>
    <cellStyle name="Percent 33 2 2" xfId="1142" xr:uid="{00000000-0005-0000-0000-0000FB040000}"/>
    <cellStyle name="Percent 33 2 2 2" xfId="1143" xr:uid="{00000000-0005-0000-0000-0000FC040000}"/>
    <cellStyle name="Percent 33 2 3" xfId="1144" xr:uid="{00000000-0005-0000-0000-0000FD040000}"/>
    <cellStyle name="Percent 34" xfId="1145" xr:uid="{00000000-0005-0000-0000-0000FE040000}"/>
    <cellStyle name="Percent 34 2" xfId="1146" xr:uid="{00000000-0005-0000-0000-0000FF040000}"/>
    <cellStyle name="Percent 34 2 2" xfId="1147" xr:uid="{00000000-0005-0000-0000-000000050000}"/>
    <cellStyle name="Percent 34 2 2 2" xfId="1148" xr:uid="{00000000-0005-0000-0000-000001050000}"/>
    <cellStyle name="Percent 34 2 3" xfId="1149" xr:uid="{00000000-0005-0000-0000-000002050000}"/>
    <cellStyle name="Percent 35" xfId="1150" xr:uid="{00000000-0005-0000-0000-000003050000}"/>
    <cellStyle name="Percent 35 2" xfId="1151" xr:uid="{00000000-0005-0000-0000-000004050000}"/>
    <cellStyle name="Percent 35 2 2" xfId="1152" xr:uid="{00000000-0005-0000-0000-000005050000}"/>
    <cellStyle name="Percent 35 3" xfId="1153" xr:uid="{00000000-0005-0000-0000-000006050000}"/>
    <cellStyle name="Percent 36" xfId="1154" xr:uid="{00000000-0005-0000-0000-000007050000}"/>
    <cellStyle name="Percent 36 2" xfId="1155" xr:uid="{00000000-0005-0000-0000-000008050000}"/>
    <cellStyle name="Percent 36 2 2" xfId="1156" xr:uid="{00000000-0005-0000-0000-000009050000}"/>
    <cellStyle name="Percent 36 3" xfId="1157" xr:uid="{00000000-0005-0000-0000-00000A050000}"/>
    <cellStyle name="Percent 37" xfId="1158" xr:uid="{00000000-0005-0000-0000-00000B050000}"/>
    <cellStyle name="Percent 37 2" xfId="1159" xr:uid="{00000000-0005-0000-0000-00000C050000}"/>
    <cellStyle name="Percent 37 2 2" xfId="1160" xr:uid="{00000000-0005-0000-0000-00000D050000}"/>
    <cellStyle name="Percent 37 3" xfId="1161" xr:uid="{00000000-0005-0000-0000-00000E050000}"/>
    <cellStyle name="Percent 38" xfId="1162" xr:uid="{00000000-0005-0000-0000-00000F050000}"/>
    <cellStyle name="Percent 38 2" xfId="1163" xr:uid="{00000000-0005-0000-0000-000010050000}"/>
    <cellStyle name="Percent 38 2 2" xfId="1164" xr:uid="{00000000-0005-0000-0000-000011050000}"/>
    <cellStyle name="Percent 38 2 2 2" xfId="1165" xr:uid="{00000000-0005-0000-0000-000012050000}"/>
    <cellStyle name="Percent 38 2 3" xfId="1166" xr:uid="{00000000-0005-0000-0000-000013050000}"/>
    <cellStyle name="Percent 39" xfId="1167" xr:uid="{00000000-0005-0000-0000-000014050000}"/>
    <cellStyle name="Percent 39 2" xfId="1168" xr:uid="{00000000-0005-0000-0000-000015050000}"/>
    <cellStyle name="Percent 39 2 2" xfId="1169" xr:uid="{00000000-0005-0000-0000-000016050000}"/>
    <cellStyle name="Percent 39 2 2 2" xfId="1170" xr:uid="{00000000-0005-0000-0000-000017050000}"/>
    <cellStyle name="Percent 39 2 3" xfId="1171" xr:uid="{00000000-0005-0000-0000-000018050000}"/>
    <cellStyle name="Percent 4" xfId="1172" xr:uid="{00000000-0005-0000-0000-000019050000}"/>
    <cellStyle name="Percent 4 2" xfId="1173" xr:uid="{00000000-0005-0000-0000-00001A050000}"/>
    <cellStyle name="Percent 4 2 2" xfId="1174" xr:uid="{00000000-0005-0000-0000-00001B050000}"/>
    <cellStyle name="Percent 4 3" xfId="1175" xr:uid="{00000000-0005-0000-0000-00001C050000}"/>
    <cellStyle name="Percent 4 3 2" xfId="1176" xr:uid="{00000000-0005-0000-0000-00001D050000}"/>
    <cellStyle name="Percent 40" xfId="1177" xr:uid="{00000000-0005-0000-0000-00001E050000}"/>
    <cellStyle name="Percent 40 2" xfId="1178" xr:uid="{00000000-0005-0000-0000-00001F050000}"/>
    <cellStyle name="Percent 40 2 2" xfId="1179" xr:uid="{00000000-0005-0000-0000-000020050000}"/>
    <cellStyle name="Percent 40 3" xfId="1180" xr:uid="{00000000-0005-0000-0000-000021050000}"/>
    <cellStyle name="Percent 41" xfId="1181" xr:uid="{00000000-0005-0000-0000-000022050000}"/>
    <cellStyle name="Percent 41 2" xfId="1182" xr:uid="{00000000-0005-0000-0000-000023050000}"/>
    <cellStyle name="Percent 41 2 2" xfId="1183" xr:uid="{00000000-0005-0000-0000-000024050000}"/>
    <cellStyle name="Percent 41 3" xfId="1184" xr:uid="{00000000-0005-0000-0000-000025050000}"/>
    <cellStyle name="Percent 42" xfId="1185" xr:uid="{00000000-0005-0000-0000-000026050000}"/>
    <cellStyle name="Percent 42 2" xfId="1186" xr:uid="{00000000-0005-0000-0000-000027050000}"/>
    <cellStyle name="Percent 42 2 2" xfId="1187" xr:uid="{00000000-0005-0000-0000-000028050000}"/>
    <cellStyle name="Percent 42 3" xfId="1188" xr:uid="{00000000-0005-0000-0000-000029050000}"/>
    <cellStyle name="Percent 43" xfId="1189" xr:uid="{00000000-0005-0000-0000-00002A050000}"/>
    <cellStyle name="Percent 43 2" xfId="1190" xr:uid="{00000000-0005-0000-0000-00002B050000}"/>
    <cellStyle name="Percent 43 2 2" xfId="1191" xr:uid="{00000000-0005-0000-0000-00002C050000}"/>
    <cellStyle name="Percent 43 3" xfId="1192" xr:uid="{00000000-0005-0000-0000-00002D050000}"/>
    <cellStyle name="Percent 44" xfId="1193" xr:uid="{00000000-0005-0000-0000-00002E050000}"/>
    <cellStyle name="Percent 44 2" xfId="1194" xr:uid="{00000000-0005-0000-0000-00002F050000}"/>
    <cellStyle name="Percent 44 2 2" xfId="1195" xr:uid="{00000000-0005-0000-0000-000030050000}"/>
    <cellStyle name="Percent 44 3" xfId="1196" xr:uid="{00000000-0005-0000-0000-000031050000}"/>
    <cellStyle name="Percent 45" xfId="1197" xr:uid="{00000000-0005-0000-0000-000032050000}"/>
    <cellStyle name="Percent 45 2" xfId="1198" xr:uid="{00000000-0005-0000-0000-000033050000}"/>
    <cellStyle name="Percent 45 2 2" xfId="1199" xr:uid="{00000000-0005-0000-0000-000034050000}"/>
    <cellStyle name="Percent 45 3" xfId="1200" xr:uid="{00000000-0005-0000-0000-000035050000}"/>
    <cellStyle name="Percent 46" xfId="1201" xr:uid="{00000000-0005-0000-0000-000036050000}"/>
    <cellStyle name="Percent 46 2" xfId="1202" xr:uid="{00000000-0005-0000-0000-000037050000}"/>
    <cellStyle name="Percent 46 2 2" xfId="1203" xr:uid="{00000000-0005-0000-0000-000038050000}"/>
    <cellStyle name="Percent 46 3" xfId="1204" xr:uid="{00000000-0005-0000-0000-000039050000}"/>
    <cellStyle name="Percent 47" xfId="1205" xr:uid="{00000000-0005-0000-0000-00003A050000}"/>
    <cellStyle name="Percent 47 2" xfId="1206" xr:uid="{00000000-0005-0000-0000-00003B050000}"/>
    <cellStyle name="Percent 47 2 2" xfId="1207" xr:uid="{00000000-0005-0000-0000-00003C050000}"/>
    <cellStyle name="Percent 47 3" xfId="1208" xr:uid="{00000000-0005-0000-0000-00003D050000}"/>
    <cellStyle name="Percent 48" xfId="1209" xr:uid="{00000000-0005-0000-0000-00003E050000}"/>
    <cellStyle name="Percent 48 2" xfId="1210" xr:uid="{00000000-0005-0000-0000-00003F050000}"/>
    <cellStyle name="Percent 48 2 2" xfId="1211" xr:uid="{00000000-0005-0000-0000-000040050000}"/>
    <cellStyle name="Percent 48 3" xfId="1212" xr:uid="{00000000-0005-0000-0000-000041050000}"/>
    <cellStyle name="Percent 49" xfId="1213" xr:uid="{00000000-0005-0000-0000-000042050000}"/>
    <cellStyle name="Percent 49 2" xfId="1214" xr:uid="{00000000-0005-0000-0000-000043050000}"/>
    <cellStyle name="Percent 49 2 2" xfId="1215" xr:uid="{00000000-0005-0000-0000-000044050000}"/>
    <cellStyle name="Percent 49 3" xfId="1216" xr:uid="{00000000-0005-0000-0000-000045050000}"/>
    <cellStyle name="Percent 5" xfId="1217" xr:uid="{00000000-0005-0000-0000-000046050000}"/>
    <cellStyle name="Percent 5 2" xfId="1218" xr:uid="{00000000-0005-0000-0000-000047050000}"/>
    <cellStyle name="Percent 5 3" xfId="1219" xr:uid="{00000000-0005-0000-0000-000048050000}"/>
    <cellStyle name="Percent 5 3 2" xfId="1220" xr:uid="{00000000-0005-0000-0000-000049050000}"/>
    <cellStyle name="Percent 5 3 2 2" xfId="1221" xr:uid="{00000000-0005-0000-0000-00004A050000}"/>
    <cellStyle name="Percent 5 3 3" xfId="1222" xr:uid="{00000000-0005-0000-0000-00004B050000}"/>
    <cellStyle name="Percent 5 3 4" xfId="1223" xr:uid="{00000000-0005-0000-0000-00004C050000}"/>
    <cellStyle name="Percent 5 4" xfId="1224" xr:uid="{00000000-0005-0000-0000-00004D050000}"/>
    <cellStyle name="Percent 50" xfId="1225" xr:uid="{00000000-0005-0000-0000-00004E050000}"/>
    <cellStyle name="Percent 50 2" xfId="1226" xr:uid="{00000000-0005-0000-0000-00004F050000}"/>
    <cellStyle name="Percent 50 2 2" xfId="1227" xr:uid="{00000000-0005-0000-0000-000050050000}"/>
    <cellStyle name="Percent 50 3" xfId="1228" xr:uid="{00000000-0005-0000-0000-000051050000}"/>
    <cellStyle name="Percent 51" xfId="1229" xr:uid="{00000000-0005-0000-0000-000052050000}"/>
    <cellStyle name="Percent 51 2" xfId="1230" xr:uid="{00000000-0005-0000-0000-000053050000}"/>
    <cellStyle name="Percent 51 2 2" xfId="1231" xr:uid="{00000000-0005-0000-0000-000054050000}"/>
    <cellStyle name="Percent 51 3" xfId="1232" xr:uid="{00000000-0005-0000-0000-000055050000}"/>
    <cellStyle name="Percent 52" xfId="1233" xr:uid="{00000000-0005-0000-0000-000056050000}"/>
    <cellStyle name="Percent 52 2" xfId="1234" xr:uid="{00000000-0005-0000-0000-000057050000}"/>
    <cellStyle name="Percent 52 2 2" xfId="1235" xr:uid="{00000000-0005-0000-0000-000058050000}"/>
    <cellStyle name="Percent 52 3" xfId="1236" xr:uid="{00000000-0005-0000-0000-000059050000}"/>
    <cellStyle name="Percent 53" xfId="1237" xr:uid="{00000000-0005-0000-0000-00005A050000}"/>
    <cellStyle name="Percent 53 2" xfId="1238" xr:uid="{00000000-0005-0000-0000-00005B050000}"/>
    <cellStyle name="Percent 53 2 2" xfId="1239" xr:uid="{00000000-0005-0000-0000-00005C050000}"/>
    <cellStyle name="Percent 53 3" xfId="1240" xr:uid="{00000000-0005-0000-0000-00005D050000}"/>
    <cellStyle name="Percent 54" xfId="1241" xr:uid="{00000000-0005-0000-0000-00005E050000}"/>
    <cellStyle name="Percent 54 2" xfId="1242" xr:uid="{00000000-0005-0000-0000-00005F050000}"/>
    <cellStyle name="Percent 54 2 2" xfId="1243" xr:uid="{00000000-0005-0000-0000-000060050000}"/>
    <cellStyle name="Percent 54 3" xfId="1244" xr:uid="{00000000-0005-0000-0000-000061050000}"/>
    <cellStyle name="Percent 55" xfId="1245" xr:uid="{00000000-0005-0000-0000-000062050000}"/>
    <cellStyle name="Percent 55 2" xfId="1246" xr:uid="{00000000-0005-0000-0000-000063050000}"/>
    <cellStyle name="Percent 55 2 2" xfId="1247" xr:uid="{00000000-0005-0000-0000-000064050000}"/>
    <cellStyle name="Percent 55 3" xfId="1248" xr:uid="{00000000-0005-0000-0000-000065050000}"/>
    <cellStyle name="Percent 56" xfId="1249" xr:uid="{00000000-0005-0000-0000-000066050000}"/>
    <cellStyle name="Percent 56 2" xfId="1250" xr:uid="{00000000-0005-0000-0000-000067050000}"/>
    <cellStyle name="Percent 56 2 2" xfId="1251" xr:uid="{00000000-0005-0000-0000-000068050000}"/>
    <cellStyle name="Percent 56 3" xfId="1252" xr:uid="{00000000-0005-0000-0000-000069050000}"/>
    <cellStyle name="Percent 57" xfId="1253" xr:uid="{00000000-0005-0000-0000-00006A050000}"/>
    <cellStyle name="Percent 57 2" xfId="1254" xr:uid="{00000000-0005-0000-0000-00006B050000}"/>
    <cellStyle name="Percent 57 2 2" xfId="1255" xr:uid="{00000000-0005-0000-0000-00006C050000}"/>
    <cellStyle name="Percent 57 3" xfId="1256" xr:uid="{00000000-0005-0000-0000-00006D050000}"/>
    <cellStyle name="Percent 58" xfId="1257" xr:uid="{00000000-0005-0000-0000-00006E050000}"/>
    <cellStyle name="Percent 58 2" xfId="1258" xr:uid="{00000000-0005-0000-0000-00006F050000}"/>
    <cellStyle name="Percent 58 2 2" xfId="1259" xr:uid="{00000000-0005-0000-0000-000070050000}"/>
    <cellStyle name="Percent 58 3" xfId="1260" xr:uid="{00000000-0005-0000-0000-000071050000}"/>
    <cellStyle name="Percent 59" xfId="1261" xr:uid="{00000000-0005-0000-0000-000072050000}"/>
    <cellStyle name="Percent 59 2" xfId="1262" xr:uid="{00000000-0005-0000-0000-000073050000}"/>
    <cellStyle name="Percent 59 2 2" xfId="1263" xr:uid="{00000000-0005-0000-0000-000074050000}"/>
    <cellStyle name="Percent 59 3" xfId="1264" xr:uid="{00000000-0005-0000-0000-000075050000}"/>
    <cellStyle name="Percent 6" xfId="1265" xr:uid="{00000000-0005-0000-0000-000076050000}"/>
    <cellStyle name="Percent 6 2" xfId="1266" xr:uid="{00000000-0005-0000-0000-000077050000}"/>
    <cellStyle name="Percent 6 2 2" xfId="1267" xr:uid="{00000000-0005-0000-0000-000078050000}"/>
    <cellStyle name="Percent 6 3" xfId="1268" xr:uid="{00000000-0005-0000-0000-000079050000}"/>
    <cellStyle name="Percent 6 3 2" xfId="1269" xr:uid="{00000000-0005-0000-0000-00007A050000}"/>
    <cellStyle name="Percent 6 3 2 2" xfId="1270" xr:uid="{00000000-0005-0000-0000-00007B050000}"/>
    <cellStyle name="Percent 6 3 3" xfId="1271" xr:uid="{00000000-0005-0000-0000-00007C050000}"/>
    <cellStyle name="Percent 6 3 4" xfId="1272" xr:uid="{00000000-0005-0000-0000-00007D050000}"/>
    <cellStyle name="Percent 60" xfId="1273" xr:uid="{00000000-0005-0000-0000-00007E050000}"/>
    <cellStyle name="Percent 60 2" xfId="1274" xr:uid="{00000000-0005-0000-0000-00007F050000}"/>
    <cellStyle name="Percent 60 2 2" xfId="1275" xr:uid="{00000000-0005-0000-0000-000080050000}"/>
    <cellStyle name="Percent 60 3" xfId="1276" xr:uid="{00000000-0005-0000-0000-000081050000}"/>
    <cellStyle name="Percent 61" xfId="1277" xr:uid="{00000000-0005-0000-0000-000082050000}"/>
    <cellStyle name="Percent 61 2" xfId="1278" xr:uid="{00000000-0005-0000-0000-000083050000}"/>
    <cellStyle name="Percent 61 2 2" xfId="1279" xr:uid="{00000000-0005-0000-0000-000084050000}"/>
    <cellStyle name="Percent 61 3" xfId="1280" xr:uid="{00000000-0005-0000-0000-000085050000}"/>
    <cellStyle name="Percent 62" xfId="1281" xr:uid="{00000000-0005-0000-0000-000086050000}"/>
    <cellStyle name="Percent 62 2" xfId="1282" xr:uid="{00000000-0005-0000-0000-000087050000}"/>
    <cellStyle name="Percent 62 2 2" xfId="1283" xr:uid="{00000000-0005-0000-0000-000088050000}"/>
    <cellStyle name="Percent 62 3" xfId="1284" xr:uid="{00000000-0005-0000-0000-000089050000}"/>
    <cellStyle name="Percent 63" xfId="1285" xr:uid="{00000000-0005-0000-0000-00008A050000}"/>
    <cellStyle name="Percent 63 2" xfId="1286" xr:uid="{00000000-0005-0000-0000-00008B050000}"/>
    <cellStyle name="Percent 63 2 2" xfId="1287" xr:uid="{00000000-0005-0000-0000-00008C050000}"/>
    <cellStyle name="Percent 63 3" xfId="1288" xr:uid="{00000000-0005-0000-0000-00008D050000}"/>
    <cellStyle name="Percent 64" xfId="1289" xr:uid="{00000000-0005-0000-0000-00008E050000}"/>
    <cellStyle name="Percent 64 2" xfId="1290" xr:uid="{00000000-0005-0000-0000-00008F050000}"/>
    <cellStyle name="Percent 64 2 2" xfId="1291" xr:uid="{00000000-0005-0000-0000-000090050000}"/>
    <cellStyle name="Percent 64 3" xfId="1292" xr:uid="{00000000-0005-0000-0000-000091050000}"/>
    <cellStyle name="Percent 65" xfId="1293" xr:uid="{00000000-0005-0000-0000-000092050000}"/>
    <cellStyle name="Percent 65 2" xfId="1294" xr:uid="{00000000-0005-0000-0000-000093050000}"/>
    <cellStyle name="Percent 65 2 2" xfId="1295" xr:uid="{00000000-0005-0000-0000-000094050000}"/>
    <cellStyle name="Percent 65 3" xfId="1296" xr:uid="{00000000-0005-0000-0000-000095050000}"/>
    <cellStyle name="Percent 66" xfId="1297" xr:uid="{00000000-0005-0000-0000-000096050000}"/>
    <cellStyle name="Percent 66 2" xfId="1298" xr:uid="{00000000-0005-0000-0000-000097050000}"/>
    <cellStyle name="Percent 66 2 2" xfId="1299" xr:uid="{00000000-0005-0000-0000-000098050000}"/>
    <cellStyle name="Percent 66 3" xfId="1300" xr:uid="{00000000-0005-0000-0000-000099050000}"/>
    <cellStyle name="Percent 67" xfId="1301" xr:uid="{00000000-0005-0000-0000-00009A050000}"/>
    <cellStyle name="Percent 67 2" xfId="1302" xr:uid="{00000000-0005-0000-0000-00009B050000}"/>
    <cellStyle name="Percent 67 2 2" xfId="1303" xr:uid="{00000000-0005-0000-0000-00009C050000}"/>
    <cellStyle name="Percent 67 3" xfId="1304" xr:uid="{00000000-0005-0000-0000-00009D050000}"/>
    <cellStyle name="Percent 68" xfId="1305" xr:uid="{00000000-0005-0000-0000-00009E050000}"/>
    <cellStyle name="Percent 68 2" xfId="1306" xr:uid="{00000000-0005-0000-0000-00009F050000}"/>
    <cellStyle name="Percent 68 2 2" xfId="1307" xr:uid="{00000000-0005-0000-0000-0000A0050000}"/>
    <cellStyle name="Percent 68 3" xfId="1308" xr:uid="{00000000-0005-0000-0000-0000A1050000}"/>
    <cellStyle name="Percent 69" xfId="1309" xr:uid="{00000000-0005-0000-0000-0000A2050000}"/>
    <cellStyle name="Percent 69 2" xfId="1310" xr:uid="{00000000-0005-0000-0000-0000A3050000}"/>
    <cellStyle name="Percent 69 2 2" xfId="1311" xr:uid="{00000000-0005-0000-0000-0000A4050000}"/>
    <cellStyle name="Percent 69 3" xfId="1312" xr:uid="{00000000-0005-0000-0000-0000A5050000}"/>
    <cellStyle name="Percent 7" xfId="1313" xr:uid="{00000000-0005-0000-0000-0000A6050000}"/>
    <cellStyle name="Percent 7 2" xfId="1314" xr:uid="{00000000-0005-0000-0000-0000A7050000}"/>
    <cellStyle name="Percent 7 3" xfId="1315" xr:uid="{00000000-0005-0000-0000-0000A8050000}"/>
    <cellStyle name="Percent 7 3 2" xfId="1316" xr:uid="{00000000-0005-0000-0000-0000A9050000}"/>
    <cellStyle name="Percent 7 3 2 2" xfId="1317" xr:uid="{00000000-0005-0000-0000-0000AA050000}"/>
    <cellStyle name="Percent 7 3 3" xfId="1318" xr:uid="{00000000-0005-0000-0000-0000AB050000}"/>
    <cellStyle name="Percent 7 4" xfId="1319" xr:uid="{00000000-0005-0000-0000-0000AC050000}"/>
    <cellStyle name="Percent 7 4 2" xfId="1320" xr:uid="{00000000-0005-0000-0000-0000AD050000}"/>
    <cellStyle name="Percent 7 5" xfId="1321" xr:uid="{00000000-0005-0000-0000-0000AE050000}"/>
    <cellStyle name="Percent 70" xfId="1322" xr:uid="{00000000-0005-0000-0000-0000AF050000}"/>
    <cellStyle name="Percent 70 2" xfId="1323" xr:uid="{00000000-0005-0000-0000-0000B0050000}"/>
    <cellStyle name="Percent 70 2 2" xfId="1324" xr:uid="{00000000-0005-0000-0000-0000B1050000}"/>
    <cellStyle name="Percent 70 3" xfId="1325" xr:uid="{00000000-0005-0000-0000-0000B2050000}"/>
    <cellStyle name="Percent 71" xfId="1326" xr:uid="{00000000-0005-0000-0000-0000B3050000}"/>
    <cellStyle name="Percent 71 2" xfId="1327" xr:uid="{00000000-0005-0000-0000-0000B4050000}"/>
    <cellStyle name="Percent 71 2 2" xfId="1328" xr:uid="{00000000-0005-0000-0000-0000B5050000}"/>
    <cellStyle name="Percent 71 3" xfId="1329" xr:uid="{00000000-0005-0000-0000-0000B6050000}"/>
    <cellStyle name="Percent 72" xfId="1330" xr:uid="{00000000-0005-0000-0000-0000B7050000}"/>
    <cellStyle name="Percent 72 2" xfId="1331" xr:uid="{00000000-0005-0000-0000-0000B8050000}"/>
    <cellStyle name="Percent 72 2 2" xfId="1332" xr:uid="{00000000-0005-0000-0000-0000B9050000}"/>
    <cellStyle name="Percent 72 3" xfId="1333" xr:uid="{00000000-0005-0000-0000-0000BA050000}"/>
    <cellStyle name="Percent 73" xfId="1334" xr:uid="{00000000-0005-0000-0000-0000BB050000}"/>
    <cellStyle name="Percent 73 2" xfId="1335" xr:uid="{00000000-0005-0000-0000-0000BC050000}"/>
    <cellStyle name="Percent 73 2 2" xfId="1336" xr:uid="{00000000-0005-0000-0000-0000BD050000}"/>
    <cellStyle name="Percent 73 3" xfId="1337" xr:uid="{00000000-0005-0000-0000-0000BE050000}"/>
    <cellStyle name="Percent 74" xfId="1338" xr:uid="{00000000-0005-0000-0000-0000BF050000}"/>
    <cellStyle name="Percent 74 2" xfId="1339" xr:uid="{00000000-0005-0000-0000-0000C0050000}"/>
    <cellStyle name="Percent 74 2 2" xfId="1340" xr:uid="{00000000-0005-0000-0000-0000C1050000}"/>
    <cellStyle name="Percent 74 3" xfId="1341" xr:uid="{00000000-0005-0000-0000-0000C2050000}"/>
    <cellStyle name="Percent 75" xfId="1342" xr:uid="{00000000-0005-0000-0000-0000C3050000}"/>
    <cellStyle name="Percent 75 2" xfId="1343" xr:uid="{00000000-0005-0000-0000-0000C4050000}"/>
    <cellStyle name="Percent 75 2 2" xfId="1344" xr:uid="{00000000-0005-0000-0000-0000C5050000}"/>
    <cellStyle name="Percent 75 3" xfId="1345" xr:uid="{00000000-0005-0000-0000-0000C6050000}"/>
    <cellStyle name="Percent 76" xfId="1346" xr:uid="{00000000-0005-0000-0000-0000C7050000}"/>
    <cellStyle name="Percent 76 2" xfId="1347" xr:uid="{00000000-0005-0000-0000-0000C8050000}"/>
    <cellStyle name="Percent 76 2 2" xfId="1348" xr:uid="{00000000-0005-0000-0000-0000C9050000}"/>
    <cellStyle name="Percent 76 3" xfId="1349" xr:uid="{00000000-0005-0000-0000-0000CA050000}"/>
    <cellStyle name="Percent 77" xfId="1350" xr:uid="{00000000-0005-0000-0000-0000CB050000}"/>
    <cellStyle name="Percent 77 2" xfId="1351" xr:uid="{00000000-0005-0000-0000-0000CC050000}"/>
    <cellStyle name="Percent 77 2 2" xfId="1352" xr:uid="{00000000-0005-0000-0000-0000CD050000}"/>
    <cellStyle name="Percent 77 3" xfId="1353" xr:uid="{00000000-0005-0000-0000-0000CE050000}"/>
    <cellStyle name="Percent 78" xfId="1354" xr:uid="{00000000-0005-0000-0000-0000CF050000}"/>
    <cellStyle name="Percent 78 2" xfId="1355" xr:uid="{00000000-0005-0000-0000-0000D0050000}"/>
    <cellStyle name="Percent 78 2 2" xfId="1356" xr:uid="{00000000-0005-0000-0000-0000D1050000}"/>
    <cellStyle name="Percent 78 3" xfId="1357" xr:uid="{00000000-0005-0000-0000-0000D2050000}"/>
    <cellStyle name="Percent 79" xfId="1358" xr:uid="{00000000-0005-0000-0000-0000D3050000}"/>
    <cellStyle name="Percent 79 2" xfId="1359" xr:uid="{00000000-0005-0000-0000-0000D4050000}"/>
    <cellStyle name="Percent 79 2 2" xfId="1360" xr:uid="{00000000-0005-0000-0000-0000D5050000}"/>
    <cellStyle name="Percent 79 3" xfId="1361" xr:uid="{00000000-0005-0000-0000-0000D6050000}"/>
    <cellStyle name="Percent 8" xfId="1362" xr:uid="{00000000-0005-0000-0000-0000D7050000}"/>
    <cellStyle name="Percent 8 2" xfId="1363" xr:uid="{00000000-0005-0000-0000-0000D8050000}"/>
    <cellStyle name="Percent 8 2 2" xfId="1364" xr:uid="{00000000-0005-0000-0000-0000D9050000}"/>
    <cellStyle name="Percent 8 2 2 2" xfId="1365" xr:uid="{00000000-0005-0000-0000-0000DA050000}"/>
    <cellStyle name="Percent 8 2 3" xfId="1366" xr:uid="{00000000-0005-0000-0000-0000DB050000}"/>
    <cellStyle name="Percent 80" xfId="1367" xr:uid="{00000000-0005-0000-0000-0000DC050000}"/>
    <cellStyle name="Percent 80 2" xfId="1368" xr:uid="{00000000-0005-0000-0000-0000DD050000}"/>
    <cellStyle name="Percent 80 2 2" xfId="1369" xr:uid="{00000000-0005-0000-0000-0000DE050000}"/>
    <cellStyle name="Percent 80 3" xfId="1370" xr:uid="{00000000-0005-0000-0000-0000DF050000}"/>
    <cellStyle name="Percent 81" xfId="1371" xr:uid="{00000000-0005-0000-0000-0000E0050000}"/>
    <cellStyle name="Percent 81 2" xfId="1372" xr:uid="{00000000-0005-0000-0000-0000E1050000}"/>
    <cellStyle name="Percent 81 2 2" xfId="1373" xr:uid="{00000000-0005-0000-0000-0000E2050000}"/>
    <cellStyle name="Percent 81 3" xfId="1374" xr:uid="{00000000-0005-0000-0000-0000E3050000}"/>
    <cellStyle name="Percent 82" xfId="1375" xr:uid="{00000000-0005-0000-0000-0000E4050000}"/>
    <cellStyle name="Percent 82 2" xfId="1376" xr:uid="{00000000-0005-0000-0000-0000E5050000}"/>
    <cellStyle name="Percent 82 2 2" xfId="1377" xr:uid="{00000000-0005-0000-0000-0000E6050000}"/>
    <cellStyle name="Percent 82 3" xfId="1378" xr:uid="{00000000-0005-0000-0000-0000E7050000}"/>
    <cellStyle name="Percent 83" xfId="1379" xr:uid="{00000000-0005-0000-0000-0000E8050000}"/>
    <cellStyle name="Percent 83 2" xfId="1380" xr:uid="{00000000-0005-0000-0000-0000E9050000}"/>
    <cellStyle name="Percent 83 2 2" xfId="1381" xr:uid="{00000000-0005-0000-0000-0000EA050000}"/>
    <cellStyle name="Percent 83 3" xfId="1382" xr:uid="{00000000-0005-0000-0000-0000EB050000}"/>
    <cellStyle name="Percent 84" xfId="1383" xr:uid="{00000000-0005-0000-0000-0000EC050000}"/>
    <cellStyle name="Percent 84 2" xfId="1384" xr:uid="{00000000-0005-0000-0000-0000ED050000}"/>
    <cellStyle name="Percent 84 2 2" xfId="1385" xr:uid="{00000000-0005-0000-0000-0000EE050000}"/>
    <cellStyle name="Percent 84 3" xfId="1386" xr:uid="{00000000-0005-0000-0000-0000EF050000}"/>
    <cellStyle name="Percent 85" xfId="1387" xr:uid="{00000000-0005-0000-0000-0000F0050000}"/>
    <cellStyle name="Percent 85 2" xfId="1388" xr:uid="{00000000-0005-0000-0000-0000F1050000}"/>
    <cellStyle name="Percent 85 2 2" xfId="1389" xr:uid="{00000000-0005-0000-0000-0000F2050000}"/>
    <cellStyle name="Percent 85 3" xfId="1390" xr:uid="{00000000-0005-0000-0000-0000F3050000}"/>
    <cellStyle name="Percent 86" xfId="1391" xr:uid="{00000000-0005-0000-0000-0000F4050000}"/>
    <cellStyle name="Percent 86 2" xfId="1392" xr:uid="{00000000-0005-0000-0000-0000F5050000}"/>
    <cellStyle name="Percent 86 2 2" xfId="1393" xr:uid="{00000000-0005-0000-0000-0000F6050000}"/>
    <cellStyle name="Percent 86 3" xfId="1394" xr:uid="{00000000-0005-0000-0000-0000F7050000}"/>
    <cellStyle name="Percent 87" xfId="1395" xr:uid="{00000000-0005-0000-0000-0000F8050000}"/>
    <cellStyle name="Percent 87 2" xfId="1396" xr:uid="{00000000-0005-0000-0000-0000F9050000}"/>
    <cellStyle name="Percent 87 2 2" xfId="1397" xr:uid="{00000000-0005-0000-0000-0000FA050000}"/>
    <cellStyle name="Percent 87 3" xfId="1398" xr:uid="{00000000-0005-0000-0000-0000FB050000}"/>
    <cellStyle name="Percent 88" xfId="1399" xr:uid="{00000000-0005-0000-0000-0000FC050000}"/>
    <cellStyle name="Percent 88 2" xfId="1400" xr:uid="{00000000-0005-0000-0000-0000FD050000}"/>
    <cellStyle name="Percent 88 2 2" xfId="1401" xr:uid="{00000000-0005-0000-0000-0000FE050000}"/>
    <cellStyle name="Percent 88 3" xfId="1402" xr:uid="{00000000-0005-0000-0000-0000FF050000}"/>
    <cellStyle name="Percent 89" xfId="1403" xr:uid="{00000000-0005-0000-0000-000000060000}"/>
    <cellStyle name="Percent 89 2" xfId="1404" xr:uid="{00000000-0005-0000-0000-000001060000}"/>
    <cellStyle name="Percent 9" xfId="1405" xr:uid="{00000000-0005-0000-0000-000002060000}"/>
    <cellStyle name="Percent 9 2" xfId="1406" xr:uid="{00000000-0005-0000-0000-000003060000}"/>
    <cellStyle name="Percent 9 2 2" xfId="1407" xr:uid="{00000000-0005-0000-0000-000004060000}"/>
    <cellStyle name="Percent 9 2 2 2" xfId="1408" xr:uid="{00000000-0005-0000-0000-000005060000}"/>
    <cellStyle name="Percent 9 2 3" xfId="1409" xr:uid="{00000000-0005-0000-0000-000006060000}"/>
    <cellStyle name="Percent 90" xfId="1410" xr:uid="{00000000-0005-0000-0000-000007060000}"/>
    <cellStyle name="Percent 90 2" xfId="1411" xr:uid="{00000000-0005-0000-0000-000008060000}"/>
    <cellStyle name="Percent 91" xfId="1412" xr:uid="{00000000-0005-0000-0000-000009060000}"/>
    <cellStyle name="Percent 91 2" xfId="1413" xr:uid="{00000000-0005-0000-0000-00000A060000}"/>
    <cellStyle name="Percent 92" xfId="1414" xr:uid="{00000000-0005-0000-0000-00000B060000}"/>
    <cellStyle name="Percent 92 2" xfId="1415" xr:uid="{00000000-0005-0000-0000-00000C060000}"/>
    <cellStyle name="Percent 93" xfId="1416" xr:uid="{00000000-0005-0000-0000-00000D060000}"/>
    <cellStyle name="Percent 93 2" xfId="1417" xr:uid="{00000000-0005-0000-0000-00000E060000}"/>
    <cellStyle name="Percent 94" xfId="1418" xr:uid="{00000000-0005-0000-0000-00000F060000}"/>
    <cellStyle name="Percent 94 2" xfId="1419" xr:uid="{00000000-0005-0000-0000-000010060000}"/>
    <cellStyle name="Percent 95" xfId="1420" xr:uid="{00000000-0005-0000-0000-000011060000}"/>
    <cellStyle name="Percent 95 2" xfId="1421" xr:uid="{00000000-0005-0000-0000-000012060000}"/>
    <cellStyle name="Percent 96" xfId="1422" xr:uid="{00000000-0005-0000-0000-000013060000}"/>
    <cellStyle name="Percent 96 2" xfId="1423" xr:uid="{00000000-0005-0000-0000-000014060000}"/>
    <cellStyle name="Percent 97" xfId="1424" xr:uid="{00000000-0005-0000-0000-000015060000}"/>
    <cellStyle name="Percent 97 2" xfId="1425" xr:uid="{00000000-0005-0000-0000-000016060000}"/>
    <cellStyle name="Percent 97 3" xfId="1426" xr:uid="{00000000-0005-0000-0000-000017060000}"/>
    <cellStyle name="Percent 98" xfId="1427" xr:uid="{00000000-0005-0000-0000-000018060000}"/>
    <cellStyle name="Percent 98 2" xfId="1428" xr:uid="{00000000-0005-0000-0000-000019060000}"/>
    <cellStyle name="Percent 98 3" xfId="1429" xr:uid="{00000000-0005-0000-0000-00001A060000}"/>
    <cellStyle name="Percent 99" xfId="1430" xr:uid="{00000000-0005-0000-0000-00001B060000}"/>
    <cellStyle name="Percent 99 2" xfId="1431" xr:uid="{00000000-0005-0000-0000-00001C060000}"/>
    <cellStyle name="Style 27" xfId="29" xr:uid="{00000000-0005-0000-0000-00001D060000}"/>
    <cellStyle name="Style 27 2" xfId="30" xr:uid="{00000000-0005-0000-0000-00001E060000}"/>
    <cellStyle name="Style 34" xfId="31" xr:uid="{00000000-0005-0000-0000-00001F060000}"/>
    <cellStyle name="Style 34 2" xfId="32" xr:uid="{00000000-0005-0000-0000-000020060000}"/>
    <cellStyle name="Style 35" xfId="33" xr:uid="{00000000-0005-0000-0000-000021060000}"/>
    <cellStyle name="Style 35 2" xfId="34" xr:uid="{00000000-0005-0000-0000-000022060000}"/>
    <cellStyle name="Title 2" xfId="1432" xr:uid="{00000000-0005-0000-0000-000023060000}"/>
    <cellStyle name="Title 2 2" xfId="1433" xr:uid="{00000000-0005-0000-0000-000024060000}"/>
    <cellStyle name="Title 2 2 2" xfId="1434" xr:uid="{00000000-0005-0000-0000-000025060000}"/>
    <cellStyle name="Title 2 2 2 2" xfId="1435" xr:uid="{00000000-0005-0000-0000-000026060000}"/>
    <cellStyle name="Title 2 2 3" xfId="1436" xr:uid="{00000000-0005-0000-0000-000027060000}"/>
    <cellStyle name="Title 2 2 4" xfId="1437" xr:uid="{00000000-0005-0000-0000-000028060000}"/>
    <cellStyle name="Title 2 3" xfId="1438" xr:uid="{00000000-0005-0000-0000-000029060000}"/>
    <cellStyle name="Title 3" xfId="1439" xr:uid="{00000000-0005-0000-0000-00002A060000}"/>
    <cellStyle name="Title 4" xfId="1440" xr:uid="{00000000-0005-0000-0000-00002B060000}"/>
    <cellStyle name="Title 4 2" xfId="1441" xr:uid="{00000000-0005-0000-0000-00002C060000}"/>
    <cellStyle name="Title 4 2 2" xfId="1442" xr:uid="{00000000-0005-0000-0000-00002D060000}"/>
    <cellStyle name="Title 4 3" xfId="1443" xr:uid="{00000000-0005-0000-0000-00002E060000}"/>
    <cellStyle name="Title 4 4" xfId="1444" xr:uid="{00000000-0005-0000-0000-00002F060000}"/>
    <cellStyle name="Total 2" xfId="1445" xr:uid="{00000000-0005-0000-0000-000030060000}"/>
    <cellStyle name="Total 2 2" xfId="1446" xr:uid="{00000000-0005-0000-0000-000031060000}"/>
    <cellStyle name="Total 2 3" xfId="1447" xr:uid="{00000000-0005-0000-0000-000032060000}"/>
    <cellStyle name="Total 3" xfId="1448" xr:uid="{00000000-0005-0000-0000-000033060000}"/>
    <cellStyle name="Total 4" xfId="1449" xr:uid="{00000000-0005-0000-0000-000034060000}"/>
    <cellStyle name="Total 5" xfId="1450" xr:uid="{00000000-0005-0000-0000-000035060000}"/>
    <cellStyle name="Total 6" xfId="1451" xr:uid="{00000000-0005-0000-0000-000036060000}"/>
    <cellStyle name="Warning Text" xfId="7" builtinId="11" customBuiltin="1"/>
    <cellStyle name="Warning Text 2" xfId="1452" xr:uid="{00000000-0005-0000-0000-000038060000}"/>
    <cellStyle name="Warning Text 3" xfId="1453" xr:uid="{00000000-0005-0000-0000-00003906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ationalgridus.com/media/pdfs/billing-payments/electric-rates/ma/indtable.pdf" TargetMode="External"/><Relationship Id="rId2" Type="http://schemas.openxmlformats.org/officeDocument/2006/relationships/hyperlink" Target="https://www.nationalgridus.com/media/pdfs/billing-payments/electric-rates/ma/commtable.pdf" TargetMode="External"/><Relationship Id="rId1" Type="http://schemas.openxmlformats.org/officeDocument/2006/relationships/hyperlink" Target="https://www.nationalgridus.com/media/pdfs/billing-payments/electric-rates/ma/resitable.pdf" TargetMode="External"/><Relationship Id="rId6" Type="http://schemas.openxmlformats.org/officeDocument/2006/relationships/printerSettings" Target="../printerSettings/printerSettings1.bin"/><Relationship Id="rId5" Type="http://schemas.openxmlformats.org/officeDocument/2006/relationships/hyperlink" Target="https://www.nationalgridus.com/media/pdfs/billing-payments/electric-rates/ma/indtable.pdf" TargetMode="External"/><Relationship Id="rId4" Type="http://schemas.openxmlformats.org/officeDocument/2006/relationships/hyperlink" Target="https://www.nationalgridus.com/media/pdfs/billing-payments/electric-rates/ma/indtab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versource.com/content/ema-c/residential/my-account/billing-payments/about-your-bill/rates-tariffs/basic-service" TargetMode="External"/><Relationship Id="rId2" Type="http://schemas.openxmlformats.org/officeDocument/2006/relationships/hyperlink" Target="https://www.eversource.com/content/ema-c/residential/my-account/billing-payments/about-your-bill/rates-tariffs/basic-service" TargetMode="External"/><Relationship Id="rId1" Type="http://schemas.openxmlformats.org/officeDocument/2006/relationships/hyperlink" Target="https://www.eversource.com/content/ema-c/residential/my-account/billing-payments/about-your-bill/rates-tariffs/basic-service" TargetMode="External"/><Relationship Id="rId5" Type="http://schemas.openxmlformats.org/officeDocument/2006/relationships/printerSettings" Target="../printerSettings/printerSettings2.bin"/><Relationship Id="rId4" Type="http://schemas.openxmlformats.org/officeDocument/2006/relationships/hyperlink" Target="https://www.eversource.com/content/ema-c/residential/my-account/billing-payments/about-your-bill/rates-tariffs/basic-servi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workbookViewId="0">
      <selection activeCell="G7" sqref="G7"/>
    </sheetView>
  </sheetViews>
  <sheetFormatPr defaultRowHeight="14.5"/>
  <cols>
    <col min="2" max="2" width="31.81640625" customWidth="1"/>
    <col min="3" max="3" width="21.1796875" customWidth="1"/>
    <col min="4" max="4" width="18.81640625" customWidth="1"/>
    <col min="5" max="6" width="13.54296875" customWidth="1"/>
    <col min="7" max="7" width="19.54296875" customWidth="1"/>
    <col min="8" max="8" width="20.81640625" customWidth="1"/>
  </cols>
  <sheetData>
    <row r="1" spans="1:11">
      <c r="B1" s="462" t="s">
        <v>0</v>
      </c>
      <c r="C1" s="463"/>
      <c r="D1" s="463"/>
      <c r="E1" s="463"/>
      <c r="F1" s="463"/>
      <c r="G1" s="463"/>
      <c r="H1" s="463"/>
      <c r="I1" s="464"/>
    </row>
    <row r="2" spans="1:11">
      <c r="B2" s="108"/>
      <c r="C2" s="108"/>
      <c r="D2" s="108"/>
      <c r="E2" s="108"/>
      <c r="F2" s="108"/>
      <c r="G2" s="108"/>
      <c r="H2" s="108"/>
      <c r="I2" s="108"/>
    </row>
    <row r="3" spans="1:11">
      <c r="B3" s="462" t="s">
        <v>1</v>
      </c>
      <c r="C3" s="463"/>
      <c r="D3" s="463"/>
      <c r="E3" s="463"/>
      <c r="F3" s="463"/>
      <c r="G3" s="463"/>
      <c r="H3" s="463"/>
      <c r="I3" s="464"/>
    </row>
    <row r="4" spans="1:11">
      <c r="B4" s="107"/>
      <c r="C4" s="107"/>
      <c r="D4" s="107"/>
      <c r="E4" s="107"/>
      <c r="F4" s="107"/>
      <c r="G4" s="107"/>
      <c r="H4" s="107"/>
      <c r="I4" s="107"/>
    </row>
    <row r="5" spans="1:11" ht="15" thickBot="1">
      <c r="A5" s="98"/>
      <c r="B5" s="472" t="s">
        <v>2</v>
      </c>
      <c r="C5" s="473"/>
      <c r="D5" s="474"/>
      <c r="E5" s="107"/>
      <c r="F5" s="107"/>
      <c r="G5" s="107"/>
      <c r="H5" s="107"/>
      <c r="I5" s="107"/>
      <c r="J5" s="98"/>
      <c r="K5" s="98"/>
    </row>
    <row r="6" spans="1:11">
      <c r="B6" s="95" t="s">
        <v>3</v>
      </c>
      <c r="C6" s="445" t="s">
        <v>4</v>
      </c>
      <c r="D6" s="446"/>
      <c r="E6" s="96"/>
      <c r="F6" s="96"/>
      <c r="G6" s="96"/>
      <c r="H6" s="96"/>
      <c r="I6" s="96"/>
      <c r="J6" s="96"/>
      <c r="K6" s="96"/>
    </row>
    <row r="7" spans="1:11">
      <c r="B7" s="118" t="s">
        <v>5</v>
      </c>
      <c r="C7" s="112" t="s">
        <v>6</v>
      </c>
      <c r="D7" s="113" t="s">
        <v>7</v>
      </c>
      <c r="E7" s="96"/>
      <c r="F7" s="96"/>
      <c r="G7" s="96"/>
      <c r="H7" s="96"/>
      <c r="I7" s="96"/>
      <c r="J7" s="96"/>
      <c r="K7" s="96"/>
    </row>
    <row r="8" spans="1:11">
      <c r="B8" s="119" t="s">
        <v>8</v>
      </c>
      <c r="C8" s="114" t="s">
        <v>9</v>
      </c>
      <c r="D8" s="115" t="s">
        <v>10</v>
      </c>
      <c r="E8" s="96"/>
      <c r="F8" s="96"/>
      <c r="G8" s="96"/>
      <c r="H8" s="96"/>
      <c r="I8" s="96"/>
      <c r="J8" s="96"/>
      <c r="K8" s="96"/>
    </row>
    <row r="9" spans="1:11" ht="15" thickBot="1">
      <c r="B9" s="120" t="s">
        <v>11</v>
      </c>
      <c r="C9" s="116" t="s">
        <v>12</v>
      </c>
      <c r="D9" s="117" t="s">
        <v>13</v>
      </c>
      <c r="E9" s="96"/>
      <c r="F9" s="96"/>
      <c r="G9" s="96"/>
      <c r="H9" s="96"/>
      <c r="I9" s="96"/>
      <c r="J9" s="96"/>
      <c r="K9" s="96"/>
    </row>
    <row r="10" spans="1:11">
      <c r="B10" s="96"/>
      <c r="C10" s="96"/>
      <c r="D10" s="96"/>
      <c r="E10" s="96"/>
      <c r="F10" s="96"/>
      <c r="G10" s="96"/>
      <c r="H10" s="96"/>
      <c r="I10" s="96"/>
      <c r="J10" s="96"/>
      <c r="K10" s="96"/>
    </row>
    <row r="11" spans="1:11">
      <c r="A11" s="97"/>
      <c r="B11" s="452" t="s">
        <v>14</v>
      </c>
      <c r="C11" s="453"/>
      <c r="D11" s="453"/>
      <c r="E11" s="453"/>
      <c r="F11" s="453"/>
      <c r="G11" s="453"/>
      <c r="H11" s="454"/>
      <c r="I11" s="96"/>
      <c r="J11" s="96"/>
      <c r="K11" s="96"/>
    </row>
    <row r="12" spans="1:11">
      <c r="B12" s="447" t="s">
        <v>3</v>
      </c>
      <c r="C12" s="448"/>
      <c r="D12" s="455" t="s">
        <v>15</v>
      </c>
      <c r="E12" s="457" t="s">
        <v>16</v>
      </c>
      <c r="F12" s="458"/>
      <c r="G12" s="459"/>
      <c r="H12" s="460" t="s">
        <v>17</v>
      </c>
      <c r="I12" s="98"/>
      <c r="J12" s="99"/>
      <c r="K12" s="98"/>
    </row>
    <row r="13" spans="1:11">
      <c r="B13" s="361"/>
      <c r="C13" s="362"/>
      <c r="D13" s="456"/>
      <c r="E13" s="132" t="s">
        <v>18</v>
      </c>
      <c r="F13" s="132" t="s">
        <v>19</v>
      </c>
      <c r="G13" s="132" t="s">
        <v>20</v>
      </c>
      <c r="H13" s="461"/>
      <c r="I13" s="98"/>
      <c r="J13" s="99"/>
      <c r="K13" s="98"/>
    </row>
    <row r="14" spans="1:11" ht="28">
      <c r="B14" s="449" t="s">
        <v>21</v>
      </c>
      <c r="C14" s="121" t="s">
        <v>22</v>
      </c>
      <c r="D14" s="109" t="s">
        <v>23</v>
      </c>
      <c r="E14" s="112" t="s">
        <v>24</v>
      </c>
      <c r="F14" s="122" t="s">
        <v>25</v>
      </c>
      <c r="G14" s="100"/>
      <c r="H14" s="101"/>
      <c r="I14" s="98"/>
      <c r="J14" s="102"/>
      <c r="K14" s="98"/>
    </row>
    <row r="15" spans="1:11" ht="42">
      <c r="B15" s="449"/>
      <c r="C15" s="121" t="s">
        <v>26</v>
      </c>
      <c r="D15" s="109" t="s">
        <v>23</v>
      </c>
      <c r="E15" s="112" t="s">
        <v>27</v>
      </c>
      <c r="F15" s="122" t="s">
        <v>28</v>
      </c>
      <c r="G15" s="100"/>
      <c r="H15" s="101"/>
      <c r="I15" s="98"/>
      <c r="J15" s="102"/>
      <c r="K15" s="98"/>
    </row>
    <row r="16" spans="1:11" ht="42">
      <c r="B16" s="449"/>
      <c r="C16" s="363" t="s">
        <v>29</v>
      </c>
      <c r="D16" s="109" t="s">
        <v>23</v>
      </c>
      <c r="E16" s="112" t="s">
        <v>30</v>
      </c>
      <c r="F16" s="122" t="s">
        <v>28</v>
      </c>
      <c r="G16" s="100"/>
      <c r="H16" s="101"/>
      <c r="I16" s="98"/>
      <c r="J16" s="102"/>
      <c r="K16" s="98"/>
    </row>
    <row r="17" spans="1:11" ht="28">
      <c r="B17" s="450" t="s">
        <v>8</v>
      </c>
      <c r="C17" s="451"/>
      <c r="D17" s="110" t="s">
        <v>31</v>
      </c>
      <c r="E17" s="110" t="s">
        <v>32</v>
      </c>
      <c r="F17" s="123" t="s">
        <v>28</v>
      </c>
      <c r="G17" s="100"/>
      <c r="H17" s="101"/>
      <c r="I17" s="98"/>
      <c r="J17" s="103"/>
      <c r="K17" s="98"/>
    </row>
    <row r="18" spans="1:11" ht="28">
      <c r="B18" s="465" t="s">
        <v>33</v>
      </c>
      <c r="C18" s="466"/>
      <c r="D18" s="109" t="s">
        <v>23</v>
      </c>
      <c r="E18" s="109" t="s">
        <v>34</v>
      </c>
      <c r="F18" s="109" t="s">
        <v>35</v>
      </c>
      <c r="G18" s="100"/>
      <c r="H18" s="134" t="s">
        <v>36</v>
      </c>
      <c r="I18" s="98"/>
      <c r="J18" s="104"/>
      <c r="K18" s="98"/>
    </row>
    <row r="19" spans="1:11" ht="28.5" thickBot="1">
      <c r="B19" s="467" t="s">
        <v>37</v>
      </c>
      <c r="C19" s="468"/>
      <c r="D19" s="111" t="s">
        <v>38</v>
      </c>
      <c r="E19" s="111" t="s">
        <v>39</v>
      </c>
      <c r="F19" s="124" t="s">
        <v>40</v>
      </c>
      <c r="G19" s="111" t="s">
        <v>41</v>
      </c>
      <c r="H19" s="105"/>
      <c r="I19" s="98"/>
      <c r="J19" s="106"/>
      <c r="K19" s="98"/>
    </row>
    <row r="21" spans="1:11">
      <c r="B21" s="469" t="s">
        <v>42</v>
      </c>
      <c r="C21" s="470"/>
      <c r="D21" s="470"/>
      <c r="E21" s="470"/>
      <c r="F21" s="470"/>
      <c r="G21" s="470"/>
      <c r="H21" s="470"/>
      <c r="I21" s="470"/>
      <c r="J21" s="470"/>
      <c r="K21" s="471"/>
    </row>
    <row r="22" spans="1:11">
      <c r="B22" s="440" t="s">
        <v>43</v>
      </c>
      <c r="C22" s="441"/>
      <c r="D22" s="441"/>
      <c r="E22" s="441"/>
      <c r="F22" s="441"/>
      <c r="G22" s="441"/>
      <c r="H22" s="441"/>
      <c r="I22" s="441"/>
      <c r="J22" s="441"/>
      <c r="K22" s="442"/>
    </row>
    <row r="23" spans="1:11">
      <c r="B23" s="135"/>
      <c r="C23" s="136"/>
      <c r="D23" s="136"/>
      <c r="E23" s="136"/>
      <c r="F23" s="136"/>
      <c r="G23" s="136"/>
      <c r="H23" s="136"/>
      <c r="I23" s="136"/>
      <c r="J23" s="136"/>
      <c r="K23" s="137"/>
    </row>
    <row r="24" spans="1:11">
      <c r="B24" s="443" t="s">
        <v>44</v>
      </c>
      <c r="C24" s="444"/>
      <c r="D24" s="444"/>
      <c r="E24" s="444"/>
      <c r="F24" s="364"/>
      <c r="G24" s="364"/>
      <c r="H24" s="364"/>
      <c r="I24" s="364"/>
      <c r="J24" s="364"/>
      <c r="K24" s="365"/>
    </row>
    <row r="25" spans="1:11">
      <c r="A25" s="97"/>
      <c r="B25" s="125" t="s">
        <v>45</v>
      </c>
      <c r="C25" s="126"/>
      <c r="D25" s="126"/>
      <c r="E25" s="127"/>
      <c r="F25" s="127"/>
      <c r="G25" s="127"/>
      <c r="H25" s="127"/>
      <c r="I25" s="127"/>
      <c r="J25" s="127"/>
      <c r="K25" s="128"/>
    </row>
    <row r="26" spans="1:11">
      <c r="A26" s="97"/>
      <c r="B26" s="125" t="s">
        <v>46</v>
      </c>
      <c r="C26" s="126"/>
      <c r="D26" s="126"/>
      <c r="E26" s="127"/>
      <c r="F26" s="127"/>
      <c r="G26" s="127"/>
      <c r="H26" s="127"/>
      <c r="I26" s="127"/>
      <c r="J26" s="127"/>
      <c r="K26" s="128"/>
    </row>
    <row r="27" spans="1:11">
      <c r="A27" s="97"/>
      <c r="B27" s="125" t="s">
        <v>47</v>
      </c>
      <c r="C27" s="133"/>
      <c r="D27" s="133"/>
      <c r="E27" s="133"/>
      <c r="F27" s="133"/>
      <c r="G27" s="133"/>
      <c r="H27" s="133"/>
      <c r="I27" s="133"/>
      <c r="J27" s="133"/>
      <c r="K27" s="128"/>
    </row>
    <row r="28" spans="1:11">
      <c r="A28" s="97"/>
      <c r="B28" s="125" t="s">
        <v>48</v>
      </c>
      <c r="C28" s="133"/>
      <c r="D28" s="133"/>
      <c r="E28" s="133"/>
      <c r="F28" s="133"/>
      <c r="G28" s="127"/>
      <c r="H28" s="127"/>
      <c r="I28" s="127"/>
      <c r="J28" s="127"/>
      <c r="K28" s="128"/>
    </row>
    <row r="29" spans="1:11">
      <c r="A29" s="97"/>
      <c r="B29" s="129" t="s">
        <v>49</v>
      </c>
      <c r="C29" s="360"/>
      <c r="D29" s="360"/>
      <c r="E29" s="360"/>
      <c r="F29" s="360"/>
      <c r="G29" s="130"/>
      <c r="H29" s="130"/>
      <c r="I29" s="130"/>
      <c r="J29" s="130"/>
      <c r="K29" s="131"/>
    </row>
  </sheetData>
  <mergeCells count="16">
    <mergeCell ref="B1:I1"/>
    <mergeCell ref="B18:C18"/>
    <mergeCell ref="B19:C19"/>
    <mergeCell ref="B21:K21"/>
    <mergeCell ref="B3:I3"/>
    <mergeCell ref="B5:D5"/>
    <mergeCell ref="B22:K22"/>
    <mergeCell ref="B24:E24"/>
    <mergeCell ref="C6:D6"/>
    <mergeCell ref="B12:C12"/>
    <mergeCell ref="B14:B16"/>
    <mergeCell ref="B17:C17"/>
    <mergeCell ref="B11:H11"/>
    <mergeCell ref="D12:D13"/>
    <mergeCell ref="E12:G12"/>
    <mergeCell ref="H12:H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R267"/>
  <sheetViews>
    <sheetView zoomScale="85" zoomScaleNormal="85" workbookViewId="0">
      <selection activeCell="G9" sqref="G9:G14"/>
    </sheetView>
  </sheetViews>
  <sheetFormatPr defaultRowHeight="12.5"/>
  <cols>
    <col min="1" max="1" width="3.81640625" style="429" bestFit="1" customWidth="1"/>
    <col min="2" max="2" width="5.453125" style="397" bestFit="1" customWidth="1"/>
    <col min="3" max="3" width="8.81640625" style="397" customWidth="1"/>
    <col min="4" max="4" width="10.453125" style="397" customWidth="1"/>
    <col min="5" max="5" width="2.81640625" style="397" customWidth="1"/>
    <col min="6" max="6" width="8.81640625" style="397" customWidth="1"/>
    <col min="7" max="7" width="8.7265625" style="397"/>
    <col min="8" max="8" width="3.1796875" style="397" customWidth="1"/>
    <col min="9" max="9" width="8.7265625" style="397"/>
    <col min="10" max="10" width="8.81640625" style="397"/>
    <col min="11" max="11" width="3.1796875" style="397" customWidth="1"/>
    <col min="12" max="12" width="9.81640625" style="397" customWidth="1"/>
    <col min="13" max="13" width="8.81640625" style="397"/>
    <col min="14" max="14" width="2.81640625" style="397" customWidth="1"/>
    <col min="15" max="15" width="8.7265625" style="397"/>
    <col min="16" max="16" width="8.81640625" style="397"/>
    <col min="17" max="17" width="5.453125" style="397" bestFit="1" customWidth="1"/>
    <col min="18" max="18" width="3.81640625" style="429" bestFit="1" customWidth="1"/>
    <col min="19" max="16384" width="8.7265625" style="397"/>
  </cols>
  <sheetData>
    <row r="1" spans="1:18" ht="13.5" thickBot="1">
      <c r="A1" s="493"/>
      <c r="B1" s="494"/>
      <c r="C1" s="535" t="s">
        <v>50</v>
      </c>
      <c r="D1" s="536"/>
      <c r="E1" s="537"/>
      <c r="F1" s="537"/>
      <c r="G1" s="537"/>
      <c r="H1" s="537"/>
      <c r="I1" s="537"/>
      <c r="J1" s="537"/>
      <c r="K1" s="537"/>
      <c r="L1" s="537"/>
      <c r="M1" s="537"/>
      <c r="N1" s="537"/>
      <c r="O1" s="537"/>
      <c r="P1" s="538"/>
      <c r="Q1" s="493"/>
      <c r="R1" s="494"/>
    </row>
    <row r="2" spans="1:18" s="430" customFormat="1" ht="13">
      <c r="A2" s="495"/>
      <c r="B2" s="496"/>
      <c r="C2" s="500" t="s">
        <v>15</v>
      </c>
      <c r="D2" s="500"/>
      <c r="E2" s="501"/>
      <c r="F2" s="506" t="s">
        <v>18</v>
      </c>
      <c r="G2" s="507"/>
      <c r="H2" s="508"/>
      <c r="I2" s="506" t="s">
        <v>51</v>
      </c>
      <c r="J2" s="507"/>
      <c r="K2" s="508"/>
      <c r="L2" s="506" t="s">
        <v>52</v>
      </c>
      <c r="M2" s="507"/>
      <c r="N2" s="528"/>
      <c r="O2" s="506" t="s">
        <v>53</v>
      </c>
      <c r="P2" s="507"/>
      <c r="Q2" s="496"/>
      <c r="R2" s="498"/>
    </row>
    <row r="3" spans="1:18" s="430" customFormat="1" ht="13.5" thickBot="1">
      <c r="A3" s="497"/>
      <c r="B3" s="496"/>
      <c r="C3" s="395" t="s">
        <v>54</v>
      </c>
      <c r="D3" s="396" t="s">
        <v>55</v>
      </c>
      <c r="E3" s="502"/>
      <c r="F3" s="395" t="s">
        <v>54</v>
      </c>
      <c r="G3" s="396" t="s">
        <v>55</v>
      </c>
      <c r="H3" s="502"/>
      <c r="I3" s="395" t="s">
        <v>54</v>
      </c>
      <c r="J3" s="396" t="s">
        <v>55</v>
      </c>
      <c r="K3" s="502"/>
      <c r="L3" s="395" t="s">
        <v>54</v>
      </c>
      <c r="M3" s="396" t="s">
        <v>55</v>
      </c>
      <c r="N3" s="529"/>
      <c r="O3" s="395" t="s">
        <v>54</v>
      </c>
      <c r="P3" s="396" t="s">
        <v>55</v>
      </c>
      <c r="Q3" s="496"/>
      <c r="R3" s="499"/>
    </row>
    <row r="4" spans="1:18" ht="13">
      <c r="A4" s="475">
        <v>2026</v>
      </c>
      <c r="B4" s="398" t="s">
        <v>56</v>
      </c>
      <c r="C4" s="399"/>
      <c r="D4" s="478"/>
      <c r="E4" s="502"/>
      <c r="F4" s="399"/>
      <c r="G4" s="478"/>
      <c r="H4" s="502"/>
      <c r="I4" s="399"/>
      <c r="J4" s="478"/>
      <c r="K4" s="502"/>
      <c r="L4" s="399"/>
      <c r="M4" s="400"/>
      <c r="N4" s="529"/>
      <c r="O4" s="399"/>
      <c r="P4" s="400"/>
      <c r="Q4" s="401" t="s">
        <v>56</v>
      </c>
      <c r="R4" s="481">
        <v>2026</v>
      </c>
    </row>
    <row r="5" spans="1:18" ht="13">
      <c r="A5" s="476"/>
      <c r="B5" s="402" t="s">
        <v>57</v>
      </c>
      <c r="C5" s="399"/>
      <c r="D5" s="479"/>
      <c r="E5" s="502"/>
      <c r="F5" s="399"/>
      <c r="G5" s="479"/>
      <c r="H5" s="502"/>
      <c r="I5" s="399"/>
      <c r="J5" s="480"/>
      <c r="K5" s="502"/>
      <c r="L5" s="399"/>
      <c r="M5" s="403"/>
      <c r="N5" s="529"/>
      <c r="O5" s="399"/>
      <c r="P5" s="403"/>
      <c r="Q5" s="404" t="s">
        <v>57</v>
      </c>
      <c r="R5" s="482"/>
    </row>
    <row r="6" spans="1:18" ht="13">
      <c r="A6" s="476"/>
      <c r="B6" s="402" t="s">
        <v>58</v>
      </c>
      <c r="C6" s="399"/>
      <c r="D6" s="479"/>
      <c r="E6" s="502"/>
      <c r="F6" s="399"/>
      <c r="G6" s="479"/>
      <c r="H6" s="502"/>
      <c r="I6" s="399"/>
      <c r="J6" s="478"/>
      <c r="K6" s="502"/>
      <c r="L6" s="399"/>
      <c r="M6" s="478"/>
      <c r="N6" s="529"/>
      <c r="O6" s="399"/>
      <c r="P6" s="478"/>
      <c r="Q6" s="404" t="s">
        <v>58</v>
      </c>
      <c r="R6" s="482"/>
    </row>
    <row r="7" spans="1:18" ht="13">
      <c r="A7" s="476"/>
      <c r="B7" s="402" t="s">
        <v>59</v>
      </c>
      <c r="C7" s="399"/>
      <c r="D7" s="479"/>
      <c r="E7" s="502"/>
      <c r="F7" s="399"/>
      <c r="G7" s="479"/>
      <c r="H7" s="502"/>
      <c r="I7" s="399"/>
      <c r="J7" s="479"/>
      <c r="K7" s="502"/>
      <c r="L7" s="399"/>
      <c r="M7" s="479"/>
      <c r="N7" s="529"/>
      <c r="O7" s="399"/>
      <c r="P7" s="479"/>
      <c r="Q7" s="404" t="s">
        <v>59</v>
      </c>
      <c r="R7" s="482"/>
    </row>
    <row r="8" spans="1:18" ht="13">
      <c r="A8" s="476"/>
      <c r="B8" s="402" t="s">
        <v>60</v>
      </c>
      <c r="C8" s="399"/>
      <c r="D8" s="480"/>
      <c r="E8" s="502"/>
      <c r="F8" s="399"/>
      <c r="G8" s="480"/>
      <c r="H8" s="502"/>
      <c r="I8" s="399"/>
      <c r="J8" s="480"/>
      <c r="K8" s="502"/>
      <c r="L8" s="399"/>
      <c r="M8" s="480"/>
      <c r="N8" s="529"/>
      <c r="O8" s="399"/>
      <c r="P8" s="480"/>
      <c r="Q8" s="404" t="s">
        <v>60</v>
      </c>
      <c r="R8" s="482"/>
    </row>
    <row r="9" spans="1:18" ht="13">
      <c r="A9" s="476"/>
      <c r="B9" s="402" t="s">
        <v>61</v>
      </c>
      <c r="C9" s="397">
        <v>15.546000000000001</v>
      </c>
      <c r="D9" s="483">
        <v>15.372</v>
      </c>
      <c r="E9" s="502"/>
      <c r="F9" s="283">
        <v>15.319000000000003</v>
      </c>
      <c r="G9" s="483">
        <v>14.493</v>
      </c>
      <c r="H9" s="502"/>
      <c r="I9" s="399"/>
      <c r="J9" s="478"/>
      <c r="K9" s="502"/>
      <c r="L9" s="399"/>
      <c r="M9" s="478"/>
      <c r="N9" s="529"/>
      <c r="O9" s="399"/>
      <c r="P9" s="478"/>
      <c r="Q9" s="404" t="s">
        <v>61</v>
      </c>
      <c r="R9" s="482"/>
    </row>
    <row r="10" spans="1:18" ht="13">
      <c r="A10" s="476"/>
      <c r="B10" s="402" t="s">
        <v>62</v>
      </c>
      <c r="C10" s="397">
        <v>14.597000000000001</v>
      </c>
      <c r="D10" s="484"/>
      <c r="E10" s="502"/>
      <c r="F10" s="283">
        <v>12.165999999999999</v>
      </c>
      <c r="G10" s="484"/>
      <c r="H10" s="502"/>
      <c r="I10" s="399"/>
      <c r="J10" s="479"/>
      <c r="K10" s="502"/>
      <c r="L10" s="399"/>
      <c r="M10" s="479"/>
      <c r="N10" s="529"/>
      <c r="O10" s="399"/>
      <c r="P10" s="479"/>
      <c r="Q10" s="404" t="s">
        <v>62</v>
      </c>
      <c r="R10" s="482"/>
    </row>
    <row r="11" spans="1:18" ht="13">
      <c r="A11" s="476"/>
      <c r="B11" s="402" t="s">
        <v>63</v>
      </c>
      <c r="C11" s="397">
        <v>14.246</v>
      </c>
      <c r="D11" s="484"/>
      <c r="E11" s="502"/>
      <c r="F11" s="283">
        <v>10.997</v>
      </c>
      <c r="G11" s="484"/>
      <c r="H11" s="502"/>
      <c r="I11" s="399"/>
      <c r="J11" s="480"/>
      <c r="K11" s="502"/>
      <c r="L11" s="399"/>
      <c r="M11" s="480"/>
      <c r="N11" s="529"/>
      <c r="O11" s="399"/>
      <c r="P11" s="480"/>
      <c r="Q11" s="404" t="s">
        <v>63</v>
      </c>
      <c r="R11" s="482"/>
    </row>
    <row r="12" spans="1:18" ht="13">
      <c r="A12" s="476"/>
      <c r="B12" s="402" t="s">
        <v>64</v>
      </c>
      <c r="C12" s="397">
        <v>14.499000000000001</v>
      </c>
      <c r="D12" s="484"/>
      <c r="E12" s="502"/>
      <c r="F12" s="283">
        <v>11.635</v>
      </c>
      <c r="G12" s="484"/>
      <c r="H12" s="502"/>
      <c r="I12" s="283">
        <v>16.925000000000001</v>
      </c>
      <c r="J12" s="486">
        <v>16.925000000000001</v>
      </c>
      <c r="K12" s="502"/>
      <c r="L12" s="283">
        <v>17.412000000000003</v>
      </c>
      <c r="M12" s="486">
        <v>17.411999999999999</v>
      </c>
      <c r="N12" s="529"/>
      <c r="O12" s="283">
        <v>14.865</v>
      </c>
      <c r="P12" s="486">
        <v>17.125</v>
      </c>
      <c r="Q12" s="404" t="s">
        <v>64</v>
      </c>
      <c r="R12" s="482"/>
    </row>
    <row r="13" spans="1:18" ht="13">
      <c r="A13" s="476"/>
      <c r="B13" s="402" t="s">
        <v>65</v>
      </c>
      <c r="C13" s="397">
        <v>15.113000000000001</v>
      </c>
      <c r="D13" s="484"/>
      <c r="E13" s="502"/>
      <c r="F13" s="283">
        <v>14.100000000000001</v>
      </c>
      <c r="G13" s="484"/>
      <c r="H13" s="502"/>
      <c r="I13" s="283">
        <v>16.925000000000001</v>
      </c>
      <c r="J13" s="487"/>
      <c r="K13" s="502"/>
      <c r="L13" s="283">
        <v>17.412000000000003</v>
      </c>
      <c r="M13" s="487"/>
      <c r="N13" s="529"/>
      <c r="O13" s="283">
        <v>16.034000000000002</v>
      </c>
      <c r="P13" s="487"/>
      <c r="Q13" s="404" t="s">
        <v>65</v>
      </c>
      <c r="R13" s="482"/>
    </row>
    <row r="14" spans="1:18" ht="13">
      <c r="A14" s="476"/>
      <c r="B14" s="402" t="s">
        <v>66</v>
      </c>
      <c r="C14" s="397">
        <v>17.391000000000002</v>
      </c>
      <c r="D14" s="485"/>
      <c r="E14" s="502"/>
      <c r="F14" s="283">
        <v>21.888999999999999</v>
      </c>
      <c r="G14" s="485"/>
      <c r="H14" s="502"/>
      <c r="I14" s="283">
        <v>16.925000000000001</v>
      </c>
      <c r="J14" s="488"/>
      <c r="K14" s="502"/>
      <c r="L14" s="283">
        <v>17.412000000000003</v>
      </c>
      <c r="M14" s="488"/>
      <c r="N14" s="529"/>
      <c r="O14" s="283">
        <v>20.334000000000003</v>
      </c>
      <c r="P14" s="488"/>
      <c r="Q14" s="404" t="s">
        <v>66</v>
      </c>
      <c r="R14" s="482"/>
    </row>
    <row r="15" spans="1:18" ht="13.5" thickBot="1">
      <c r="A15" s="477"/>
      <c r="B15" s="405" t="s">
        <v>67</v>
      </c>
      <c r="C15" s="397">
        <v>18.495999999999999</v>
      </c>
      <c r="D15" s="483">
        <v>15.484</v>
      </c>
      <c r="E15" s="502"/>
      <c r="F15" s="397">
        <v>21.728999999999999</v>
      </c>
      <c r="G15" s="483">
        <v>14.411</v>
      </c>
      <c r="H15" s="502"/>
      <c r="I15" s="283">
        <v>21.181000000000001</v>
      </c>
      <c r="J15" s="486">
        <v>17.257999999999999</v>
      </c>
      <c r="K15" s="502"/>
      <c r="L15" s="283">
        <v>21.471</v>
      </c>
      <c r="M15" s="486">
        <v>17.43</v>
      </c>
      <c r="N15" s="529"/>
      <c r="O15" s="283">
        <v>21.701000000000001</v>
      </c>
      <c r="P15" s="486">
        <v>17.13</v>
      </c>
      <c r="Q15" s="407" t="s">
        <v>67</v>
      </c>
      <c r="R15" s="482"/>
    </row>
    <row r="16" spans="1:18" ht="13">
      <c r="A16" s="475">
        <v>2025</v>
      </c>
      <c r="B16" s="398" t="s">
        <v>56</v>
      </c>
      <c r="C16" s="397">
        <v>16.411999999999999</v>
      </c>
      <c r="D16" s="484"/>
      <c r="E16" s="502"/>
      <c r="F16" s="397">
        <v>16.716999999999999</v>
      </c>
      <c r="G16" s="484"/>
      <c r="H16" s="502"/>
      <c r="I16" s="283">
        <v>17.105</v>
      </c>
      <c r="J16" s="487"/>
      <c r="K16" s="502"/>
      <c r="L16" s="283">
        <v>17.342000000000006</v>
      </c>
      <c r="M16" s="487"/>
      <c r="N16" s="529"/>
      <c r="O16" s="283">
        <v>17.009</v>
      </c>
      <c r="P16" s="487"/>
      <c r="Q16" s="401" t="s">
        <v>56</v>
      </c>
      <c r="R16" s="481">
        <v>2025</v>
      </c>
    </row>
    <row r="17" spans="1:18" ht="13">
      <c r="A17" s="476"/>
      <c r="B17" s="402" t="s">
        <v>57</v>
      </c>
      <c r="C17" s="397">
        <v>14.696999999999999</v>
      </c>
      <c r="D17" s="484"/>
      <c r="E17" s="502"/>
      <c r="F17" s="397">
        <v>12.798999999999999</v>
      </c>
      <c r="G17" s="484"/>
      <c r="H17" s="502"/>
      <c r="I17" s="283">
        <v>13.136000000000003</v>
      </c>
      <c r="J17" s="488"/>
      <c r="K17" s="502"/>
      <c r="L17" s="283">
        <v>13.112000000000004</v>
      </c>
      <c r="M17" s="488"/>
      <c r="N17" s="529"/>
      <c r="O17" s="283">
        <v>12.269</v>
      </c>
      <c r="P17" s="488"/>
      <c r="Q17" s="404" t="s">
        <v>57</v>
      </c>
      <c r="R17" s="482"/>
    </row>
    <row r="18" spans="1:18" ht="13">
      <c r="A18" s="476"/>
      <c r="B18" s="402" t="s">
        <v>58</v>
      </c>
      <c r="C18" s="397">
        <v>13.997999999999999</v>
      </c>
      <c r="D18" s="484"/>
      <c r="E18" s="502"/>
      <c r="F18" s="397">
        <v>11.025</v>
      </c>
      <c r="G18" s="484"/>
      <c r="H18" s="502"/>
      <c r="I18" s="397">
        <v>10.247</v>
      </c>
      <c r="J18" s="486">
        <v>10.792</v>
      </c>
      <c r="K18" s="502"/>
      <c r="L18" s="397">
        <v>9.9209999999999994</v>
      </c>
      <c r="M18" s="486">
        <v>11.065</v>
      </c>
      <c r="N18" s="529"/>
      <c r="O18" s="397">
        <v>9.891</v>
      </c>
      <c r="P18" s="486">
        <v>10.725</v>
      </c>
      <c r="Q18" s="404" t="s">
        <v>58</v>
      </c>
      <c r="R18" s="482"/>
    </row>
    <row r="19" spans="1:18" ht="13">
      <c r="A19" s="476"/>
      <c r="B19" s="402" t="s">
        <v>59</v>
      </c>
      <c r="C19" s="397">
        <v>14.036</v>
      </c>
      <c r="D19" s="484"/>
      <c r="E19" s="502"/>
      <c r="F19" s="397">
        <v>11.348000000000001</v>
      </c>
      <c r="G19" s="484"/>
      <c r="H19" s="502"/>
      <c r="I19" s="397">
        <v>10.54</v>
      </c>
      <c r="J19" s="487"/>
      <c r="K19" s="502"/>
      <c r="L19" s="397">
        <v>10.55</v>
      </c>
      <c r="M19" s="487"/>
      <c r="N19" s="529"/>
      <c r="O19" s="397">
        <v>10.269</v>
      </c>
      <c r="P19" s="487"/>
      <c r="Q19" s="404" t="s">
        <v>59</v>
      </c>
      <c r="R19" s="482"/>
    </row>
    <row r="20" spans="1:18" ht="13">
      <c r="A20" s="476"/>
      <c r="B20" s="402" t="s">
        <v>60</v>
      </c>
      <c r="C20" s="397">
        <v>14.295</v>
      </c>
      <c r="D20" s="485"/>
      <c r="E20" s="502"/>
      <c r="F20" s="397">
        <v>12.356</v>
      </c>
      <c r="G20" s="485"/>
      <c r="H20" s="502"/>
      <c r="I20" s="397">
        <v>11.512</v>
      </c>
      <c r="J20" s="488"/>
      <c r="K20" s="502"/>
      <c r="L20" s="397">
        <v>12.561</v>
      </c>
      <c r="M20" s="488"/>
      <c r="N20" s="529"/>
      <c r="O20" s="397">
        <v>11.894</v>
      </c>
      <c r="P20" s="488"/>
      <c r="Q20" s="404" t="s">
        <v>60</v>
      </c>
      <c r="R20" s="482"/>
    </row>
    <row r="21" spans="1:18" ht="13">
      <c r="A21" s="476"/>
      <c r="B21" s="402" t="s">
        <v>61</v>
      </c>
      <c r="C21" s="283">
        <v>14.541</v>
      </c>
      <c r="D21" s="486">
        <v>14.672000000000001</v>
      </c>
      <c r="E21" s="502"/>
      <c r="F21" s="283">
        <v>13.73</v>
      </c>
      <c r="G21" s="486">
        <v>13.409000000000001</v>
      </c>
      <c r="H21" s="502"/>
      <c r="I21" s="283">
        <v>15.445</v>
      </c>
      <c r="J21" s="486">
        <v>13.867000000000001</v>
      </c>
      <c r="K21" s="502"/>
      <c r="L21" s="283">
        <v>16.170999999999999</v>
      </c>
      <c r="M21" s="486">
        <v>14.419</v>
      </c>
      <c r="N21" s="529"/>
      <c r="O21" s="283">
        <v>15.156000000000001</v>
      </c>
      <c r="P21" s="486">
        <v>13.598000000000001</v>
      </c>
      <c r="Q21" s="404" t="s">
        <v>61</v>
      </c>
      <c r="R21" s="482"/>
    </row>
    <row r="22" spans="1:18" ht="13">
      <c r="A22" s="476"/>
      <c r="B22" s="402" t="s">
        <v>62</v>
      </c>
      <c r="C22" s="283">
        <v>13.589</v>
      </c>
      <c r="D22" s="487"/>
      <c r="E22" s="502"/>
      <c r="F22" s="283">
        <v>11.327</v>
      </c>
      <c r="G22" s="487"/>
      <c r="H22" s="502"/>
      <c r="I22" s="283">
        <v>13.233000000000001</v>
      </c>
      <c r="J22" s="487"/>
      <c r="K22" s="502"/>
      <c r="L22" s="283">
        <v>13.859</v>
      </c>
      <c r="M22" s="487"/>
      <c r="N22" s="529"/>
      <c r="O22" s="283">
        <v>13.077999999999999</v>
      </c>
      <c r="P22" s="487"/>
      <c r="Q22" s="404" t="s">
        <v>62</v>
      </c>
      <c r="R22" s="482"/>
    </row>
    <row r="23" spans="1:18" ht="13">
      <c r="A23" s="476"/>
      <c r="B23" s="402" t="s">
        <v>63</v>
      </c>
      <c r="C23" s="283">
        <v>13.648</v>
      </c>
      <c r="D23" s="487"/>
      <c r="E23" s="502"/>
      <c r="F23" s="283">
        <v>10.946999999999999</v>
      </c>
      <c r="G23" s="487"/>
      <c r="H23" s="502"/>
      <c r="I23" s="283">
        <v>12.77</v>
      </c>
      <c r="J23" s="488"/>
      <c r="K23" s="502"/>
      <c r="L23" s="283">
        <v>13.05</v>
      </c>
      <c r="M23" s="488"/>
      <c r="N23" s="529"/>
      <c r="O23" s="283">
        <v>12.404</v>
      </c>
      <c r="P23" s="488"/>
      <c r="Q23" s="404" t="s">
        <v>63</v>
      </c>
      <c r="R23" s="482"/>
    </row>
    <row r="24" spans="1:18" ht="13">
      <c r="A24" s="476"/>
      <c r="B24" s="402" t="s">
        <v>64</v>
      </c>
      <c r="C24" s="283">
        <v>13.885</v>
      </c>
      <c r="D24" s="487"/>
      <c r="E24" s="502"/>
      <c r="F24" s="283">
        <v>11.553000000000001</v>
      </c>
      <c r="G24" s="487"/>
      <c r="H24" s="502"/>
      <c r="I24" s="283">
        <v>14.398</v>
      </c>
      <c r="J24" s="486">
        <v>14.398</v>
      </c>
      <c r="K24" s="502"/>
      <c r="L24" s="283">
        <v>13.366</v>
      </c>
      <c r="M24" s="486">
        <v>14.946</v>
      </c>
      <c r="N24" s="529"/>
      <c r="O24" s="283">
        <v>11.284000000000001</v>
      </c>
      <c r="P24" s="486">
        <v>14.445</v>
      </c>
      <c r="Q24" s="404" t="s">
        <v>64</v>
      </c>
      <c r="R24" s="482"/>
    </row>
    <row r="25" spans="1:18" ht="13">
      <c r="A25" s="476"/>
      <c r="B25" s="402" t="s">
        <v>65</v>
      </c>
      <c r="C25" s="283">
        <v>14.420999999999999</v>
      </c>
      <c r="D25" s="487"/>
      <c r="E25" s="502"/>
      <c r="F25" s="283">
        <v>13.1</v>
      </c>
      <c r="G25" s="487"/>
      <c r="H25" s="502"/>
      <c r="I25" s="283">
        <v>14.398</v>
      </c>
      <c r="J25" s="487"/>
      <c r="K25" s="502"/>
      <c r="L25" s="283">
        <v>14.147</v>
      </c>
      <c r="M25" s="487"/>
      <c r="N25" s="529"/>
      <c r="O25" s="283">
        <v>12.894</v>
      </c>
      <c r="P25" s="487"/>
      <c r="Q25" s="404" t="s">
        <v>65</v>
      </c>
      <c r="R25" s="482"/>
    </row>
    <row r="26" spans="1:18" ht="13">
      <c r="A26" s="476"/>
      <c r="B26" s="402" t="s">
        <v>66</v>
      </c>
      <c r="C26" s="283">
        <v>17.091000000000001</v>
      </c>
      <c r="D26" s="488"/>
      <c r="E26" s="502"/>
      <c r="F26" s="283">
        <v>19.184000000000001</v>
      </c>
      <c r="G26" s="488"/>
      <c r="H26" s="502"/>
      <c r="I26" s="283">
        <v>14.398</v>
      </c>
      <c r="J26" s="488"/>
      <c r="K26" s="502"/>
      <c r="L26" s="283">
        <v>17.225999999999999</v>
      </c>
      <c r="M26" s="488"/>
      <c r="N26" s="529"/>
      <c r="O26" s="283">
        <v>18.96</v>
      </c>
      <c r="P26" s="488"/>
      <c r="Q26" s="404" t="s">
        <v>66</v>
      </c>
      <c r="R26" s="482"/>
    </row>
    <row r="27" spans="1:18" ht="13.5" thickBot="1">
      <c r="A27" s="477"/>
      <c r="B27" s="405" t="s">
        <v>67</v>
      </c>
      <c r="C27" s="283">
        <v>19.120999999999999</v>
      </c>
      <c r="D27" s="545">
        <v>16.029</v>
      </c>
      <c r="E27" s="502"/>
      <c r="F27" s="283">
        <v>19.763000000000002</v>
      </c>
      <c r="G27" s="545">
        <v>14.795999999999999</v>
      </c>
      <c r="H27" s="502"/>
      <c r="I27" s="283">
        <v>20.579000000000001</v>
      </c>
      <c r="J27" s="486">
        <v>16.526</v>
      </c>
      <c r="K27" s="502"/>
      <c r="L27" s="283">
        <v>19.603000000000002</v>
      </c>
      <c r="M27" s="486">
        <v>17.452999999999999</v>
      </c>
      <c r="N27" s="529"/>
      <c r="O27" s="283">
        <v>20.437000000000001</v>
      </c>
      <c r="P27" s="486">
        <v>15.795999999999999</v>
      </c>
      <c r="Q27" s="407" t="s">
        <v>67</v>
      </c>
      <c r="R27" s="482"/>
    </row>
    <row r="28" spans="1:18" ht="14.5" customHeight="1">
      <c r="A28" s="475">
        <v>2024</v>
      </c>
      <c r="B28" s="398" t="s">
        <v>56</v>
      </c>
      <c r="C28" s="283">
        <v>16.841000000000001</v>
      </c>
      <c r="D28" s="546"/>
      <c r="E28" s="502"/>
      <c r="F28" s="283">
        <v>16.440999999999999</v>
      </c>
      <c r="G28" s="546"/>
      <c r="H28" s="502"/>
      <c r="I28" s="283">
        <v>16.056999999999999</v>
      </c>
      <c r="J28" s="487"/>
      <c r="K28" s="502"/>
      <c r="L28" s="283">
        <v>17.245000000000001</v>
      </c>
      <c r="M28" s="487"/>
      <c r="N28" s="529"/>
      <c r="O28" s="283">
        <v>15.523999999999999</v>
      </c>
      <c r="P28" s="487"/>
      <c r="Q28" s="401" t="s">
        <v>56</v>
      </c>
      <c r="R28" s="481">
        <v>2024</v>
      </c>
    </row>
    <row r="29" spans="1:18" ht="13">
      <c r="A29" s="476"/>
      <c r="B29" s="402" t="s">
        <v>57</v>
      </c>
      <c r="C29" s="283">
        <v>15.04</v>
      </c>
      <c r="D29" s="547"/>
      <c r="E29" s="502"/>
      <c r="F29" s="283">
        <v>13.602</v>
      </c>
      <c r="G29" s="546"/>
      <c r="H29" s="502"/>
      <c r="I29" s="283">
        <v>12.494999999999999</v>
      </c>
      <c r="J29" s="488"/>
      <c r="K29" s="502"/>
      <c r="L29" s="283">
        <v>15.272</v>
      </c>
      <c r="M29" s="488"/>
      <c r="N29" s="529"/>
      <c r="O29" s="283">
        <v>10.897</v>
      </c>
      <c r="P29" s="488"/>
      <c r="Q29" s="404" t="s">
        <v>57</v>
      </c>
      <c r="R29" s="482"/>
    </row>
    <row r="30" spans="1:18" ht="13">
      <c r="A30" s="476"/>
      <c r="B30" s="402" t="s">
        <v>58</v>
      </c>
      <c r="C30" s="283">
        <v>14.25</v>
      </c>
      <c r="D30" s="545">
        <v>16.055</v>
      </c>
      <c r="E30" s="502"/>
      <c r="F30" s="283">
        <v>12.255000000000001</v>
      </c>
      <c r="G30" s="545">
        <v>14.823</v>
      </c>
      <c r="H30" s="502"/>
      <c r="I30" s="283">
        <v>10.510999999999999</v>
      </c>
      <c r="J30" s="486">
        <v>11.468</v>
      </c>
      <c r="K30" s="502"/>
      <c r="L30" s="283">
        <v>10.448</v>
      </c>
      <c r="M30" s="486">
        <v>12.262</v>
      </c>
      <c r="N30" s="529"/>
      <c r="O30" s="283">
        <v>9.6270000000000007</v>
      </c>
      <c r="P30" s="486">
        <v>11.282</v>
      </c>
      <c r="Q30" s="404" t="s">
        <v>58</v>
      </c>
      <c r="R30" s="482"/>
    </row>
    <row r="31" spans="1:18" ht="13">
      <c r="A31" s="476"/>
      <c r="B31" s="402" t="s">
        <v>59</v>
      </c>
      <c r="C31" s="283">
        <v>14.548</v>
      </c>
      <c r="D31" s="546"/>
      <c r="E31" s="502"/>
      <c r="F31" s="283">
        <v>12.731</v>
      </c>
      <c r="G31" s="546"/>
      <c r="H31" s="502"/>
      <c r="I31" s="283">
        <v>11.256</v>
      </c>
      <c r="J31" s="487"/>
      <c r="K31" s="502"/>
      <c r="L31" s="283">
        <v>10.891</v>
      </c>
      <c r="M31" s="487"/>
      <c r="N31" s="529"/>
      <c r="O31" s="283">
        <v>10.47</v>
      </c>
      <c r="P31" s="487"/>
      <c r="Q31" s="404" t="s">
        <v>59</v>
      </c>
      <c r="R31" s="482"/>
    </row>
    <row r="32" spans="1:18" ht="13">
      <c r="A32" s="476"/>
      <c r="B32" s="402" t="s">
        <v>60</v>
      </c>
      <c r="C32" s="283">
        <v>15.176</v>
      </c>
      <c r="D32" s="547"/>
      <c r="E32" s="502"/>
      <c r="F32" s="283">
        <v>13.766</v>
      </c>
      <c r="G32" s="547"/>
      <c r="H32" s="502"/>
      <c r="I32" s="283">
        <v>12.489000000000001</v>
      </c>
      <c r="J32" s="488"/>
      <c r="K32" s="502"/>
      <c r="L32" s="283">
        <v>15.129</v>
      </c>
      <c r="M32" s="488"/>
      <c r="N32" s="529"/>
      <c r="O32" s="283">
        <v>13.475</v>
      </c>
      <c r="P32" s="488"/>
      <c r="Q32" s="404" t="s">
        <v>60</v>
      </c>
      <c r="R32" s="482"/>
    </row>
    <row r="33" spans="1:18" ht="13">
      <c r="A33" s="476"/>
      <c r="B33" s="402" t="s">
        <v>61</v>
      </c>
      <c r="C33" s="296">
        <v>13.987000000000002</v>
      </c>
      <c r="D33" s="487">
        <v>18.213000000000001</v>
      </c>
      <c r="E33" s="502"/>
      <c r="F33" s="406">
        <v>13.474000000000002</v>
      </c>
      <c r="G33" s="487">
        <v>17.262</v>
      </c>
      <c r="H33" s="502"/>
      <c r="I33" s="283">
        <v>12.718</v>
      </c>
      <c r="J33" s="487">
        <v>10.675000000000001</v>
      </c>
      <c r="K33" s="502"/>
      <c r="L33" s="283">
        <v>12.007</v>
      </c>
      <c r="M33" s="487">
        <v>11.029</v>
      </c>
      <c r="N33" s="529"/>
      <c r="O33" s="283">
        <v>11.959</v>
      </c>
      <c r="P33" s="487">
        <v>10.243</v>
      </c>
      <c r="Q33" s="402" t="s">
        <v>61</v>
      </c>
      <c r="R33" s="482"/>
    </row>
    <row r="34" spans="1:18" ht="13">
      <c r="A34" s="476"/>
      <c r="B34" s="402" t="s">
        <v>62</v>
      </c>
      <c r="C34" s="223">
        <v>12.967999999999998</v>
      </c>
      <c r="D34" s="487"/>
      <c r="E34" s="502"/>
      <c r="F34" s="408">
        <v>12.506999999999998</v>
      </c>
      <c r="G34" s="487"/>
      <c r="H34" s="502"/>
      <c r="I34" s="283">
        <v>10.65</v>
      </c>
      <c r="J34" s="487"/>
      <c r="K34" s="502"/>
      <c r="L34" s="283">
        <v>11.122</v>
      </c>
      <c r="M34" s="487"/>
      <c r="N34" s="529"/>
      <c r="O34" s="283">
        <v>10.217000000000001</v>
      </c>
      <c r="P34" s="487"/>
      <c r="Q34" s="402" t="s">
        <v>62</v>
      </c>
      <c r="R34" s="482"/>
    </row>
    <row r="35" spans="1:18" ht="13">
      <c r="A35" s="476"/>
      <c r="B35" s="402" t="s">
        <v>63</v>
      </c>
      <c r="C35" s="223">
        <v>11.789</v>
      </c>
      <c r="D35" s="487"/>
      <c r="E35" s="502"/>
      <c r="F35" s="408">
        <v>11.713999999999999</v>
      </c>
      <c r="G35" s="487"/>
      <c r="H35" s="502"/>
      <c r="I35" s="283">
        <v>8.3369999999999997</v>
      </c>
      <c r="J35" s="488"/>
      <c r="K35" s="502"/>
      <c r="L35" s="283">
        <v>9.8000000000000007</v>
      </c>
      <c r="M35" s="488"/>
      <c r="N35" s="529"/>
      <c r="O35" s="283">
        <v>8.2840000000000007</v>
      </c>
      <c r="P35" s="488"/>
      <c r="Q35" s="402" t="s">
        <v>63</v>
      </c>
      <c r="R35" s="482"/>
    </row>
    <row r="36" spans="1:18" ht="13">
      <c r="A36" s="476"/>
      <c r="B36" s="402" t="s">
        <v>64</v>
      </c>
      <c r="C36" s="223">
        <v>14.533000000000001</v>
      </c>
      <c r="D36" s="487"/>
      <c r="E36" s="502"/>
      <c r="F36" s="408">
        <v>14.324000000000003</v>
      </c>
      <c r="G36" s="487"/>
      <c r="H36" s="502"/>
      <c r="I36" s="406">
        <v>10.803000000000001</v>
      </c>
      <c r="J36" s="486">
        <v>13.930999999999999</v>
      </c>
      <c r="K36" s="502"/>
      <c r="L36" s="406">
        <v>11.455</v>
      </c>
      <c r="M36" s="486">
        <v>14.141</v>
      </c>
      <c r="N36" s="529"/>
      <c r="O36" s="406">
        <v>11.44</v>
      </c>
      <c r="P36" s="486">
        <v>14.394</v>
      </c>
      <c r="Q36" s="402" t="s">
        <v>64</v>
      </c>
      <c r="R36" s="482"/>
    </row>
    <row r="37" spans="1:18" ht="13">
      <c r="A37" s="476"/>
      <c r="B37" s="402" t="s">
        <v>65</v>
      </c>
      <c r="C37" s="223">
        <v>17.335000000000001</v>
      </c>
      <c r="D37" s="487"/>
      <c r="E37" s="502"/>
      <c r="F37" s="408">
        <v>17.219000000000001</v>
      </c>
      <c r="G37" s="487"/>
      <c r="H37" s="502"/>
      <c r="I37" s="408">
        <v>12.731</v>
      </c>
      <c r="J37" s="487"/>
      <c r="K37" s="502"/>
      <c r="L37" s="408">
        <v>13.14</v>
      </c>
      <c r="M37" s="487"/>
      <c r="N37" s="529"/>
      <c r="O37" s="408">
        <v>13.22</v>
      </c>
      <c r="P37" s="487"/>
      <c r="Q37" s="402" t="s">
        <v>65</v>
      </c>
      <c r="R37" s="482"/>
    </row>
    <row r="38" spans="1:18" ht="13">
      <c r="A38" s="476"/>
      <c r="B38" s="402" t="s">
        <v>66</v>
      </c>
      <c r="C38" s="223">
        <v>24.573</v>
      </c>
      <c r="D38" s="487"/>
      <c r="E38" s="502"/>
      <c r="F38" s="408">
        <v>23.517000000000003</v>
      </c>
      <c r="G38" s="487"/>
      <c r="H38" s="502"/>
      <c r="I38" s="409">
        <v>17.975000000000001</v>
      </c>
      <c r="J38" s="488"/>
      <c r="K38" s="502"/>
      <c r="L38" s="409">
        <v>17.584</v>
      </c>
      <c r="M38" s="488"/>
      <c r="N38" s="529"/>
      <c r="O38" s="409">
        <v>18.251000000000001</v>
      </c>
      <c r="P38" s="488"/>
      <c r="Q38" s="402" t="s">
        <v>66</v>
      </c>
      <c r="R38" s="482"/>
    </row>
    <row r="39" spans="1:18" ht="13.5" thickBot="1">
      <c r="A39" s="477"/>
      <c r="B39" s="405" t="s">
        <v>67</v>
      </c>
      <c r="C39" s="223">
        <v>25.873999999999995</v>
      </c>
      <c r="D39" s="487"/>
      <c r="E39" s="502"/>
      <c r="F39" s="408">
        <v>24.883000000000003</v>
      </c>
      <c r="G39" s="487"/>
      <c r="H39" s="502"/>
      <c r="I39" s="406">
        <v>27.238</v>
      </c>
      <c r="J39" s="486">
        <v>21.45</v>
      </c>
      <c r="K39" s="502"/>
      <c r="L39" s="406">
        <v>27.292999999999999</v>
      </c>
      <c r="M39" s="486">
        <v>20.84</v>
      </c>
      <c r="N39" s="529"/>
      <c r="O39" s="406">
        <v>27.452999999999999</v>
      </c>
      <c r="P39" s="544">
        <v>21.015000000000001</v>
      </c>
      <c r="Q39" s="405" t="s">
        <v>67</v>
      </c>
      <c r="R39" s="482"/>
    </row>
    <row r="40" spans="1:18" ht="13">
      <c r="A40" s="539">
        <v>2023</v>
      </c>
      <c r="B40" s="410" t="s">
        <v>56</v>
      </c>
      <c r="C40" s="408">
        <v>21.876000000000001</v>
      </c>
      <c r="D40" s="487"/>
      <c r="E40" s="502"/>
      <c r="F40" s="408">
        <v>21.292999999999999</v>
      </c>
      <c r="G40" s="487"/>
      <c r="H40" s="502"/>
      <c r="I40" s="408">
        <v>22.388000000000002</v>
      </c>
      <c r="J40" s="487"/>
      <c r="K40" s="502"/>
      <c r="L40" s="408">
        <v>21.130000000000003</v>
      </c>
      <c r="M40" s="487"/>
      <c r="N40" s="529"/>
      <c r="O40" s="408">
        <v>21.225999999999999</v>
      </c>
      <c r="P40" s="487"/>
      <c r="Q40" s="411" t="s">
        <v>56</v>
      </c>
      <c r="R40" s="489">
        <v>2023</v>
      </c>
    </row>
    <row r="41" spans="1:18" ht="13">
      <c r="A41" s="516"/>
      <c r="B41" s="410" t="s">
        <v>57</v>
      </c>
      <c r="C41" s="409">
        <v>15.694000000000003</v>
      </c>
      <c r="D41" s="488"/>
      <c r="E41" s="502"/>
      <c r="F41" s="409">
        <v>15.612</v>
      </c>
      <c r="G41" s="488"/>
      <c r="H41" s="502"/>
      <c r="I41" s="409">
        <v>14.152000000000003</v>
      </c>
      <c r="J41" s="488"/>
      <c r="K41" s="502"/>
      <c r="L41" s="409">
        <v>13.495000000000005</v>
      </c>
      <c r="M41" s="488"/>
      <c r="N41" s="529"/>
      <c r="O41" s="409">
        <v>13.768000000000002</v>
      </c>
      <c r="P41" s="488"/>
      <c r="Q41" s="411" t="s">
        <v>57</v>
      </c>
      <c r="R41" s="490"/>
    </row>
    <row r="42" spans="1:18" ht="13">
      <c r="A42" s="516"/>
      <c r="B42" s="410" t="s">
        <v>58</v>
      </c>
      <c r="C42" s="406">
        <v>13.467000000000001</v>
      </c>
      <c r="D42" s="487">
        <v>14.115</v>
      </c>
      <c r="E42" s="502"/>
      <c r="F42" s="406">
        <v>12.731999999999999</v>
      </c>
      <c r="G42" s="487">
        <v>13.393000000000001</v>
      </c>
      <c r="H42" s="502"/>
      <c r="I42" s="406">
        <v>9.6769999999999996</v>
      </c>
      <c r="J42" s="533">
        <v>10.568</v>
      </c>
      <c r="K42" s="502"/>
      <c r="L42" s="408">
        <v>9.7159999999999993</v>
      </c>
      <c r="M42" s="534">
        <v>10.744</v>
      </c>
      <c r="N42" s="529"/>
      <c r="O42" s="408">
        <v>10.359</v>
      </c>
      <c r="P42" s="533">
        <v>11.077999999999999</v>
      </c>
      <c r="Q42" s="411" t="s">
        <v>58</v>
      </c>
      <c r="R42" s="490"/>
    </row>
    <row r="43" spans="1:18" ht="13">
      <c r="A43" s="516"/>
      <c r="B43" s="410" t="s">
        <v>59</v>
      </c>
      <c r="C43" s="408">
        <v>13.436</v>
      </c>
      <c r="D43" s="487"/>
      <c r="E43" s="502"/>
      <c r="F43" s="408">
        <v>12.824</v>
      </c>
      <c r="G43" s="487"/>
      <c r="H43" s="502"/>
      <c r="I43" s="408">
        <v>9.927999999999999</v>
      </c>
      <c r="J43" s="534"/>
      <c r="K43" s="502"/>
      <c r="L43" s="408">
        <v>10.144</v>
      </c>
      <c r="M43" s="534"/>
      <c r="N43" s="529"/>
      <c r="O43" s="408">
        <v>10.468</v>
      </c>
      <c r="P43" s="534"/>
      <c r="Q43" s="411" t="s">
        <v>59</v>
      </c>
      <c r="R43" s="490"/>
    </row>
    <row r="44" spans="1:18" ht="13">
      <c r="A44" s="516"/>
      <c r="B44" s="410" t="s">
        <v>60</v>
      </c>
      <c r="C44" s="408">
        <v>14.67</v>
      </c>
      <c r="D44" s="487"/>
      <c r="E44" s="502"/>
      <c r="F44" s="408">
        <v>13.939</v>
      </c>
      <c r="G44" s="487"/>
      <c r="H44" s="502"/>
      <c r="I44" s="408">
        <v>11.959</v>
      </c>
      <c r="J44" s="492"/>
      <c r="K44" s="502"/>
      <c r="L44" s="408">
        <v>12.213000000000001</v>
      </c>
      <c r="M44" s="492"/>
      <c r="N44" s="529"/>
      <c r="O44" s="408">
        <v>12.291</v>
      </c>
      <c r="P44" s="492"/>
      <c r="Q44" s="411" t="s">
        <v>60</v>
      </c>
      <c r="R44" s="490"/>
    </row>
    <row r="45" spans="1:18" ht="13">
      <c r="A45" s="516"/>
      <c r="B45" s="412" t="s">
        <v>61</v>
      </c>
      <c r="C45" s="408">
        <v>14.909000000000001</v>
      </c>
      <c r="D45" s="487"/>
      <c r="E45" s="502"/>
      <c r="F45" s="408">
        <v>14.414</v>
      </c>
      <c r="G45" s="487"/>
      <c r="H45" s="502"/>
      <c r="I45" s="408">
        <v>15.159000000000001</v>
      </c>
      <c r="J45" s="533">
        <v>13.337999999999999</v>
      </c>
      <c r="K45" s="502"/>
      <c r="L45" s="408">
        <v>13.933999999999999</v>
      </c>
      <c r="M45" s="533">
        <v>12.9</v>
      </c>
      <c r="N45" s="529"/>
      <c r="O45" s="408">
        <v>14.613</v>
      </c>
      <c r="P45" s="533">
        <v>12.94</v>
      </c>
      <c r="Q45" s="411" t="s">
        <v>61</v>
      </c>
      <c r="R45" s="490"/>
    </row>
    <row r="46" spans="1:18" ht="13">
      <c r="A46" s="516"/>
      <c r="B46" s="410" t="s">
        <v>62</v>
      </c>
      <c r="C46" s="408">
        <v>13.634</v>
      </c>
      <c r="D46" s="487"/>
      <c r="E46" s="502"/>
      <c r="F46" s="408">
        <v>12.92</v>
      </c>
      <c r="G46" s="487"/>
      <c r="H46" s="502"/>
      <c r="I46" s="408">
        <v>12.164</v>
      </c>
      <c r="J46" s="534"/>
      <c r="K46" s="502"/>
      <c r="L46" s="408">
        <v>11.930999999999999</v>
      </c>
      <c r="M46" s="534"/>
      <c r="N46" s="529"/>
      <c r="O46" s="408">
        <v>11.941000000000001</v>
      </c>
      <c r="P46" s="534"/>
      <c r="Q46" s="411" t="s">
        <v>62</v>
      </c>
      <c r="R46" s="490"/>
    </row>
    <row r="47" spans="1:18" ht="13">
      <c r="A47" s="516"/>
      <c r="B47" s="410" t="s">
        <v>63</v>
      </c>
      <c r="C47" s="409">
        <v>14.249000000000001</v>
      </c>
      <c r="D47" s="488"/>
      <c r="E47" s="502"/>
      <c r="F47" s="409">
        <v>13.372</v>
      </c>
      <c r="G47" s="488"/>
      <c r="H47" s="502"/>
      <c r="I47" s="409">
        <v>12.446</v>
      </c>
      <c r="J47" s="492"/>
      <c r="K47" s="502"/>
      <c r="L47" s="409">
        <v>12.715999999999999</v>
      </c>
      <c r="M47" s="492"/>
      <c r="N47" s="529"/>
      <c r="O47" s="409">
        <v>12.037000000000001</v>
      </c>
      <c r="P47" s="492"/>
      <c r="Q47" s="411" t="s">
        <v>63</v>
      </c>
      <c r="R47" s="490"/>
    </row>
    <row r="48" spans="1:18" ht="13">
      <c r="A48" s="516"/>
      <c r="B48" s="412" t="s">
        <v>64</v>
      </c>
      <c r="C48" s="406">
        <v>25.247999999999998</v>
      </c>
      <c r="D48" s="486">
        <v>33.890999999999998</v>
      </c>
      <c r="E48" s="502"/>
      <c r="F48" s="406">
        <v>25.393000000000001</v>
      </c>
      <c r="G48" s="486">
        <v>32.286999999999999</v>
      </c>
      <c r="H48" s="502"/>
      <c r="I48" s="406">
        <v>14.395</v>
      </c>
      <c r="J48" s="533">
        <v>22.966999999999999</v>
      </c>
      <c r="K48" s="502"/>
      <c r="L48" s="406">
        <v>14.795999999999999</v>
      </c>
      <c r="M48" s="533">
        <v>22.899000000000001</v>
      </c>
      <c r="N48" s="529"/>
      <c r="O48" s="406">
        <v>14.365</v>
      </c>
      <c r="P48" s="533">
        <v>22.295000000000002</v>
      </c>
      <c r="Q48" s="411" t="s">
        <v>64</v>
      </c>
      <c r="R48" s="490"/>
    </row>
    <row r="49" spans="1:18" ht="13">
      <c r="A49" s="516"/>
      <c r="B49" s="410" t="s">
        <v>65</v>
      </c>
      <c r="C49" s="408">
        <v>29.732999999999997</v>
      </c>
      <c r="D49" s="487"/>
      <c r="E49" s="502"/>
      <c r="F49" s="408">
        <v>28.99</v>
      </c>
      <c r="G49" s="487"/>
      <c r="H49" s="502"/>
      <c r="I49" s="408">
        <v>21.356999999999999</v>
      </c>
      <c r="J49" s="534"/>
      <c r="K49" s="502"/>
      <c r="L49" s="408">
        <v>21.734999999999999</v>
      </c>
      <c r="M49" s="534"/>
      <c r="N49" s="529"/>
      <c r="O49" s="408">
        <v>21.175000000000001</v>
      </c>
      <c r="P49" s="534"/>
      <c r="Q49" s="411" t="s">
        <v>65</v>
      </c>
      <c r="R49" s="490"/>
    </row>
    <row r="50" spans="1:18" ht="13">
      <c r="A50" s="516"/>
      <c r="B50" s="410" t="s">
        <v>66</v>
      </c>
      <c r="C50" s="408">
        <v>39.776000000000003</v>
      </c>
      <c r="D50" s="487"/>
      <c r="E50" s="502"/>
      <c r="F50" s="408">
        <v>37.980000000000004</v>
      </c>
      <c r="G50" s="487"/>
      <c r="H50" s="502"/>
      <c r="I50" s="408">
        <v>33.072000000000003</v>
      </c>
      <c r="J50" s="492"/>
      <c r="K50" s="502"/>
      <c r="L50" s="408">
        <v>32.097000000000001</v>
      </c>
      <c r="M50" s="492"/>
      <c r="N50" s="529"/>
      <c r="O50" s="408">
        <v>31.277000000000001</v>
      </c>
      <c r="P50" s="492"/>
      <c r="Q50" s="411" t="s">
        <v>66</v>
      </c>
      <c r="R50" s="490"/>
    </row>
    <row r="51" spans="1:18" ht="13.5" thickBot="1">
      <c r="A51" s="540"/>
      <c r="B51" s="413" t="s">
        <v>67</v>
      </c>
      <c r="C51" s="408">
        <v>40.5</v>
      </c>
      <c r="D51" s="487"/>
      <c r="E51" s="502"/>
      <c r="F51" s="408">
        <v>38.346999999999994</v>
      </c>
      <c r="G51" s="487"/>
      <c r="H51" s="502"/>
      <c r="I51" s="408">
        <v>37.606999999999999</v>
      </c>
      <c r="J51" s="533">
        <v>28.736000000000001</v>
      </c>
      <c r="K51" s="502"/>
      <c r="L51" s="408">
        <v>36.765000000000001</v>
      </c>
      <c r="M51" s="533">
        <v>28.454999999999998</v>
      </c>
      <c r="N51" s="529"/>
      <c r="O51" s="408">
        <v>35.334000000000003</v>
      </c>
      <c r="P51" s="533">
        <v>27.387</v>
      </c>
      <c r="Q51" s="411" t="s">
        <v>67</v>
      </c>
      <c r="R51" s="490"/>
    </row>
    <row r="52" spans="1:18" ht="13">
      <c r="A52" s="539">
        <v>2022</v>
      </c>
      <c r="B52" s="414" t="s">
        <v>56</v>
      </c>
      <c r="C52" s="408">
        <v>35.959000000000003</v>
      </c>
      <c r="D52" s="487"/>
      <c r="E52" s="502"/>
      <c r="F52" s="408">
        <v>34.258000000000003</v>
      </c>
      <c r="G52" s="487"/>
      <c r="H52" s="502"/>
      <c r="I52" s="408">
        <v>29.449000000000002</v>
      </c>
      <c r="J52" s="534"/>
      <c r="K52" s="502"/>
      <c r="L52" s="408">
        <v>29.27</v>
      </c>
      <c r="M52" s="534"/>
      <c r="N52" s="529"/>
      <c r="O52" s="408">
        <v>28.065000000000001</v>
      </c>
      <c r="P52" s="534"/>
      <c r="Q52" s="415" t="s">
        <v>56</v>
      </c>
      <c r="R52" s="489">
        <v>2022</v>
      </c>
    </row>
    <row r="53" spans="1:18" ht="13">
      <c r="A53" s="516"/>
      <c r="B53" s="410" t="s">
        <v>57</v>
      </c>
      <c r="C53" s="409">
        <v>28.571000000000002</v>
      </c>
      <c r="D53" s="488"/>
      <c r="E53" s="502"/>
      <c r="F53" s="409">
        <v>27.83</v>
      </c>
      <c r="G53" s="488"/>
      <c r="H53" s="502"/>
      <c r="I53" s="409">
        <v>18.042999999999999</v>
      </c>
      <c r="J53" s="492"/>
      <c r="K53" s="502"/>
      <c r="L53" s="409">
        <v>18.279</v>
      </c>
      <c r="M53" s="492"/>
      <c r="N53" s="529"/>
      <c r="O53" s="409">
        <v>17.763999999999999</v>
      </c>
      <c r="P53" s="492"/>
      <c r="Q53" s="411" t="s">
        <v>57</v>
      </c>
      <c r="R53" s="490"/>
    </row>
    <row r="54" spans="1:18" ht="13">
      <c r="A54" s="516"/>
      <c r="B54" s="410" t="s">
        <v>58</v>
      </c>
      <c r="C54" s="406">
        <v>11.61</v>
      </c>
      <c r="D54" s="486">
        <v>11.491</v>
      </c>
      <c r="E54" s="502"/>
      <c r="F54" s="283">
        <v>10.167999999999999</v>
      </c>
      <c r="G54" s="486">
        <v>10.37</v>
      </c>
      <c r="H54" s="502"/>
      <c r="I54" s="406">
        <v>20.667000000000002</v>
      </c>
      <c r="J54" s="533">
        <v>22.132000000000001</v>
      </c>
      <c r="K54" s="502"/>
      <c r="L54" s="406">
        <v>19.501000000000001</v>
      </c>
      <c r="M54" s="533">
        <v>21.016999999999999</v>
      </c>
      <c r="N54" s="529"/>
      <c r="O54" s="406">
        <v>20.167000000000002</v>
      </c>
      <c r="P54" s="533">
        <v>21.303999999999998</v>
      </c>
      <c r="Q54" s="411" t="s">
        <v>58</v>
      </c>
      <c r="R54" s="490"/>
    </row>
    <row r="55" spans="1:18" ht="13">
      <c r="A55" s="516"/>
      <c r="B55" s="410" t="s">
        <v>59</v>
      </c>
      <c r="C55" s="408">
        <v>11.177</v>
      </c>
      <c r="D55" s="487"/>
      <c r="E55" s="502"/>
      <c r="F55" s="283">
        <v>10.097</v>
      </c>
      <c r="G55" s="487"/>
      <c r="H55" s="502"/>
      <c r="I55" s="408">
        <v>21.489000000000001</v>
      </c>
      <c r="J55" s="534"/>
      <c r="K55" s="502"/>
      <c r="L55" s="408">
        <v>20.463000000000001</v>
      </c>
      <c r="M55" s="534"/>
      <c r="N55" s="529"/>
      <c r="O55" s="408">
        <v>20.609000000000002</v>
      </c>
      <c r="P55" s="534"/>
      <c r="Q55" s="411" t="s">
        <v>59</v>
      </c>
      <c r="R55" s="490"/>
    </row>
    <row r="56" spans="1:18" ht="13">
      <c r="A56" s="516"/>
      <c r="B56" s="410" t="s">
        <v>60</v>
      </c>
      <c r="C56" s="408">
        <v>11.573</v>
      </c>
      <c r="D56" s="487"/>
      <c r="E56" s="502"/>
      <c r="F56" s="283">
        <v>10.62</v>
      </c>
      <c r="G56" s="487"/>
      <c r="H56" s="502"/>
      <c r="I56" s="409">
        <v>23.998000000000001</v>
      </c>
      <c r="J56" s="492"/>
      <c r="K56" s="502"/>
      <c r="L56" s="409">
        <v>22.841999999999999</v>
      </c>
      <c r="M56" s="492"/>
      <c r="N56" s="529"/>
      <c r="O56" s="409">
        <v>22.940999999999999</v>
      </c>
      <c r="P56" s="492"/>
      <c r="Q56" s="411" t="s">
        <v>60</v>
      </c>
      <c r="R56" s="490"/>
    </row>
    <row r="57" spans="1:18" ht="13">
      <c r="A57" s="516"/>
      <c r="B57" s="412" t="s">
        <v>61</v>
      </c>
      <c r="C57" s="408">
        <v>11.798999999999999</v>
      </c>
      <c r="D57" s="487"/>
      <c r="E57" s="502"/>
      <c r="F57" s="283">
        <v>11.121</v>
      </c>
      <c r="G57" s="487"/>
      <c r="H57" s="502"/>
      <c r="I57" s="408">
        <v>12.353999999999999</v>
      </c>
      <c r="J57" s="533">
        <v>11.223000000000001</v>
      </c>
      <c r="K57" s="502"/>
      <c r="L57" s="408">
        <v>12.441000000000001</v>
      </c>
      <c r="M57" s="533">
        <v>11.223000000000001</v>
      </c>
      <c r="N57" s="529"/>
      <c r="O57" s="408">
        <v>11.81</v>
      </c>
      <c r="P57" s="533">
        <v>10.795999999999999</v>
      </c>
      <c r="Q57" s="411" t="s">
        <v>61</v>
      </c>
      <c r="R57" s="490"/>
    </row>
    <row r="58" spans="1:18" ht="13">
      <c r="A58" s="516"/>
      <c r="B58" s="410" t="s">
        <v>62</v>
      </c>
      <c r="C58" s="408">
        <v>11.029</v>
      </c>
      <c r="D58" s="487"/>
      <c r="E58" s="502"/>
      <c r="F58" s="283">
        <v>9.9440000000000008</v>
      </c>
      <c r="G58" s="487"/>
      <c r="H58" s="502"/>
      <c r="I58" s="408">
        <v>10.36</v>
      </c>
      <c r="J58" s="534"/>
      <c r="K58" s="502"/>
      <c r="L58" s="408">
        <v>10.327999999999999</v>
      </c>
      <c r="M58" s="534"/>
      <c r="N58" s="529"/>
      <c r="O58" s="408">
        <v>10.468</v>
      </c>
      <c r="P58" s="534"/>
      <c r="Q58" s="411" t="s">
        <v>62</v>
      </c>
      <c r="R58" s="490"/>
    </row>
    <row r="59" spans="1:18" ht="13">
      <c r="A59" s="516"/>
      <c r="B59" s="410" t="s">
        <v>63</v>
      </c>
      <c r="C59" s="409">
        <v>11.762</v>
      </c>
      <c r="D59" s="488"/>
      <c r="E59" s="502"/>
      <c r="F59" s="283">
        <v>10.157999999999999</v>
      </c>
      <c r="G59" s="488"/>
      <c r="H59" s="502"/>
      <c r="I59" s="409">
        <v>10.808999999999999</v>
      </c>
      <c r="J59" s="492"/>
      <c r="K59" s="502"/>
      <c r="L59" s="409">
        <v>10.741</v>
      </c>
      <c r="M59" s="492"/>
      <c r="N59" s="529"/>
      <c r="O59" s="409">
        <v>9.9529999999999994</v>
      </c>
      <c r="P59" s="492"/>
      <c r="Q59" s="411" t="s">
        <v>63</v>
      </c>
      <c r="R59" s="490"/>
    </row>
    <row r="60" spans="1:18" ht="13">
      <c r="A60" s="516"/>
      <c r="B60" s="412" t="s">
        <v>64</v>
      </c>
      <c r="C60" s="406">
        <v>11.183</v>
      </c>
      <c r="D60" s="487">
        <v>14.821</v>
      </c>
      <c r="E60" s="502"/>
      <c r="F60" s="406">
        <v>9.44</v>
      </c>
      <c r="G60" s="487">
        <v>13.113</v>
      </c>
      <c r="H60" s="502"/>
      <c r="I60" s="406">
        <v>11.571</v>
      </c>
      <c r="J60" s="486">
        <v>16.300999999999998</v>
      </c>
      <c r="K60" s="502"/>
      <c r="L60" s="406">
        <v>11.634</v>
      </c>
      <c r="M60" s="486">
        <v>16.225000000000001</v>
      </c>
      <c r="N60" s="529"/>
      <c r="O60" s="406">
        <v>11.323</v>
      </c>
      <c r="P60" s="486">
        <v>15.891999999999999</v>
      </c>
      <c r="Q60" s="411" t="s">
        <v>64</v>
      </c>
      <c r="R60" s="490"/>
    </row>
    <row r="61" spans="1:18" ht="13">
      <c r="A61" s="516"/>
      <c r="B61" s="410" t="s">
        <v>65</v>
      </c>
      <c r="C61" s="408">
        <v>12.986000000000002</v>
      </c>
      <c r="D61" s="487"/>
      <c r="E61" s="502"/>
      <c r="F61" s="408">
        <v>11.605</v>
      </c>
      <c r="G61" s="487"/>
      <c r="H61" s="502"/>
      <c r="I61" s="408">
        <v>15.68</v>
      </c>
      <c r="J61" s="487"/>
      <c r="K61" s="502"/>
      <c r="L61" s="408">
        <v>15.467000000000001</v>
      </c>
      <c r="M61" s="487"/>
      <c r="N61" s="529"/>
      <c r="O61" s="408">
        <v>15.053000000000001</v>
      </c>
      <c r="P61" s="487"/>
      <c r="Q61" s="411" t="s">
        <v>65</v>
      </c>
      <c r="R61" s="490"/>
    </row>
    <row r="62" spans="1:18" ht="13">
      <c r="A62" s="516"/>
      <c r="B62" s="410" t="s">
        <v>66</v>
      </c>
      <c r="C62" s="408">
        <v>17.651000000000003</v>
      </c>
      <c r="D62" s="487"/>
      <c r="E62" s="502"/>
      <c r="F62" s="409">
        <v>16.046000000000003</v>
      </c>
      <c r="G62" s="487"/>
      <c r="H62" s="502"/>
      <c r="I62" s="409">
        <v>21.623999999999999</v>
      </c>
      <c r="J62" s="488"/>
      <c r="K62" s="502"/>
      <c r="L62" s="409">
        <v>21.547999999999998</v>
      </c>
      <c r="M62" s="488"/>
      <c r="N62" s="529"/>
      <c r="O62" s="409">
        <v>21.274999999999999</v>
      </c>
      <c r="P62" s="488"/>
      <c r="Q62" s="411" t="s">
        <v>66</v>
      </c>
      <c r="R62" s="490"/>
    </row>
    <row r="63" spans="1:18" ht="13.5" thickBot="1">
      <c r="A63" s="540"/>
      <c r="B63" s="413" t="s">
        <v>67</v>
      </c>
      <c r="C63" s="408">
        <v>18.018000000000004</v>
      </c>
      <c r="D63" s="487"/>
      <c r="E63" s="502"/>
      <c r="F63" s="408">
        <v>16.595000000000002</v>
      </c>
      <c r="G63" s="487"/>
      <c r="H63" s="502"/>
      <c r="I63" s="408">
        <v>21.507000000000001</v>
      </c>
      <c r="J63" s="486">
        <v>17.335999999999999</v>
      </c>
      <c r="K63" s="502"/>
      <c r="L63" s="408">
        <v>21.369000000000003</v>
      </c>
      <c r="M63" s="486">
        <v>17.129000000000001</v>
      </c>
      <c r="N63" s="529"/>
      <c r="O63" s="406">
        <v>20.71</v>
      </c>
      <c r="P63" s="486">
        <v>16.606000000000002</v>
      </c>
      <c r="Q63" s="411" t="s">
        <v>67</v>
      </c>
      <c r="R63" s="490"/>
    </row>
    <row r="64" spans="1:18" ht="13">
      <c r="A64" s="539">
        <v>2021</v>
      </c>
      <c r="B64" s="414" t="s">
        <v>56</v>
      </c>
      <c r="C64" s="408">
        <v>14.961000000000002</v>
      </c>
      <c r="D64" s="487"/>
      <c r="E64" s="502"/>
      <c r="F64" s="408">
        <v>13.518000000000002</v>
      </c>
      <c r="G64" s="487"/>
      <c r="H64" s="502"/>
      <c r="I64" s="408">
        <v>16.979000000000003</v>
      </c>
      <c r="J64" s="487"/>
      <c r="K64" s="502"/>
      <c r="L64" s="408">
        <v>16.760000000000002</v>
      </c>
      <c r="M64" s="487"/>
      <c r="N64" s="529"/>
      <c r="O64" s="408">
        <v>16.272000000000002</v>
      </c>
      <c r="P64" s="487"/>
      <c r="Q64" s="415" t="s">
        <v>56</v>
      </c>
      <c r="R64" s="489">
        <v>2021</v>
      </c>
    </row>
    <row r="65" spans="1:18" ht="13">
      <c r="A65" s="516"/>
      <c r="B65" s="410" t="s">
        <v>57</v>
      </c>
      <c r="C65" s="409">
        <v>12.551000000000002</v>
      </c>
      <c r="D65" s="488"/>
      <c r="E65" s="502"/>
      <c r="F65" s="409">
        <v>10.899000000000001</v>
      </c>
      <c r="G65" s="488"/>
      <c r="H65" s="502"/>
      <c r="I65" s="409">
        <v>12.946000000000002</v>
      </c>
      <c r="J65" s="488"/>
      <c r="K65" s="502"/>
      <c r="L65" s="409">
        <v>12.673000000000002</v>
      </c>
      <c r="M65" s="488"/>
      <c r="N65" s="529"/>
      <c r="O65" s="409">
        <v>12.266999999999999</v>
      </c>
      <c r="P65" s="488"/>
      <c r="Q65" s="411" t="s">
        <v>57</v>
      </c>
      <c r="R65" s="490"/>
    </row>
    <row r="66" spans="1:18" ht="13">
      <c r="A66" s="516"/>
      <c r="B66" s="410" t="s">
        <v>58</v>
      </c>
      <c r="C66" s="249">
        <v>10.022</v>
      </c>
      <c r="D66" s="487">
        <v>9.7070000000000007</v>
      </c>
      <c r="E66" s="502"/>
      <c r="F66" s="408">
        <v>8.2810000000000006</v>
      </c>
      <c r="G66" s="487">
        <v>8.44</v>
      </c>
      <c r="H66" s="505"/>
      <c r="I66" s="406">
        <v>8.8039999999999985</v>
      </c>
      <c r="J66" s="487">
        <v>8.8290000000000006</v>
      </c>
      <c r="K66" s="502"/>
      <c r="L66" s="406">
        <v>9.06</v>
      </c>
      <c r="M66" s="486">
        <v>8.9079999999999995</v>
      </c>
      <c r="N66" s="529"/>
      <c r="O66" s="406">
        <v>8.4540000000000006</v>
      </c>
      <c r="P66" s="486">
        <v>8.3650000000000002</v>
      </c>
      <c r="Q66" s="411" t="s">
        <v>58</v>
      </c>
      <c r="R66" s="490"/>
    </row>
    <row r="67" spans="1:18" ht="13">
      <c r="A67" s="516"/>
      <c r="B67" s="410" t="s">
        <v>59</v>
      </c>
      <c r="C67" s="249">
        <v>9.8219999999999992</v>
      </c>
      <c r="D67" s="487"/>
      <c r="E67" s="502"/>
      <c r="F67" s="408">
        <v>8.2729999999999997</v>
      </c>
      <c r="G67" s="487"/>
      <c r="H67" s="505"/>
      <c r="I67" s="408">
        <v>8.7829999999999995</v>
      </c>
      <c r="J67" s="487"/>
      <c r="K67" s="502"/>
      <c r="L67" s="408">
        <v>8.7650000000000006</v>
      </c>
      <c r="M67" s="487"/>
      <c r="N67" s="529"/>
      <c r="O67" s="408">
        <v>8.266</v>
      </c>
      <c r="P67" s="487"/>
      <c r="Q67" s="411" t="s">
        <v>59</v>
      </c>
      <c r="R67" s="490"/>
    </row>
    <row r="68" spans="1:18" ht="13">
      <c r="A68" s="516"/>
      <c r="B68" s="410" t="s">
        <v>60</v>
      </c>
      <c r="C68" s="249">
        <v>9.4120000000000008</v>
      </c>
      <c r="D68" s="487"/>
      <c r="E68" s="502"/>
      <c r="F68" s="408">
        <v>8.5359999999999996</v>
      </c>
      <c r="G68" s="487"/>
      <c r="H68" s="505"/>
      <c r="I68" s="408">
        <v>8.9139999999999997</v>
      </c>
      <c r="J68" s="488"/>
      <c r="K68" s="502"/>
      <c r="L68" s="409">
        <v>8.8919999999999977</v>
      </c>
      <c r="M68" s="488"/>
      <c r="N68" s="529"/>
      <c r="O68" s="409">
        <v>8.375</v>
      </c>
      <c r="P68" s="488"/>
      <c r="Q68" s="411" t="s">
        <v>60</v>
      </c>
      <c r="R68" s="490"/>
    </row>
    <row r="69" spans="1:18" ht="13">
      <c r="A69" s="516"/>
      <c r="B69" s="412" t="s">
        <v>61</v>
      </c>
      <c r="C69" s="249">
        <v>9.3559999999999999</v>
      </c>
      <c r="D69" s="487"/>
      <c r="E69" s="502"/>
      <c r="F69" s="408">
        <v>8.6649999999999991</v>
      </c>
      <c r="G69" s="487"/>
      <c r="H69" s="505"/>
      <c r="I69" s="408">
        <v>8.85</v>
      </c>
      <c r="J69" s="486">
        <v>8.5329999999999995</v>
      </c>
      <c r="K69" s="504"/>
      <c r="L69" s="408">
        <v>9.0709999999999997</v>
      </c>
      <c r="M69" s="487">
        <v>8.8190000000000008</v>
      </c>
      <c r="N69" s="530"/>
      <c r="O69" s="408">
        <v>8.4699999999999989</v>
      </c>
      <c r="P69" s="487">
        <v>8.2750000000000004</v>
      </c>
      <c r="Q69" s="411" t="s">
        <v>61</v>
      </c>
      <c r="R69" s="490"/>
    </row>
    <row r="70" spans="1:18" ht="13">
      <c r="A70" s="516"/>
      <c r="B70" s="410" t="s">
        <v>62</v>
      </c>
      <c r="C70" s="249">
        <v>9.6199999999999992</v>
      </c>
      <c r="D70" s="487"/>
      <c r="E70" s="502"/>
      <c r="F70" s="408">
        <v>8.157</v>
      </c>
      <c r="G70" s="487"/>
      <c r="H70" s="505"/>
      <c r="I70" s="408">
        <v>8.2100000000000009</v>
      </c>
      <c r="J70" s="487"/>
      <c r="K70" s="504"/>
      <c r="L70" s="408">
        <v>8.4410000000000007</v>
      </c>
      <c r="M70" s="487"/>
      <c r="N70" s="530"/>
      <c r="O70" s="408">
        <v>7.8639999999999999</v>
      </c>
      <c r="P70" s="487"/>
      <c r="Q70" s="411" t="s">
        <v>62</v>
      </c>
      <c r="R70" s="490"/>
    </row>
    <row r="71" spans="1:18" ht="13">
      <c r="A71" s="516"/>
      <c r="B71" s="410" t="s">
        <v>63</v>
      </c>
      <c r="C71" s="249">
        <v>10.38</v>
      </c>
      <c r="D71" s="488"/>
      <c r="E71" s="502"/>
      <c r="F71" s="409">
        <v>8.7270000000000003</v>
      </c>
      <c r="G71" s="488"/>
      <c r="H71" s="505"/>
      <c r="I71" s="409">
        <v>8.4959999999999987</v>
      </c>
      <c r="J71" s="488"/>
      <c r="K71" s="504"/>
      <c r="L71" s="409">
        <v>8.923</v>
      </c>
      <c r="M71" s="488"/>
      <c r="N71" s="530"/>
      <c r="O71" s="409">
        <v>8.4860000000000007</v>
      </c>
      <c r="P71" s="488"/>
      <c r="Q71" s="411" t="s">
        <v>63</v>
      </c>
      <c r="R71" s="490"/>
    </row>
    <row r="72" spans="1:18" ht="13">
      <c r="A72" s="516"/>
      <c r="B72" s="412" t="s">
        <v>64</v>
      </c>
      <c r="C72" s="40">
        <v>11.392999999999999</v>
      </c>
      <c r="D72" s="510">
        <v>12.388</v>
      </c>
      <c r="E72" s="503"/>
      <c r="F72" s="416">
        <v>9.3859999999999992</v>
      </c>
      <c r="G72" s="541">
        <v>10.763</v>
      </c>
      <c r="H72" s="505"/>
      <c r="I72" s="408">
        <v>9.7110000000000003</v>
      </c>
      <c r="J72" s="486">
        <v>10.23</v>
      </c>
      <c r="K72" s="504"/>
      <c r="L72" s="408">
        <v>9.6359999999999992</v>
      </c>
      <c r="M72" s="486">
        <v>10.239000000000001</v>
      </c>
      <c r="N72" s="530"/>
      <c r="O72" s="408">
        <v>9.2039999999999988</v>
      </c>
      <c r="P72" s="486">
        <v>9.8089999999999993</v>
      </c>
      <c r="Q72" s="411" t="s">
        <v>64</v>
      </c>
      <c r="R72" s="490"/>
    </row>
    <row r="73" spans="1:18" ht="13">
      <c r="A73" s="516"/>
      <c r="B73" s="410" t="s">
        <v>65</v>
      </c>
      <c r="C73" s="41">
        <v>11.898</v>
      </c>
      <c r="D73" s="511"/>
      <c r="E73" s="503"/>
      <c r="F73" s="416">
        <v>10.298999999999999</v>
      </c>
      <c r="G73" s="542"/>
      <c r="H73" s="505"/>
      <c r="I73" s="408">
        <v>10.102</v>
      </c>
      <c r="J73" s="487"/>
      <c r="K73" s="504"/>
      <c r="L73" s="408">
        <v>10.161000000000001</v>
      </c>
      <c r="M73" s="487"/>
      <c r="N73" s="530"/>
      <c r="O73" s="408">
        <v>9.7640000000000011</v>
      </c>
      <c r="P73" s="487"/>
      <c r="Q73" s="411" t="s">
        <v>65</v>
      </c>
      <c r="R73" s="490"/>
    </row>
    <row r="74" spans="1:18" ht="13">
      <c r="A74" s="516"/>
      <c r="B74" s="410" t="s">
        <v>66</v>
      </c>
      <c r="C74" s="41">
        <v>13.779000000000002</v>
      </c>
      <c r="D74" s="511"/>
      <c r="E74" s="503"/>
      <c r="F74" s="416">
        <v>12.244</v>
      </c>
      <c r="G74" s="542"/>
      <c r="H74" s="505"/>
      <c r="I74" s="409">
        <v>10.868</v>
      </c>
      <c r="J74" s="488"/>
      <c r="K74" s="504"/>
      <c r="L74" s="409">
        <v>10.911000000000001</v>
      </c>
      <c r="M74" s="488"/>
      <c r="N74" s="530"/>
      <c r="O74" s="409">
        <v>10.450000000000001</v>
      </c>
      <c r="P74" s="488"/>
      <c r="Q74" s="411" t="s">
        <v>66</v>
      </c>
      <c r="R74" s="490"/>
    </row>
    <row r="75" spans="1:18" ht="13.5" thickBot="1">
      <c r="A75" s="540"/>
      <c r="B75" s="413" t="s">
        <v>67</v>
      </c>
      <c r="C75" s="41">
        <v>13.583000000000004</v>
      </c>
      <c r="D75" s="511"/>
      <c r="E75" s="503"/>
      <c r="F75" s="416">
        <v>12.244999999999999</v>
      </c>
      <c r="G75" s="542"/>
      <c r="H75" s="505"/>
      <c r="I75" s="408">
        <v>12.896000000000003</v>
      </c>
      <c r="J75" s="486">
        <v>11.324999999999999</v>
      </c>
      <c r="K75" s="504"/>
      <c r="L75" s="408">
        <v>12.760000000000002</v>
      </c>
      <c r="M75" s="486">
        <v>11.305</v>
      </c>
      <c r="N75" s="530"/>
      <c r="O75" s="408">
        <v>12.504000000000001</v>
      </c>
      <c r="P75" s="486">
        <v>11.066000000000001</v>
      </c>
      <c r="Q75" s="411" t="s">
        <v>67</v>
      </c>
      <c r="R75" s="490"/>
    </row>
    <row r="76" spans="1:18" ht="15" customHeight="1">
      <c r="A76" s="539">
        <v>2020</v>
      </c>
      <c r="B76" s="414" t="s">
        <v>56</v>
      </c>
      <c r="C76" s="41">
        <v>11.911999999999999</v>
      </c>
      <c r="D76" s="511"/>
      <c r="E76" s="503"/>
      <c r="F76" s="416">
        <v>10.622999999999999</v>
      </c>
      <c r="G76" s="542"/>
      <c r="H76" s="505"/>
      <c r="I76" s="408">
        <v>11.164999999999999</v>
      </c>
      <c r="J76" s="487"/>
      <c r="K76" s="504"/>
      <c r="L76" s="408">
        <v>11.066999999999998</v>
      </c>
      <c r="M76" s="487"/>
      <c r="N76" s="530"/>
      <c r="O76" s="408">
        <v>10.946999999999999</v>
      </c>
      <c r="P76" s="487"/>
      <c r="Q76" s="415" t="s">
        <v>56</v>
      </c>
      <c r="R76" s="489">
        <v>2020</v>
      </c>
    </row>
    <row r="77" spans="1:18" ht="13">
      <c r="A77" s="516"/>
      <c r="B77" s="410" t="s">
        <v>57</v>
      </c>
      <c r="C77" s="41">
        <v>11.022</v>
      </c>
      <c r="D77" s="512"/>
      <c r="E77" s="503"/>
      <c r="F77" s="417">
        <v>9.3229999999999986</v>
      </c>
      <c r="G77" s="543"/>
      <c r="H77" s="505"/>
      <c r="I77" s="409">
        <v>9.6859999999999982</v>
      </c>
      <c r="J77" s="488"/>
      <c r="K77" s="504"/>
      <c r="L77" s="409">
        <v>9.8870000000000005</v>
      </c>
      <c r="M77" s="488"/>
      <c r="N77" s="530"/>
      <c r="O77" s="409">
        <v>9.5359999999999996</v>
      </c>
      <c r="P77" s="488"/>
      <c r="Q77" s="411" t="s">
        <v>57</v>
      </c>
      <c r="R77" s="490"/>
    </row>
    <row r="78" spans="1:18" ht="13">
      <c r="A78" s="516"/>
      <c r="B78" s="410" t="s">
        <v>58</v>
      </c>
      <c r="C78" s="299">
        <v>10.34</v>
      </c>
      <c r="D78" s="486">
        <v>9.8979999999999997</v>
      </c>
      <c r="E78" s="503"/>
      <c r="F78" s="249">
        <v>8.173</v>
      </c>
      <c r="G78" s="487">
        <v>8.4280000000000008</v>
      </c>
      <c r="H78" s="505"/>
      <c r="I78" s="408">
        <v>8.1530000000000005</v>
      </c>
      <c r="J78" s="486">
        <v>8.2230000000000008</v>
      </c>
      <c r="K78" s="504"/>
      <c r="L78" s="408">
        <v>8.3719999999999999</v>
      </c>
      <c r="M78" s="486">
        <v>8.452</v>
      </c>
      <c r="N78" s="530"/>
      <c r="O78" s="408">
        <v>8.1910000000000007</v>
      </c>
      <c r="P78" s="486">
        <v>8.1880000000000006</v>
      </c>
      <c r="Q78" s="411" t="s">
        <v>58</v>
      </c>
      <c r="R78" s="490"/>
    </row>
    <row r="79" spans="1:18" ht="13">
      <c r="A79" s="516"/>
      <c r="B79" s="410" t="s">
        <v>59</v>
      </c>
      <c r="C79" s="249">
        <v>10.012</v>
      </c>
      <c r="D79" s="487"/>
      <c r="E79" s="503"/>
      <c r="F79" s="249">
        <v>8.298</v>
      </c>
      <c r="G79" s="487"/>
      <c r="H79" s="505"/>
      <c r="I79" s="408">
        <v>8.234</v>
      </c>
      <c r="J79" s="487"/>
      <c r="K79" s="504"/>
      <c r="L79" s="408">
        <v>8.4689999999999994</v>
      </c>
      <c r="M79" s="487"/>
      <c r="N79" s="530"/>
      <c r="O79" s="408">
        <v>8.1859999999999999</v>
      </c>
      <c r="P79" s="487"/>
      <c r="Q79" s="411" t="s">
        <v>59</v>
      </c>
      <c r="R79" s="490"/>
    </row>
    <row r="80" spans="1:18" ht="13">
      <c r="A80" s="516"/>
      <c r="B80" s="410" t="s">
        <v>60</v>
      </c>
      <c r="C80" s="249">
        <v>9.4580000000000002</v>
      </c>
      <c r="D80" s="487"/>
      <c r="E80" s="503"/>
      <c r="F80" s="249">
        <v>8.4329999999999998</v>
      </c>
      <c r="G80" s="487"/>
      <c r="H80" s="505"/>
      <c r="I80" s="409">
        <v>8.2780000000000005</v>
      </c>
      <c r="J80" s="488"/>
      <c r="K80" s="504"/>
      <c r="L80" s="409">
        <v>8.5109999999999992</v>
      </c>
      <c r="M80" s="488"/>
      <c r="N80" s="530"/>
      <c r="O80" s="409">
        <v>8.19</v>
      </c>
      <c r="P80" s="488"/>
      <c r="Q80" s="411" t="s">
        <v>60</v>
      </c>
      <c r="R80" s="490"/>
    </row>
    <row r="81" spans="1:18" ht="13">
      <c r="A81" s="516"/>
      <c r="B81" s="412" t="s">
        <v>61</v>
      </c>
      <c r="C81" s="249">
        <v>9.4600000000000009</v>
      </c>
      <c r="D81" s="487"/>
      <c r="E81" s="503"/>
      <c r="F81" s="249">
        <v>8.5150000000000006</v>
      </c>
      <c r="G81" s="487"/>
      <c r="H81" s="505"/>
      <c r="I81" s="406">
        <v>8.1129999999999995</v>
      </c>
      <c r="J81" s="486">
        <v>7.9950000000000001</v>
      </c>
      <c r="K81" s="504"/>
      <c r="L81" s="406">
        <v>8.4480000000000004</v>
      </c>
      <c r="M81" s="486">
        <v>8.3930000000000007</v>
      </c>
      <c r="N81" s="530"/>
      <c r="O81" s="406">
        <v>8.0920000000000005</v>
      </c>
      <c r="P81" s="486">
        <v>8.07</v>
      </c>
      <c r="Q81" s="411" t="s">
        <v>61</v>
      </c>
      <c r="R81" s="490"/>
    </row>
    <row r="82" spans="1:18" ht="13">
      <c r="A82" s="516"/>
      <c r="B82" s="410" t="s">
        <v>62</v>
      </c>
      <c r="C82" s="249">
        <v>9.6349999999999998</v>
      </c>
      <c r="D82" s="487"/>
      <c r="E82" s="503"/>
      <c r="F82" s="249">
        <v>7.9790000000000001</v>
      </c>
      <c r="G82" s="487"/>
      <c r="H82" s="505"/>
      <c r="I82" s="408">
        <v>7.532</v>
      </c>
      <c r="J82" s="487"/>
      <c r="K82" s="504"/>
      <c r="L82" s="408">
        <v>7.7919999999999998</v>
      </c>
      <c r="M82" s="487"/>
      <c r="N82" s="530"/>
      <c r="O82" s="408">
        <v>7.5860000000000003</v>
      </c>
      <c r="P82" s="487"/>
      <c r="Q82" s="411" t="s">
        <v>62</v>
      </c>
      <c r="R82" s="490"/>
    </row>
    <row r="83" spans="1:18" ht="13">
      <c r="A83" s="516"/>
      <c r="B83" s="410" t="s">
        <v>63</v>
      </c>
      <c r="C83" s="249">
        <v>10.935</v>
      </c>
      <c r="D83" s="488"/>
      <c r="E83" s="503"/>
      <c r="F83" s="249">
        <v>9.2200000000000006</v>
      </c>
      <c r="G83" s="488"/>
      <c r="H83" s="505"/>
      <c r="I83" s="409">
        <v>8.3369999999999997</v>
      </c>
      <c r="J83" s="488"/>
      <c r="K83" s="504"/>
      <c r="L83" s="409">
        <v>8.9540000000000006</v>
      </c>
      <c r="M83" s="488"/>
      <c r="N83" s="530"/>
      <c r="O83" s="409">
        <v>8.5489999999999995</v>
      </c>
      <c r="P83" s="488"/>
      <c r="Q83" s="411" t="s">
        <v>63</v>
      </c>
      <c r="R83" s="490"/>
    </row>
    <row r="84" spans="1:18" ht="13">
      <c r="A84" s="516"/>
      <c r="B84" s="412" t="s">
        <v>64</v>
      </c>
      <c r="C84" s="40">
        <v>12.004</v>
      </c>
      <c r="D84" s="510">
        <v>13.981999999999999</v>
      </c>
      <c r="E84" s="503"/>
      <c r="F84" s="40">
        <v>10.01</v>
      </c>
      <c r="G84" s="510">
        <v>12.183999999999999</v>
      </c>
      <c r="H84" s="505"/>
      <c r="I84" s="406">
        <v>9.8889999999999993</v>
      </c>
      <c r="J84" s="486">
        <v>11.269</v>
      </c>
      <c r="K84" s="504"/>
      <c r="L84" s="406">
        <v>10.102</v>
      </c>
      <c r="M84" s="486">
        <v>11.394</v>
      </c>
      <c r="N84" s="530"/>
      <c r="O84" s="406">
        <v>9.8620000000000001</v>
      </c>
      <c r="P84" s="486">
        <v>11.247</v>
      </c>
      <c r="Q84" s="411" t="s">
        <v>64</v>
      </c>
      <c r="R84" s="490"/>
    </row>
    <row r="85" spans="1:18" ht="13">
      <c r="A85" s="516"/>
      <c r="B85" s="410" t="s">
        <v>65</v>
      </c>
      <c r="C85" s="41">
        <v>13.029</v>
      </c>
      <c r="D85" s="511"/>
      <c r="E85" s="503"/>
      <c r="F85" s="418">
        <v>11.339</v>
      </c>
      <c r="G85" s="511"/>
      <c r="H85" s="505"/>
      <c r="I85" s="408">
        <v>10.788</v>
      </c>
      <c r="J85" s="487"/>
      <c r="K85" s="504"/>
      <c r="L85" s="408">
        <v>10.955</v>
      </c>
      <c r="M85" s="487"/>
      <c r="N85" s="530"/>
      <c r="O85" s="408">
        <v>10.858000000000001</v>
      </c>
      <c r="P85" s="487"/>
      <c r="Q85" s="411" t="s">
        <v>65</v>
      </c>
      <c r="R85" s="490"/>
    </row>
    <row r="86" spans="1:18" ht="13">
      <c r="A86" s="516"/>
      <c r="B86" s="410" t="s">
        <v>66</v>
      </c>
      <c r="C86" s="41">
        <v>15.718</v>
      </c>
      <c r="D86" s="511"/>
      <c r="E86" s="503"/>
      <c r="F86" s="418">
        <v>14.177</v>
      </c>
      <c r="G86" s="511"/>
      <c r="H86" s="505"/>
      <c r="I86" s="409">
        <v>12.958</v>
      </c>
      <c r="J86" s="488"/>
      <c r="K86" s="504"/>
      <c r="L86" s="409">
        <v>12.967000000000001</v>
      </c>
      <c r="M86" s="488"/>
      <c r="N86" s="530"/>
      <c r="O86" s="409">
        <v>12.856999999999999</v>
      </c>
      <c r="P86" s="488"/>
      <c r="Q86" s="411" t="s">
        <v>66</v>
      </c>
      <c r="R86" s="490"/>
    </row>
    <row r="87" spans="1:18" ht="13.5" thickBot="1">
      <c r="A87" s="540"/>
      <c r="B87" s="413" t="s">
        <v>67</v>
      </c>
      <c r="C87" s="41">
        <v>15.78</v>
      </c>
      <c r="D87" s="511"/>
      <c r="E87" s="503"/>
      <c r="F87" s="418">
        <v>14.172000000000001</v>
      </c>
      <c r="G87" s="511"/>
      <c r="H87" s="505"/>
      <c r="I87" s="406">
        <v>14.156000000000001</v>
      </c>
      <c r="J87" s="486">
        <v>12.189</v>
      </c>
      <c r="K87" s="504"/>
      <c r="L87" s="406">
        <v>14.164999999999999</v>
      </c>
      <c r="M87" s="486">
        <v>12.226000000000001</v>
      </c>
      <c r="N87" s="530"/>
      <c r="O87" s="406">
        <v>13.82</v>
      </c>
      <c r="P87" s="486">
        <v>11.872</v>
      </c>
      <c r="Q87" s="411" t="s">
        <v>67</v>
      </c>
      <c r="R87" s="490"/>
    </row>
    <row r="88" spans="1:18" ht="13">
      <c r="A88" s="539">
        <v>2019</v>
      </c>
      <c r="B88" s="414" t="s">
        <v>56</v>
      </c>
      <c r="C88" s="41">
        <v>13.917999999999999</v>
      </c>
      <c r="D88" s="511"/>
      <c r="E88" s="503"/>
      <c r="F88" s="418">
        <v>12.510999999999999</v>
      </c>
      <c r="G88" s="511"/>
      <c r="H88" s="505"/>
      <c r="I88" s="408">
        <v>12.067</v>
      </c>
      <c r="J88" s="487"/>
      <c r="K88" s="504"/>
      <c r="L88" s="408">
        <v>12.144</v>
      </c>
      <c r="M88" s="487"/>
      <c r="N88" s="530"/>
      <c r="O88" s="408">
        <v>11.788</v>
      </c>
      <c r="P88" s="487"/>
      <c r="Q88" s="415" t="s">
        <v>56</v>
      </c>
      <c r="R88" s="489">
        <v>2019</v>
      </c>
    </row>
    <row r="89" spans="1:18" ht="13">
      <c r="A89" s="516"/>
      <c r="B89" s="410" t="s">
        <v>57</v>
      </c>
      <c r="C89" s="41">
        <v>12.337999999999999</v>
      </c>
      <c r="D89" s="512"/>
      <c r="E89" s="504"/>
      <c r="F89" s="418">
        <v>10.491</v>
      </c>
      <c r="G89" s="512"/>
      <c r="H89" s="505"/>
      <c r="I89" s="409">
        <v>10.077</v>
      </c>
      <c r="J89" s="488"/>
      <c r="K89" s="504"/>
      <c r="L89" s="409">
        <v>10.101000000000001</v>
      </c>
      <c r="M89" s="488"/>
      <c r="N89" s="530"/>
      <c r="O89" s="409">
        <v>9.7390000000000008</v>
      </c>
      <c r="P89" s="488"/>
      <c r="Q89" s="411" t="s">
        <v>57</v>
      </c>
      <c r="R89" s="490"/>
    </row>
    <row r="90" spans="1:18" ht="13">
      <c r="A90" s="516"/>
      <c r="B90" s="410" t="s">
        <v>58</v>
      </c>
      <c r="C90" s="40">
        <f>11.249-0.027</f>
        <v>11.222000000000001</v>
      </c>
      <c r="D90" s="510">
        <f>10.82-0.027</f>
        <v>10.793000000000001</v>
      </c>
      <c r="E90" s="504"/>
      <c r="F90" s="40">
        <f>9.535-0.022</f>
        <v>9.5129999999999999</v>
      </c>
      <c r="G90" s="510">
        <f>9.668-0.022</f>
        <v>9.645999999999999</v>
      </c>
      <c r="H90" s="505"/>
      <c r="I90" s="419">
        <v>9.2569999999999997</v>
      </c>
      <c r="J90" s="491">
        <v>9.1820000000000004</v>
      </c>
      <c r="K90" s="504"/>
      <c r="L90" s="419">
        <v>9.0519999999999996</v>
      </c>
      <c r="M90" s="491">
        <v>9.0310000000000006</v>
      </c>
      <c r="N90" s="530"/>
      <c r="O90" s="419">
        <v>8.2899999999999991</v>
      </c>
      <c r="P90" s="491">
        <v>8.2780000000000005</v>
      </c>
      <c r="Q90" s="411" t="s">
        <v>58</v>
      </c>
      <c r="R90" s="490"/>
    </row>
    <row r="91" spans="1:18" ht="13">
      <c r="A91" s="516"/>
      <c r="B91" s="410" t="s">
        <v>59</v>
      </c>
      <c r="C91" s="41">
        <f>10.887-0.027</f>
        <v>10.860000000000001</v>
      </c>
      <c r="D91" s="511"/>
      <c r="E91" s="504"/>
      <c r="F91" s="418">
        <f>9.445-0.022</f>
        <v>9.423</v>
      </c>
      <c r="G91" s="511"/>
      <c r="H91" s="505"/>
      <c r="I91" s="419">
        <v>9.2789999999999999</v>
      </c>
      <c r="J91" s="491"/>
      <c r="K91" s="504"/>
      <c r="L91" s="419">
        <v>9.0299999999999994</v>
      </c>
      <c r="M91" s="491"/>
      <c r="N91" s="530"/>
      <c r="O91" s="419">
        <v>8.1869999999999994</v>
      </c>
      <c r="P91" s="491"/>
      <c r="Q91" s="411" t="s">
        <v>59</v>
      </c>
      <c r="R91" s="490"/>
    </row>
    <row r="92" spans="1:18" ht="13">
      <c r="A92" s="516"/>
      <c r="B92" s="410" t="s">
        <v>60</v>
      </c>
      <c r="C92" s="41">
        <v>10.35</v>
      </c>
      <c r="D92" s="511"/>
      <c r="E92" s="504"/>
      <c r="F92" s="418">
        <f>9.428-0.022</f>
        <v>9.4060000000000006</v>
      </c>
      <c r="G92" s="511"/>
      <c r="H92" s="505"/>
      <c r="I92" s="420">
        <v>9.0310000000000006</v>
      </c>
      <c r="J92" s="491"/>
      <c r="K92" s="504"/>
      <c r="L92" s="420">
        <v>9.0150000000000006</v>
      </c>
      <c r="M92" s="491"/>
      <c r="N92" s="530"/>
      <c r="O92" s="420">
        <v>8.3539999999999992</v>
      </c>
      <c r="P92" s="491"/>
      <c r="Q92" s="411" t="s">
        <v>60</v>
      </c>
      <c r="R92" s="490"/>
    </row>
    <row r="93" spans="1:18" ht="13">
      <c r="A93" s="516"/>
      <c r="B93" s="412" t="s">
        <v>61</v>
      </c>
      <c r="C93" s="41">
        <f>10.424-0.027</f>
        <v>10.397</v>
      </c>
      <c r="D93" s="511"/>
      <c r="E93" s="504"/>
      <c r="F93" s="418">
        <f>9.586-0.022</f>
        <v>9.5640000000000001</v>
      </c>
      <c r="G93" s="511"/>
      <c r="H93" s="505"/>
      <c r="I93" s="419">
        <f>9.723-0.026</f>
        <v>9.697000000000001</v>
      </c>
      <c r="J93" s="491">
        <f>10.092-0.026</f>
        <v>10.066000000000001</v>
      </c>
      <c r="K93" s="504"/>
      <c r="L93" s="419">
        <f>9.786-0.026</f>
        <v>9.76</v>
      </c>
      <c r="M93" s="491">
        <f>10.667-0.026</f>
        <v>10.641</v>
      </c>
      <c r="N93" s="530"/>
      <c r="O93" s="419">
        <f>9.13-0.026</f>
        <v>9.104000000000001</v>
      </c>
      <c r="P93" s="492">
        <f>9.301-0.026</f>
        <v>9.2750000000000004</v>
      </c>
      <c r="Q93" s="411" t="s">
        <v>61</v>
      </c>
      <c r="R93" s="490"/>
    </row>
    <row r="94" spans="1:18" ht="13">
      <c r="A94" s="516"/>
      <c r="B94" s="410" t="s">
        <v>62</v>
      </c>
      <c r="C94" s="41">
        <f>10.541-0.027</f>
        <v>10.514000000000001</v>
      </c>
      <c r="D94" s="511"/>
      <c r="E94" s="504"/>
      <c r="F94" s="418">
        <f>9.17-0.022</f>
        <v>9.1479999999999997</v>
      </c>
      <c r="G94" s="511"/>
      <c r="H94" s="505"/>
      <c r="I94" s="419">
        <f>9.174-0.026</f>
        <v>9.1479999999999997</v>
      </c>
      <c r="J94" s="491"/>
      <c r="K94" s="504"/>
      <c r="L94" s="419">
        <f>9.199-0.026</f>
        <v>9.173</v>
      </c>
      <c r="M94" s="491"/>
      <c r="N94" s="530"/>
      <c r="O94" s="419">
        <f>8.503-0.026</f>
        <v>8.4770000000000003</v>
      </c>
      <c r="P94" s="491"/>
      <c r="Q94" s="411" t="s">
        <v>62</v>
      </c>
      <c r="R94" s="490"/>
    </row>
    <row r="95" spans="1:18" ht="13">
      <c r="A95" s="516"/>
      <c r="B95" s="410" t="s">
        <v>63</v>
      </c>
      <c r="C95" s="42">
        <f>11.845-0.027</f>
        <v>11.818000000000001</v>
      </c>
      <c r="D95" s="512"/>
      <c r="E95" s="504"/>
      <c r="F95" s="418">
        <f>10.944-0.022</f>
        <v>10.922000000000001</v>
      </c>
      <c r="G95" s="512"/>
      <c r="H95" s="505"/>
      <c r="I95" s="420">
        <f>11.446-0.026</f>
        <v>11.42</v>
      </c>
      <c r="J95" s="491"/>
      <c r="K95" s="504"/>
      <c r="L95" s="420">
        <f>13.161-0.026</f>
        <v>13.135</v>
      </c>
      <c r="M95" s="491"/>
      <c r="N95" s="530"/>
      <c r="O95" s="420">
        <f>10.309-0.026</f>
        <v>10.282999999999999</v>
      </c>
      <c r="P95" s="491"/>
      <c r="Q95" s="411" t="s">
        <v>63</v>
      </c>
      <c r="R95" s="490"/>
    </row>
    <row r="96" spans="1:18" ht="13">
      <c r="A96" s="516"/>
      <c r="B96" s="412" t="s">
        <v>64</v>
      </c>
      <c r="C96" s="41">
        <v>11.631</v>
      </c>
      <c r="D96" s="510">
        <v>13.718</v>
      </c>
      <c r="E96" s="504"/>
      <c r="F96" s="40">
        <v>10.91</v>
      </c>
      <c r="G96" s="510">
        <v>13.166</v>
      </c>
      <c r="H96" s="505"/>
      <c r="I96" s="419">
        <v>12.048</v>
      </c>
      <c r="J96" s="491">
        <v>15.023999999999999</v>
      </c>
      <c r="K96" s="504"/>
      <c r="L96" s="419">
        <v>13.878</v>
      </c>
      <c r="M96" s="491">
        <v>16.524999999999999</v>
      </c>
      <c r="N96" s="530"/>
      <c r="O96" s="419">
        <v>10.867000000000001</v>
      </c>
      <c r="P96" s="492">
        <v>13.852</v>
      </c>
      <c r="Q96" s="411" t="s">
        <v>64</v>
      </c>
      <c r="R96" s="490"/>
    </row>
    <row r="97" spans="1:18" ht="13">
      <c r="A97" s="516"/>
      <c r="B97" s="410" t="s">
        <v>65</v>
      </c>
      <c r="C97" s="41">
        <v>12.657999999999999</v>
      </c>
      <c r="D97" s="511" t="s">
        <v>68</v>
      </c>
      <c r="E97" s="504"/>
      <c r="F97" s="418">
        <v>12.215</v>
      </c>
      <c r="G97" s="511"/>
      <c r="H97" s="505"/>
      <c r="I97" s="419">
        <v>14.747</v>
      </c>
      <c r="J97" s="491"/>
      <c r="K97" s="504"/>
      <c r="L97" s="419">
        <v>16.173999999999999</v>
      </c>
      <c r="M97" s="491"/>
      <c r="N97" s="530"/>
      <c r="O97" s="419">
        <v>13.807</v>
      </c>
      <c r="P97" s="491"/>
      <c r="Q97" s="411" t="s">
        <v>65</v>
      </c>
      <c r="R97" s="490"/>
    </row>
    <row r="98" spans="1:18" ht="13">
      <c r="A98" s="516"/>
      <c r="B98" s="410" t="s">
        <v>66</v>
      </c>
      <c r="C98" s="41">
        <v>15.994999999999999</v>
      </c>
      <c r="D98" s="511"/>
      <c r="E98" s="504"/>
      <c r="F98" s="418">
        <v>15.647</v>
      </c>
      <c r="G98" s="511"/>
      <c r="H98" s="505"/>
      <c r="I98" s="420">
        <v>18.135000000000002</v>
      </c>
      <c r="J98" s="491"/>
      <c r="K98" s="504"/>
      <c r="L98" s="420">
        <v>19.391999999999999</v>
      </c>
      <c r="M98" s="491"/>
      <c r="N98" s="530"/>
      <c r="O98" s="420">
        <v>16.745999999999999</v>
      </c>
      <c r="P98" s="491"/>
      <c r="Q98" s="411" t="s">
        <v>66</v>
      </c>
      <c r="R98" s="490"/>
    </row>
    <row r="99" spans="1:18" ht="13.5" thickBot="1">
      <c r="A99" s="540"/>
      <c r="B99" s="413" t="s">
        <v>67</v>
      </c>
      <c r="C99" s="41">
        <v>15.802</v>
      </c>
      <c r="D99" s="511"/>
      <c r="E99" s="504"/>
      <c r="F99" s="418">
        <v>15.340999999999999</v>
      </c>
      <c r="G99" s="511"/>
      <c r="H99" s="505"/>
      <c r="I99" s="419">
        <v>16.399000000000001</v>
      </c>
      <c r="J99" s="491">
        <v>13.920999999999999</v>
      </c>
      <c r="K99" s="504"/>
      <c r="L99" s="419">
        <v>17.286000000000001</v>
      </c>
      <c r="M99" s="491">
        <v>14.760999999999999</v>
      </c>
      <c r="N99" s="530"/>
      <c r="O99" s="419">
        <v>15.361000000000001</v>
      </c>
      <c r="P99" s="492">
        <v>12.86</v>
      </c>
      <c r="Q99" s="411" t="s">
        <v>67</v>
      </c>
      <c r="R99" s="490"/>
    </row>
    <row r="100" spans="1:18" ht="13">
      <c r="A100" s="539">
        <v>2018</v>
      </c>
      <c r="B100" s="414" t="s">
        <v>56</v>
      </c>
      <c r="C100" s="41">
        <v>13.255000000000001</v>
      </c>
      <c r="D100" s="511"/>
      <c r="E100" s="504"/>
      <c r="F100" s="418">
        <v>13.227</v>
      </c>
      <c r="G100" s="511"/>
      <c r="H100" s="505"/>
      <c r="I100" s="419">
        <v>13.827</v>
      </c>
      <c r="J100" s="491"/>
      <c r="K100" s="504"/>
      <c r="L100" s="419">
        <v>14.68</v>
      </c>
      <c r="M100" s="491"/>
      <c r="N100" s="530"/>
      <c r="O100" s="419">
        <v>12.787000000000001</v>
      </c>
      <c r="P100" s="491"/>
      <c r="Q100" s="415" t="s">
        <v>56</v>
      </c>
      <c r="R100" s="489">
        <v>2018</v>
      </c>
    </row>
    <row r="101" spans="1:18" ht="13">
      <c r="A101" s="516"/>
      <c r="B101" s="410" t="s">
        <v>57</v>
      </c>
      <c r="C101" s="42">
        <v>11.599</v>
      </c>
      <c r="D101" s="512"/>
      <c r="E101" s="504"/>
      <c r="F101" s="421">
        <v>11.164999999999999</v>
      </c>
      <c r="G101" s="512"/>
      <c r="H101" s="505"/>
      <c r="I101" s="420">
        <v>11.218999999999999</v>
      </c>
      <c r="J101" s="491"/>
      <c r="K101" s="504"/>
      <c r="L101" s="420">
        <v>11.99</v>
      </c>
      <c r="M101" s="491"/>
      <c r="N101" s="530"/>
      <c r="O101" s="420">
        <v>10.129</v>
      </c>
      <c r="P101" s="491"/>
      <c r="Q101" s="411" t="s">
        <v>57</v>
      </c>
      <c r="R101" s="490"/>
    </row>
    <row r="102" spans="1:18" ht="13">
      <c r="A102" s="516"/>
      <c r="B102" s="410" t="s">
        <v>58</v>
      </c>
      <c r="C102" s="41">
        <v>11.635999999999999</v>
      </c>
      <c r="D102" s="522">
        <v>10.87</v>
      </c>
      <c r="E102" s="504"/>
      <c r="F102" s="418">
        <v>10.331</v>
      </c>
      <c r="G102" s="486">
        <v>10.182</v>
      </c>
      <c r="H102" s="505"/>
      <c r="I102" s="419">
        <v>10.095000000000001</v>
      </c>
      <c r="J102" s="491">
        <v>10.095000000000001</v>
      </c>
      <c r="K102" s="504"/>
      <c r="L102" s="419">
        <v>10.327</v>
      </c>
      <c r="M102" s="491">
        <v>10.327</v>
      </c>
      <c r="N102" s="530"/>
      <c r="O102" s="419">
        <v>8.9960000000000004</v>
      </c>
      <c r="P102" s="491">
        <v>8.9960000000000004</v>
      </c>
      <c r="Q102" s="411" t="s">
        <v>58</v>
      </c>
      <c r="R102" s="490"/>
    </row>
    <row r="103" spans="1:18" ht="13">
      <c r="A103" s="516"/>
      <c r="B103" s="410" t="s">
        <v>59</v>
      </c>
      <c r="C103" s="41">
        <v>11.13</v>
      </c>
      <c r="D103" s="522"/>
      <c r="E103" s="504"/>
      <c r="F103" s="418">
        <v>10.199999999999999</v>
      </c>
      <c r="G103" s="487"/>
      <c r="H103" s="505"/>
      <c r="I103" s="419">
        <v>10.095000000000001</v>
      </c>
      <c r="J103" s="491"/>
      <c r="K103" s="504"/>
      <c r="L103" s="419">
        <v>10.327</v>
      </c>
      <c r="M103" s="491"/>
      <c r="N103" s="530"/>
      <c r="O103" s="419">
        <v>8.9960000000000004</v>
      </c>
      <c r="P103" s="491"/>
      <c r="Q103" s="411" t="s">
        <v>59</v>
      </c>
      <c r="R103" s="490"/>
    </row>
    <row r="104" spans="1:18" ht="13">
      <c r="A104" s="516"/>
      <c r="B104" s="410" t="s">
        <v>60</v>
      </c>
      <c r="C104" s="41">
        <v>10.4</v>
      </c>
      <c r="D104" s="522"/>
      <c r="E104" s="504"/>
      <c r="F104" s="418">
        <v>10.129</v>
      </c>
      <c r="G104" s="487"/>
      <c r="H104" s="505"/>
      <c r="I104" s="419">
        <v>10.095000000000001</v>
      </c>
      <c r="J104" s="491"/>
      <c r="K104" s="504"/>
      <c r="L104" s="419">
        <v>10.327</v>
      </c>
      <c r="M104" s="491"/>
      <c r="N104" s="530"/>
      <c r="O104" s="419">
        <v>8.9960000000000004</v>
      </c>
      <c r="P104" s="491"/>
      <c r="Q104" s="411" t="s">
        <v>60</v>
      </c>
      <c r="R104" s="490"/>
    </row>
    <row r="105" spans="1:18" ht="13">
      <c r="A105" s="516"/>
      <c r="B105" s="412" t="s">
        <v>61</v>
      </c>
      <c r="C105" s="41">
        <v>10.336</v>
      </c>
      <c r="D105" s="522"/>
      <c r="E105" s="504"/>
      <c r="F105" s="418">
        <v>10.183999999999999</v>
      </c>
      <c r="G105" s="487"/>
      <c r="H105" s="505"/>
      <c r="I105" s="422">
        <v>10.568</v>
      </c>
      <c r="J105" s="491">
        <v>10.465</v>
      </c>
      <c r="K105" s="504"/>
      <c r="L105" s="422">
        <v>10.724</v>
      </c>
      <c r="M105" s="491">
        <v>9.9760000000000009</v>
      </c>
      <c r="N105" s="530"/>
      <c r="O105" s="422">
        <v>9.7910000000000004</v>
      </c>
      <c r="P105" s="491">
        <v>9.3699999999999992</v>
      </c>
      <c r="Q105" s="411" t="s">
        <v>61</v>
      </c>
      <c r="R105" s="490"/>
    </row>
    <row r="106" spans="1:18" ht="13">
      <c r="A106" s="516"/>
      <c r="B106" s="410" t="s">
        <v>62</v>
      </c>
      <c r="C106" s="41">
        <v>10.843999999999999</v>
      </c>
      <c r="D106" s="522"/>
      <c r="E106" s="504"/>
      <c r="F106" s="418">
        <v>10.031000000000001</v>
      </c>
      <c r="G106" s="487"/>
      <c r="H106" s="505"/>
      <c r="I106" s="419">
        <v>10.125999999999999</v>
      </c>
      <c r="J106" s="491"/>
      <c r="K106" s="504"/>
      <c r="L106" s="419">
        <v>10.311</v>
      </c>
      <c r="M106" s="491"/>
      <c r="N106" s="530"/>
      <c r="O106" s="419">
        <v>9.3179999999999996</v>
      </c>
      <c r="P106" s="491"/>
      <c r="Q106" s="411" t="s">
        <v>62</v>
      </c>
      <c r="R106" s="490"/>
    </row>
    <row r="107" spans="1:18" ht="13">
      <c r="A107" s="516"/>
      <c r="B107" s="410" t="s">
        <v>63</v>
      </c>
      <c r="C107" s="42">
        <v>11.191000000000001</v>
      </c>
      <c r="D107" s="522"/>
      <c r="E107" s="504"/>
      <c r="F107" s="423">
        <v>10.227</v>
      </c>
      <c r="G107" s="488"/>
      <c r="H107" s="505"/>
      <c r="I107" s="419">
        <v>10.71</v>
      </c>
      <c r="J107" s="491"/>
      <c r="K107" s="504"/>
      <c r="L107" s="419">
        <v>8.7720000000000002</v>
      </c>
      <c r="M107" s="491"/>
      <c r="N107" s="530"/>
      <c r="O107" s="419">
        <v>8.9469999999999992</v>
      </c>
      <c r="P107" s="491"/>
      <c r="Q107" s="411" t="s">
        <v>63</v>
      </c>
      <c r="R107" s="490"/>
    </row>
    <row r="108" spans="1:18" ht="13">
      <c r="A108" s="516"/>
      <c r="B108" s="412" t="s">
        <v>64</v>
      </c>
      <c r="C108" s="41">
        <v>11.304</v>
      </c>
      <c r="D108" s="522">
        <v>12.673</v>
      </c>
      <c r="E108" s="504"/>
      <c r="F108" s="418">
        <v>10.192</v>
      </c>
      <c r="G108" s="486">
        <v>11.946</v>
      </c>
      <c r="H108" s="505"/>
      <c r="I108" s="422">
        <v>11.539</v>
      </c>
      <c r="J108" s="491">
        <v>13.096</v>
      </c>
      <c r="K108" s="504"/>
      <c r="L108" s="422">
        <v>9.3699999999999992</v>
      </c>
      <c r="M108" s="491">
        <v>11.131</v>
      </c>
      <c r="N108" s="530"/>
      <c r="O108" s="422">
        <v>9.4009999999999998</v>
      </c>
      <c r="P108" s="491">
        <v>11.128</v>
      </c>
      <c r="Q108" s="411" t="s">
        <v>64</v>
      </c>
      <c r="R108" s="490"/>
    </row>
    <row r="109" spans="1:18" ht="13">
      <c r="A109" s="516"/>
      <c r="B109" s="410" t="s">
        <v>65</v>
      </c>
      <c r="C109" s="41">
        <v>12.3</v>
      </c>
      <c r="D109" s="522"/>
      <c r="E109" s="504"/>
      <c r="F109" s="418">
        <v>11.537000000000001</v>
      </c>
      <c r="G109" s="487"/>
      <c r="H109" s="505"/>
      <c r="I109" s="419">
        <v>12.471</v>
      </c>
      <c r="J109" s="491"/>
      <c r="K109" s="504"/>
      <c r="L109" s="419">
        <v>10.747999999999999</v>
      </c>
      <c r="M109" s="491"/>
      <c r="N109" s="530"/>
      <c r="O109" s="419">
        <v>10.785</v>
      </c>
      <c r="P109" s="491"/>
      <c r="Q109" s="411" t="s">
        <v>65</v>
      </c>
      <c r="R109" s="490"/>
    </row>
    <row r="110" spans="1:18" ht="13">
      <c r="A110" s="516"/>
      <c r="B110" s="410" t="s">
        <v>66</v>
      </c>
      <c r="C110" s="41">
        <v>14.757</v>
      </c>
      <c r="D110" s="522"/>
      <c r="E110" s="504"/>
      <c r="F110" s="418">
        <v>14.259</v>
      </c>
      <c r="G110" s="487"/>
      <c r="H110" s="505"/>
      <c r="I110" s="419">
        <v>15.189</v>
      </c>
      <c r="J110" s="491"/>
      <c r="K110" s="504"/>
      <c r="L110" s="419">
        <v>13.183</v>
      </c>
      <c r="M110" s="491"/>
      <c r="N110" s="530"/>
      <c r="O110" s="419">
        <v>13.109</v>
      </c>
      <c r="P110" s="491"/>
      <c r="Q110" s="411" t="s">
        <v>66</v>
      </c>
      <c r="R110" s="490"/>
    </row>
    <row r="111" spans="1:18" ht="13.5" thickBot="1">
      <c r="A111" s="540"/>
      <c r="B111" s="413" t="s">
        <v>67</v>
      </c>
      <c r="C111" s="41">
        <v>14.574</v>
      </c>
      <c r="D111" s="522"/>
      <c r="E111" s="504"/>
      <c r="F111" s="418">
        <v>14.023</v>
      </c>
      <c r="G111" s="487"/>
      <c r="H111" s="505"/>
      <c r="I111" s="422">
        <v>14.032</v>
      </c>
      <c r="J111" s="486">
        <v>11.657</v>
      </c>
      <c r="K111" s="503"/>
      <c r="L111" s="422">
        <v>13.401</v>
      </c>
      <c r="M111" s="486">
        <v>10.930999999999999</v>
      </c>
      <c r="N111" s="530"/>
      <c r="O111" s="422">
        <v>13.236000000000001</v>
      </c>
      <c r="P111" s="486">
        <v>10.753</v>
      </c>
      <c r="Q111" s="411" t="s">
        <v>67</v>
      </c>
      <c r="R111" s="490"/>
    </row>
    <row r="112" spans="1:18" ht="13">
      <c r="A112" s="516">
        <v>2017</v>
      </c>
      <c r="B112" s="410" t="s">
        <v>56</v>
      </c>
      <c r="C112" s="41">
        <v>11.77</v>
      </c>
      <c r="D112" s="522"/>
      <c r="E112" s="504"/>
      <c r="F112" s="418">
        <v>11.356999999999999</v>
      </c>
      <c r="G112" s="487"/>
      <c r="H112" s="505"/>
      <c r="I112" s="419">
        <v>11.298999999999999</v>
      </c>
      <c r="J112" s="487"/>
      <c r="K112" s="503"/>
      <c r="L112" s="419">
        <v>10.606999999999999</v>
      </c>
      <c r="M112" s="487"/>
      <c r="N112" s="531"/>
      <c r="O112" s="419">
        <v>10.414</v>
      </c>
      <c r="P112" s="487"/>
      <c r="Q112" s="415" t="s">
        <v>56</v>
      </c>
      <c r="R112" s="489">
        <v>2017</v>
      </c>
    </row>
    <row r="113" spans="1:18" ht="13">
      <c r="A113" s="516"/>
      <c r="B113" s="410" t="s">
        <v>57</v>
      </c>
      <c r="C113" s="42">
        <v>10.457000000000001</v>
      </c>
      <c r="D113" s="522"/>
      <c r="E113" s="504"/>
      <c r="F113" s="421">
        <v>9.75</v>
      </c>
      <c r="G113" s="488"/>
      <c r="H113" s="505"/>
      <c r="I113" s="420">
        <v>9.5860000000000003</v>
      </c>
      <c r="J113" s="488"/>
      <c r="K113" s="503"/>
      <c r="L113" s="420">
        <v>8.7270000000000003</v>
      </c>
      <c r="M113" s="488"/>
      <c r="N113" s="531"/>
      <c r="O113" s="420">
        <v>8.5500000000000007</v>
      </c>
      <c r="P113" s="488"/>
      <c r="Q113" s="411" t="s">
        <v>57</v>
      </c>
      <c r="R113" s="490"/>
    </row>
    <row r="114" spans="1:18" ht="13">
      <c r="A114" s="516"/>
      <c r="B114" s="410" t="s">
        <v>58</v>
      </c>
      <c r="C114" s="41">
        <v>10.260999999999999</v>
      </c>
      <c r="D114" s="522">
        <v>9.4320000000000004</v>
      </c>
      <c r="E114" s="504"/>
      <c r="F114" s="418">
        <v>9.1219999999999999</v>
      </c>
      <c r="G114" s="510">
        <v>8.7910000000000004</v>
      </c>
      <c r="H114" s="505"/>
      <c r="I114" s="419">
        <v>9.2989999999999995</v>
      </c>
      <c r="J114" s="492">
        <v>9.4830000000000005</v>
      </c>
      <c r="K114" s="504"/>
      <c r="L114" s="422">
        <v>8.1300000000000008</v>
      </c>
      <c r="M114" s="509">
        <v>8.2629999999999999</v>
      </c>
      <c r="N114" s="531"/>
      <c r="O114" s="422">
        <v>8.1690000000000005</v>
      </c>
      <c r="P114" s="509">
        <v>8.3049999999999997</v>
      </c>
      <c r="Q114" s="411" t="s">
        <v>58</v>
      </c>
      <c r="R114" s="490"/>
    </row>
    <row r="115" spans="1:18" ht="13">
      <c r="A115" s="516"/>
      <c r="B115" s="410" t="s">
        <v>59</v>
      </c>
      <c r="C115" s="41">
        <v>9.9359999999999999</v>
      </c>
      <c r="D115" s="522"/>
      <c r="E115" s="504"/>
      <c r="F115" s="418">
        <v>9.048</v>
      </c>
      <c r="G115" s="511"/>
      <c r="H115" s="505"/>
      <c r="I115" s="419">
        <v>9.61</v>
      </c>
      <c r="J115" s="491"/>
      <c r="K115" s="504"/>
      <c r="L115" s="419">
        <v>8.1769999999999996</v>
      </c>
      <c r="M115" s="509"/>
      <c r="N115" s="531"/>
      <c r="O115" s="419">
        <v>8.2390000000000008</v>
      </c>
      <c r="P115" s="509"/>
      <c r="Q115" s="411" t="s">
        <v>59</v>
      </c>
      <c r="R115" s="490"/>
    </row>
    <row r="116" spans="1:18" ht="13">
      <c r="A116" s="516"/>
      <c r="B116" s="410" t="s">
        <v>60</v>
      </c>
      <c r="C116" s="41">
        <v>9.4939999999999998</v>
      </c>
      <c r="D116" s="522"/>
      <c r="E116" s="504"/>
      <c r="F116" s="418">
        <v>9.15</v>
      </c>
      <c r="G116" s="511"/>
      <c r="H116" s="505"/>
      <c r="I116" s="419">
        <v>9.5280000000000005</v>
      </c>
      <c r="J116" s="491"/>
      <c r="K116" s="504"/>
      <c r="L116" s="420">
        <v>8.4789999999999992</v>
      </c>
      <c r="M116" s="509"/>
      <c r="N116" s="531"/>
      <c r="O116" s="420">
        <v>8.5039999999999996</v>
      </c>
      <c r="P116" s="509"/>
      <c r="Q116" s="411" t="s">
        <v>60</v>
      </c>
      <c r="R116" s="490"/>
    </row>
    <row r="117" spans="1:18" ht="13">
      <c r="A117" s="516"/>
      <c r="B117" s="412" t="s">
        <v>61</v>
      </c>
      <c r="C117" s="41">
        <v>9.516</v>
      </c>
      <c r="D117" s="522"/>
      <c r="E117" s="504"/>
      <c r="F117" s="418">
        <v>9.33</v>
      </c>
      <c r="G117" s="511"/>
      <c r="H117" s="505"/>
      <c r="I117" s="422">
        <v>9.8230000000000004</v>
      </c>
      <c r="J117" s="491">
        <v>8.8030000000000008</v>
      </c>
      <c r="K117" s="504"/>
      <c r="L117" s="422">
        <v>8.6489999999999991</v>
      </c>
      <c r="M117" s="509">
        <v>7.7270000000000003</v>
      </c>
      <c r="N117" s="531"/>
      <c r="O117" s="422">
        <v>8.6449999999999996</v>
      </c>
      <c r="P117" s="486">
        <v>7.673</v>
      </c>
      <c r="Q117" s="411" t="s">
        <v>61</v>
      </c>
      <c r="R117" s="490"/>
    </row>
    <row r="118" spans="1:18" ht="13">
      <c r="A118" s="516"/>
      <c r="B118" s="410" t="s">
        <v>62</v>
      </c>
      <c r="C118" s="41">
        <v>9.6839999999999993</v>
      </c>
      <c r="D118" s="522"/>
      <c r="E118" s="504"/>
      <c r="F118" s="418">
        <v>8.8580000000000005</v>
      </c>
      <c r="G118" s="511"/>
      <c r="H118" s="505"/>
      <c r="I118" s="419">
        <v>9.8230000000000004</v>
      </c>
      <c r="J118" s="491"/>
      <c r="K118" s="504"/>
      <c r="L118" s="419">
        <v>7.74</v>
      </c>
      <c r="M118" s="509"/>
      <c r="N118" s="531"/>
      <c r="O118" s="419">
        <v>7.9450000000000003</v>
      </c>
      <c r="P118" s="487"/>
      <c r="Q118" s="411" t="s">
        <v>62</v>
      </c>
      <c r="R118" s="490"/>
    </row>
    <row r="119" spans="1:18" ht="13">
      <c r="A119" s="516"/>
      <c r="B119" s="410" t="s">
        <v>63</v>
      </c>
      <c r="C119" s="42">
        <v>7.3620000000000001</v>
      </c>
      <c r="D119" s="522"/>
      <c r="E119" s="504"/>
      <c r="F119" s="418">
        <v>6.9589999999999996</v>
      </c>
      <c r="G119" s="512"/>
      <c r="H119" s="505"/>
      <c r="I119" s="419">
        <v>7.1109999999999998</v>
      </c>
      <c r="J119" s="491"/>
      <c r="K119" s="504"/>
      <c r="L119" s="420">
        <v>6.7119999999999997</v>
      </c>
      <c r="M119" s="509"/>
      <c r="N119" s="531"/>
      <c r="O119" s="420">
        <v>6.3090000000000002</v>
      </c>
      <c r="P119" s="488"/>
      <c r="Q119" s="411" t="s">
        <v>63</v>
      </c>
      <c r="R119" s="490"/>
    </row>
    <row r="120" spans="1:18" ht="13">
      <c r="A120" s="516"/>
      <c r="B120" s="412" t="s">
        <v>64</v>
      </c>
      <c r="C120" s="422">
        <v>8.2929999999999993</v>
      </c>
      <c r="D120" s="522">
        <v>9.7870000000000008</v>
      </c>
      <c r="E120" s="504"/>
      <c r="F120" s="422">
        <v>7.5469999999999997</v>
      </c>
      <c r="G120" s="522">
        <v>9.0939999999999994</v>
      </c>
      <c r="H120" s="505"/>
      <c r="I120" s="422">
        <v>8.5020000000000007</v>
      </c>
      <c r="J120" s="491">
        <v>10.132999999999999</v>
      </c>
      <c r="K120" s="504"/>
      <c r="L120" s="422">
        <v>7.38</v>
      </c>
      <c r="M120" s="509">
        <v>9.1159999999999997</v>
      </c>
      <c r="N120" s="531"/>
      <c r="O120" s="422">
        <v>7.3559999999999999</v>
      </c>
      <c r="P120" s="509">
        <v>9.17</v>
      </c>
      <c r="Q120" s="411" t="s">
        <v>64</v>
      </c>
      <c r="R120" s="490"/>
    </row>
    <row r="121" spans="1:18" ht="13">
      <c r="A121" s="516"/>
      <c r="B121" s="410" t="s">
        <v>65</v>
      </c>
      <c r="C121" s="419">
        <v>9.4039999999999999</v>
      </c>
      <c r="D121" s="522"/>
      <c r="E121" s="504"/>
      <c r="F121" s="419">
        <v>8.8330000000000002</v>
      </c>
      <c r="G121" s="522"/>
      <c r="H121" s="505"/>
      <c r="I121" s="419">
        <v>9.81</v>
      </c>
      <c r="J121" s="491"/>
      <c r="K121" s="504"/>
      <c r="L121" s="419">
        <v>8.8379999999999992</v>
      </c>
      <c r="M121" s="509"/>
      <c r="N121" s="531"/>
      <c r="O121" s="419">
        <v>8.9290000000000003</v>
      </c>
      <c r="P121" s="509"/>
      <c r="Q121" s="411" t="s">
        <v>65</v>
      </c>
      <c r="R121" s="490"/>
    </row>
    <row r="122" spans="1:18" ht="13">
      <c r="A122" s="516"/>
      <c r="B122" s="410" t="s">
        <v>66</v>
      </c>
      <c r="C122" s="419">
        <v>11.565</v>
      </c>
      <c r="D122" s="522"/>
      <c r="E122" s="504"/>
      <c r="F122" s="419">
        <v>10.853999999999999</v>
      </c>
      <c r="G122" s="522"/>
      <c r="H122" s="505"/>
      <c r="I122" s="419">
        <v>12.065</v>
      </c>
      <c r="J122" s="491"/>
      <c r="K122" s="504"/>
      <c r="L122" s="420">
        <v>11.103</v>
      </c>
      <c r="M122" s="509"/>
      <c r="N122" s="531"/>
      <c r="O122" s="420">
        <v>11.194000000000001</v>
      </c>
      <c r="P122" s="509"/>
      <c r="Q122" s="411" t="s">
        <v>66</v>
      </c>
      <c r="R122" s="490"/>
    </row>
    <row r="123" spans="1:18" ht="13.5" thickBot="1">
      <c r="A123" s="517"/>
      <c r="B123" s="425" t="s">
        <v>67</v>
      </c>
      <c r="C123" s="419">
        <v>11.542999999999999</v>
      </c>
      <c r="D123" s="522"/>
      <c r="E123" s="504"/>
      <c r="F123" s="419">
        <v>10.956</v>
      </c>
      <c r="G123" s="522"/>
      <c r="H123" s="505"/>
      <c r="I123" s="422">
        <v>11.576000000000001</v>
      </c>
      <c r="J123" s="486">
        <v>9.3260000000000005</v>
      </c>
      <c r="K123" s="504"/>
      <c r="L123" s="422">
        <v>11.138</v>
      </c>
      <c r="M123" s="509">
        <v>8.7210000000000001</v>
      </c>
      <c r="N123" s="531"/>
      <c r="O123" s="422">
        <v>11.125</v>
      </c>
      <c r="P123" s="509">
        <v>8.6690000000000005</v>
      </c>
      <c r="Q123" s="411" t="s">
        <v>67</v>
      </c>
      <c r="R123" s="490"/>
    </row>
    <row r="124" spans="1:18" ht="13">
      <c r="A124" s="516">
        <v>2016</v>
      </c>
      <c r="B124" s="410" t="s">
        <v>56</v>
      </c>
      <c r="C124" s="419">
        <v>9.1839999999999993</v>
      </c>
      <c r="D124" s="522"/>
      <c r="E124" s="504"/>
      <c r="F124" s="419">
        <v>8.5549999999999997</v>
      </c>
      <c r="G124" s="522"/>
      <c r="H124" s="505"/>
      <c r="I124" s="419">
        <v>8.9610000000000003</v>
      </c>
      <c r="J124" s="487"/>
      <c r="K124" s="504"/>
      <c r="L124" s="419">
        <v>8.31</v>
      </c>
      <c r="M124" s="509"/>
      <c r="N124" s="531"/>
      <c r="O124" s="419">
        <v>8.2469999999999999</v>
      </c>
      <c r="P124" s="509"/>
      <c r="Q124" s="415" t="s">
        <v>56</v>
      </c>
      <c r="R124" s="489">
        <v>2016</v>
      </c>
    </row>
    <row r="125" spans="1:18" ht="13">
      <c r="A125" s="516"/>
      <c r="B125" s="410" t="s">
        <v>57</v>
      </c>
      <c r="C125" s="420">
        <v>7.9</v>
      </c>
      <c r="D125" s="522"/>
      <c r="E125" s="504"/>
      <c r="F125" s="420">
        <v>7.3659999999999997</v>
      </c>
      <c r="G125" s="522"/>
      <c r="H125" s="505"/>
      <c r="I125" s="420">
        <v>7.391</v>
      </c>
      <c r="J125" s="488"/>
      <c r="K125" s="504"/>
      <c r="L125" s="420">
        <v>6.6639999999999997</v>
      </c>
      <c r="M125" s="509"/>
      <c r="N125" s="531"/>
      <c r="O125" s="420">
        <v>6.5819999999999999</v>
      </c>
      <c r="P125" s="509"/>
      <c r="Q125" s="411" t="s">
        <v>57</v>
      </c>
      <c r="R125" s="490"/>
    </row>
    <row r="126" spans="1:18" ht="13">
      <c r="A126" s="516"/>
      <c r="B126" s="410" t="s">
        <v>58</v>
      </c>
      <c r="C126" s="422">
        <v>7.9660000000000002</v>
      </c>
      <c r="D126" s="426">
        <v>8.0839999999999996</v>
      </c>
      <c r="E126" s="504"/>
      <c r="F126" s="422">
        <v>7.32</v>
      </c>
      <c r="G126" s="426">
        <v>7.5780000000000003</v>
      </c>
      <c r="H126" s="505"/>
      <c r="I126" s="419">
        <v>7.0339999999999998</v>
      </c>
      <c r="J126" s="419">
        <v>7.3940000000000001</v>
      </c>
      <c r="K126" s="504"/>
      <c r="L126" s="422">
        <v>6.2910000000000004</v>
      </c>
      <c r="M126" s="426">
        <v>6.5990000000000002</v>
      </c>
      <c r="N126" s="531"/>
      <c r="O126" s="422">
        <v>6.351</v>
      </c>
      <c r="P126" s="278">
        <v>6.625</v>
      </c>
      <c r="Q126" s="411" t="s">
        <v>58</v>
      </c>
      <c r="R126" s="490"/>
    </row>
    <row r="127" spans="1:18" ht="13">
      <c r="A127" s="516"/>
      <c r="B127" s="410" t="s">
        <v>59</v>
      </c>
      <c r="C127" s="419">
        <v>7.6519999999999992</v>
      </c>
      <c r="D127" s="510">
        <v>8.0419999999999998</v>
      </c>
      <c r="E127" s="504"/>
      <c r="F127" s="419">
        <v>7.0650000000000004</v>
      </c>
      <c r="G127" s="510">
        <v>7.5419999999999998</v>
      </c>
      <c r="H127" s="505"/>
      <c r="I127" s="419">
        <v>7.2590000000000003</v>
      </c>
      <c r="J127" s="486">
        <v>7.3490000000000002</v>
      </c>
      <c r="K127" s="504"/>
      <c r="L127" s="419">
        <v>6.37</v>
      </c>
      <c r="M127" s="486">
        <v>6.5540000000000003</v>
      </c>
      <c r="N127" s="531"/>
      <c r="O127" s="419">
        <v>6.431</v>
      </c>
      <c r="P127" s="486">
        <v>6.58</v>
      </c>
      <c r="Q127" s="411" t="s">
        <v>59</v>
      </c>
      <c r="R127" s="490"/>
    </row>
    <row r="128" spans="1:18" ht="13">
      <c r="A128" s="516"/>
      <c r="B128" s="410" t="s">
        <v>60</v>
      </c>
      <c r="C128" s="419">
        <v>8.1549999999999994</v>
      </c>
      <c r="D128" s="511"/>
      <c r="E128" s="504"/>
      <c r="F128" s="419">
        <v>7.7430000000000003</v>
      </c>
      <c r="G128" s="511"/>
      <c r="H128" s="505"/>
      <c r="I128" s="419">
        <v>7.7519999999999998</v>
      </c>
      <c r="J128" s="488"/>
      <c r="K128" s="504"/>
      <c r="L128" s="420">
        <v>6.9989999999999997</v>
      </c>
      <c r="M128" s="488"/>
      <c r="N128" s="531"/>
      <c r="O128" s="420">
        <v>6.9610000000000003</v>
      </c>
      <c r="P128" s="488"/>
      <c r="Q128" s="411" t="s">
        <v>60</v>
      </c>
      <c r="R128" s="490"/>
    </row>
    <row r="129" spans="1:18" ht="13">
      <c r="A129" s="516"/>
      <c r="B129" s="412" t="s">
        <v>61</v>
      </c>
      <c r="C129" s="419">
        <v>8.6449999999999996</v>
      </c>
      <c r="D129" s="511"/>
      <c r="E129" s="504"/>
      <c r="F129" s="419">
        <v>8.2140000000000004</v>
      </c>
      <c r="G129" s="511"/>
      <c r="H129" s="505"/>
      <c r="I129" s="422">
        <v>8.0449999999999982</v>
      </c>
      <c r="J129" s="491">
        <v>7.3949999999999996</v>
      </c>
      <c r="K129" s="504"/>
      <c r="L129" s="422">
        <v>7.5409999999999995</v>
      </c>
      <c r="M129" s="509">
        <v>6.9790000000000001</v>
      </c>
      <c r="N129" s="531"/>
      <c r="O129" s="422">
        <v>7.4200000000000008</v>
      </c>
      <c r="P129" s="509">
        <v>6.7750000000000004</v>
      </c>
      <c r="Q129" s="411" t="s">
        <v>61</v>
      </c>
      <c r="R129" s="490"/>
    </row>
    <row r="130" spans="1:18" ht="13">
      <c r="A130" s="516"/>
      <c r="B130" s="410" t="s">
        <v>62</v>
      </c>
      <c r="C130" s="419">
        <v>8.1009999999999991</v>
      </c>
      <c r="D130" s="511"/>
      <c r="E130" s="504"/>
      <c r="F130" s="419">
        <v>7.5410000000000004</v>
      </c>
      <c r="G130" s="511"/>
      <c r="H130" s="505"/>
      <c r="I130" s="419">
        <v>7.3439999999999994</v>
      </c>
      <c r="J130" s="491"/>
      <c r="K130" s="504"/>
      <c r="L130" s="419">
        <v>6.7729999999999997</v>
      </c>
      <c r="M130" s="509"/>
      <c r="N130" s="531"/>
      <c r="O130" s="419">
        <v>6.4620000000000006</v>
      </c>
      <c r="P130" s="509"/>
      <c r="Q130" s="411" t="s">
        <v>62</v>
      </c>
      <c r="R130" s="490"/>
    </row>
    <row r="131" spans="1:18" ht="13">
      <c r="A131" s="516"/>
      <c r="B131" s="410" t="s">
        <v>63</v>
      </c>
      <c r="C131" s="420">
        <v>7.5729999999999995</v>
      </c>
      <c r="D131" s="512"/>
      <c r="E131" s="504"/>
      <c r="F131" s="420">
        <v>7.3120000000000003</v>
      </c>
      <c r="G131" s="512"/>
      <c r="H131" s="505"/>
      <c r="I131" s="420">
        <v>6.6879999999999997</v>
      </c>
      <c r="J131" s="491"/>
      <c r="K131" s="504"/>
      <c r="L131" s="420">
        <v>6.5460000000000003</v>
      </c>
      <c r="M131" s="509"/>
      <c r="N131" s="531"/>
      <c r="O131" s="420">
        <v>6.362000000000001</v>
      </c>
      <c r="P131" s="509"/>
      <c r="Q131" s="411" t="s">
        <v>63</v>
      </c>
      <c r="R131" s="490"/>
    </row>
    <row r="132" spans="1:18" ht="13">
      <c r="A132" s="516"/>
      <c r="B132" s="412" t="s">
        <v>64</v>
      </c>
      <c r="C132" s="422">
        <v>10.298999999999999</v>
      </c>
      <c r="D132" s="510">
        <v>13.038</v>
      </c>
      <c r="E132" s="504"/>
      <c r="F132" s="422">
        <v>10.071</v>
      </c>
      <c r="G132" s="522" t="s">
        <v>69</v>
      </c>
      <c r="H132" s="505"/>
      <c r="I132" s="422">
        <v>7.569</v>
      </c>
      <c r="J132" s="491">
        <v>8.5380000000000003</v>
      </c>
      <c r="K132" s="505"/>
      <c r="L132" s="422">
        <v>7.5110000000000001</v>
      </c>
      <c r="M132" s="491">
        <v>8.5860000000000003</v>
      </c>
      <c r="N132" s="530"/>
      <c r="O132" s="422">
        <v>7.3250000000000002</v>
      </c>
      <c r="P132" s="491">
        <v>8.2579999999999991</v>
      </c>
      <c r="Q132" s="411" t="s">
        <v>64</v>
      </c>
      <c r="R132" s="490"/>
    </row>
    <row r="133" spans="1:18" ht="13">
      <c r="A133" s="516"/>
      <c r="B133" s="410" t="s">
        <v>65</v>
      </c>
      <c r="C133" s="419">
        <v>11.997</v>
      </c>
      <c r="D133" s="511"/>
      <c r="E133" s="504"/>
      <c r="F133" s="419">
        <v>11.771000000000001</v>
      </c>
      <c r="G133" s="509"/>
      <c r="H133" s="505"/>
      <c r="I133" s="419">
        <v>8.4559999999999995</v>
      </c>
      <c r="J133" s="491"/>
      <c r="K133" s="505"/>
      <c r="L133" s="419">
        <v>8.5210000000000008</v>
      </c>
      <c r="M133" s="491"/>
      <c r="N133" s="530"/>
      <c r="O133" s="419">
        <v>8.2010000000000005</v>
      </c>
      <c r="P133" s="491"/>
      <c r="Q133" s="411" t="s">
        <v>65</v>
      </c>
      <c r="R133" s="490"/>
    </row>
    <row r="134" spans="1:18" ht="13">
      <c r="A134" s="516"/>
      <c r="B134" s="410" t="s">
        <v>66</v>
      </c>
      <c r="C134" s="419">
        <v>15.103999999999999</v>
      </c>
      <c r="D134" s="511"/>
      <c r="E134" s="504"/>
      <c r="F134" s="419">
        <v>14.436999999999999</v>
      </c>
      <c r="G134" s="509">
        <v>12.709</v>
      </c>
      <c r="H134" s="505"/>
      <c r="I134" s="419">
        <v>9.5890000000000004</v>
      </c>
      <c r="J134" s="491"/>
      <c r="K134" s="505"/>
      <c r="L134" s="419">
        <v>9.7240000000000002</v>
      </c>
      <c r="M134" s="491"/>
      <c r="N134" s="530"/>
      <c r="O134" s="419">
        <v>9.2460000000000004</v>
      </c>
      <c r="P134" s="491"/>
      <c r="Q134" s="411" t="s">
        <v>66</v>
      </c>
      <c r="R134" s="490"/>
    </row>
    <row r="135" spans="1:18" ht="13.5" thickBot="1">
      <c r="A135" s="517"/>
      <c r="B135" s="425" t="s">
        <v>67</v>
      </c>
      <c r="C135" s="419">
        <v>15.147</v>
      </c>
      <c r="D135" s="511"/>
      <c r="E135" s="504"/>
      <c r="F135" s="419">
        <v>14.747999999999999</v>
      </c>
      <c r="G135" s="509"/>
      <c r="H135" s="505"/>
      <c r="I135" s="422">
        <v>14.563000000000001</v>
      </c>
      <c r="J135" s="491">
        <v>12.317</v>
      </c>
      <c r="K135" s="505"/>
      <c r="L135" s="422">
        <v>14.747999999999999</v>
      </c>
      <c r="M135" s="491">
        <v>12.355</v>
      </c>
      <c r="N135" s="530"/>
      <c r="O135" s="422">
        <v>14.689</v>
      </c>
      <c r="P135" s="491" t="s">
        <v>70</v>
      </c>
      <c r="Q135" s="411" t="s">
        <v>67</v>
      </c>
      <c r="R135" s="490"/>
    </row>
    <row r="136" spans="1:18" ht="13">
      <c r="A136" s="515">
        <v>2015</v>
      </c>
      <c r="B136" s="427" t="s">
        <v>56</v>
      </c>
      <c r="C136" s="419">
        <v>13.387</v>
      </c>
      <c r="D136" s="511"/>
      <c r="E136" s="504"/>
      <c r="F136" s="419">
        <v>13.036</v>
      </c>
      <c r="G136" s="509"/>
      <c r="H136" s="505"/>
      <c r="I136" s="419">
        <v>12.311</v>
      </c>
      <c r="J136" s="491">
        <v>12.317</v>
      </c>
      <c r="K136" s="505"/>
      <c r="L136" s="419">
        <v>12.314</v>
      </c>
      <c r="M136" s="491">
        <v>12.317</v>
      </c>
      <c r="N136" s="530"/>
      <c r="O136" s="419">
        <v>11.968999999999999</v>
      </c>
      <c r="P136" s="491"/>
      <c r="Q136" s="415" t="s">
        <v>56</v>
      </c>
      <c r="R136" s="489">
        <v>2015</v>
      </c>
    </row>
    <row r="137" spans="1:18" ht="13">
      <c r="A137" s="513"/>
      <c r="B137" s="410" t="s">
        <v>57</v>
      </c>
      <c r="C137" s="420">
        <v>11.227</v>
      </c>
      <c r="D137" s="512"/>
      <c r="E137" s="504"/>
      <c r="F137" s="420">
        <v>11.055999999999999</v>
      </c>
      <c r="G137" s="509"/>
      <c r="H137" s="505"/>
      <c r="I137" s="419">
        <v>9.7710000000000008</v>
      </c>
      <c r="J137" s="491"/>
      <c r="K137" s="505"/>
      <c r="L137" s="419">
        <v>9.6809999999999992</v>
      </c>
      <c r="M137" s="491"/>
      <c r="N137" s="530"/>
      <c r="O137" s="419">
        <v>9.2159999999999993</v>
      </c>
      <c r="P137" s="491"/>
      <c r="Q137" s="411" t="s">
        <v>57</v>
      </c>
      <c r="R137" s="490"/>
    </row>
    <row r="138" spans="1:18" ht="13">
      <c r="A138" s="513"/>
      <c r="B138" s="410" t="s">
        <v>58</v>
      </c>
      <c r="C138" s="422">
        <v>8.8800000000000008</v>
      </c>
      <c r="D138" s="519" t="s">
        <v>71</v>
      </c>
      <c r="E138" s="504"/>
      <c r="F138" s="422">
        <v>8.3360000000000003</v>
      </c>
      <c r="G138" s="522">
        <v>8.64</v>
      </c>
      <c r="H138" s="505"/>
      <c r="I138" s="422">
        <v>7.4470000000000001</v>
      </c>
      <c r="J138" s="491">
        <v>7.4409999999999998</v>
      </c>
      <c r="K138" s="505"/>
      <c r="L138" s="422">
        <v>7.4509999999999996</v>
      </c>
      <c r="M138" s="491">
        <v>7.4290000000000003</v>
      </c>
      <c r="N138" s="530"/>
      <c r="O138" s="422">
        <v>7.3369999999999997</v>
      </c>
      <c r="P138" s="491">
        <v>7.2789999999999999</v>
      </c>
      <c r="Q138" s="411" t="s">
        <v>58</v>
      </c>
      <c r="R138" s="490"/>
    </row>
    <row r="139" spans="1:18" ht="13">
      <c r="A139" s="513"/>
      <c r="B139" s="410" t="s">
        <v>59</v>
      </c>
      <c r="C139" s="419">
        <v>8.8550000000000004</v>
      </c>
      <c r="D139" s="519"/>
      <c r="E139" s="504"/>
      <c r="F139" s="419">
        <v>8.3279999999999994</v>
      </c>
      <c r="G139" s="509"/>
      <c r="H139" s="505"/>
      <c r="I139" s="419">
        <v>7.1260000000000003</v>
      </c>
      <c r="J139" s="491"/>
      <c r="K139" s="505"/>
      <c r="L139" s="419">
        <v>7.1680000000000001</v>
      </c>
      <c r="M139" s="491"/>
      <c r="N139" s="530"/>
      <c r="O139" s="419">
        <v>7.0110000000000001</v>
      </c>
      <c r="P139" s="491"/>
      <c r="Q139" s="411" t="s">
        <v>59</v>
      </c>
      <c r="R139" s="490"/>
    </row>
    <row r="140" spans="1:18" ht="13">
      <c r="A140" s="513"/>
      <c r="B140" s="410" t="s">
        <v>60</v>
      </c>
      <c r="C140" s="419">
        <v>9.4350000000000005</v>
      </c>
      <c r="D140" s="519"/>
      <c r="E140" s="504"/>
      <c r="F140" s="419">
        <v>8.85</v>
      </c>
      <c r="G140" s="509"/>
      <c r="H140" s="505"/>
      <c r="I140" s="420">
        <v>7.7290000000000001</v>
      </c>
      <c r="J140" s="491"/>
      <c r="K140" s="505"/>
      <c r="L140" s="419">
        <v>7.6539999999999999</v>
      </c>
      <c r="M140" s="491"/>
      <c r="N140" s="530"/>
      <c r="O140" s="419">
        <v>7.4820000000000002</v>
      </c>
      <c r="P140" s="491"/>
      <c r="Q140" s="411" t="s">
        <v>60</v>
      </c>
      <c r="R140" s="490"/>
    </row>
    <row r="141" spans="1:18" ht="13">
      <c r="A141" s="513"/>
      <c r="B141" s="412" t="s">
        <v>61</v>
      </c>
      <c r="C141" s="419">
        <v>9.8960000000000008</v>
      </c>
      <c r="D141" s="519"/>
      <c r="E141" s="504"/>
      <c r="F141" s="419">
        <v>9.08</v>
      </c>
      <c r="G141" s="509"/>
      <c r="H141" s="505"/>
      <c r="I141" s="419">
        <v>9.5050000000000008</v>
      </c>
      <c r="J141" s="520" t="s">
        <v>72</v>
      </c>
      <c r="K141" s="505"/>
      <c r="L141" s="422">
        <v>9.3420000000000005</v>
      </c>
      <c r="M141" s="491">
        <v>8.2880000000000003</v>
      </c>
      <c r="N141" s="530"/>
      <c r="O141" s="422">
        <v>9.4250000000000007</v>
      </c>
      <c r="P141" s="491">
        <v>8.3460000000000001</v>
      </c>
      <c r="Q141" s="411" t="s">
        <v>61</v>
      </c>
      <c r="R141" s="490"/>
    </row>
    <row r="142" spans="1:18" ht="13">
      <c r="A142" s="513"/>
      <c r="B142" s="410" t="s">
        <v>62</v>
      </c>
      <c r="C142" s="419">
        <v>9.6069999999999993</v>
      </c>
      <c r="D142" s="519"/>
      <c r="E142" s="504"/>
      <c r="F142" s="419">
        <v>8.9979999999999993</v>
      </c>
      <c r="G142" s="509"/>
      <c r="H142" s="505"/>
      <c r="I142" s="419">
        <v>8.1120000000000001</v>
      </c>
      <c r="J142" s="491"/>
      <c r="K142" s="505"/>
      <c r="L142" s="419">
        <v>8.16</v>
      </c>
      <c r="M142" s="491"/>
      <c r="N142" s="530"/>
      <c r="O142" s="419">
        <v>8.0579999999999998</v>
      </c>
      <c r="P142" s="491"/>
      <c r="Q142" s="411" t="s">
        <v>62</v>
      </c>
      <c r="R142" s="490"/>
    </row>
    <row r="143" spans="1:18" ht="13">
      <c r="A143" s="513"/>
      <c r="B143" s="410" t="s">
        <v>63</v>
      </c>
      <c r="C143" s="420">
        <v>8.6839999999999993</v>
      </c>
      <c r="D143" s="519"/>
      <c r="E143" s="504"/>
      <c r="F143" s="420">
        <v>8.1620000000000008</v>
      </c>
      <c r="G143" s="509"/>
      <c r="H143" s="505"/>
      <c r="I143" s="420">
        <v>7.2679999999999998</v>
      </c>
      <c r="J143" s="491"/>
      <c r="K143" s="505"/>
      <c r="L143" s="419">
        <v>7.306</v>
      </c>
      <c r="M143" s="491"/>
      <c r="N143" s="530"/>
      <c r="O143" s="419">
        <v>7.2309999999999999</v>
      </c>
      <c r="P143" s="491"/>
      <c r="Q143" s="411" t="s">
        <v>63</v>
      </c>
      <c r="R143" s="490"/>
    </row>
    <row r="144" spans="1:18" ht="13">
      <c r="A144" s="513"/>
      <c r="B144" s="412" t="s">
        <v>64</v>
      </c>
      <c r="C144" s="422">
        <v>9.9459999999999997</v>
      </c>
      <c r="D144" s="521">
        <v>16.273</v>
      </c>
      <c r="E144" s="504"/>
      <c r="F144" s="422">
        <v>9.3409999999999993</v>
      </c>
      <c r="G144" s="522">
        <v>15.228</v>
      </c>
      <c r="H144" s="505"/>
      <c r="I144" s="422">
        <v>8.8559999999999999</v>
      </c>
      <c r="J144" s="491">
        <v>13.855</v>
      </c>
      <c r="K144" s="505"/>
      <c r="L144" s="422">
        <v>8.5</v>
      </c>
      <c r="M144" s="491">
        <v>13.756</v>
      </c>
      <c r="N144" s="530"/>
      <c r="O144" s="422">
        <v>8.5280000000000005</v>
      </c>
      <c r="P144" s="491">
        <v>13.57</v>
      </c>
      <c r="Q144" s="411" t="s">
        <v>64</v>
      </c>
      <c r="R144" s="490"/>
    </row>
    <row r="145" spans="1:18" ht="13">
      <c r="A145" s="513"/>
      <c r="B145" s="410" t="s">
        <v>65</v>
      </c>
      <c r="C145" s="419">
        <v>14.061999999999999</v>
      </c>
      <c r="D145" s="521"/>
      <c r="E145" s="504"/>
      <c r="F145" s="419">
        <v>12.903</v>
      </c>
      <c r="G145" s="522"/>
      <c r="H145" s="505"/>
      <c r="I145" s="419">
        <v>13.432</v>
      </c>
      <c r="J145" s="491"/>
      <c r="K145" s="505"/>
      <c r="L145" s="419">
        <v>13.279</v>
      </c>
      <c r="M145" s="491"/>
      <c r="N145" s="530"/>
      <c r="O145" s="419">
        <v>13.162000000000001</v>
      </c>
      <c r="P145" s="491"/>
      <c r="Q145" s="411" t="s">
        <v>65</v>
      </c>
      <c r="R145" s="490"/>
    </row>
    <row r="146" spans="1:18" ht="13">
      <c r="A146" s="513"/>
      <c r="B146" s="410" t="s">
        <v>66</v>
      </c>
      <c r="C146" s="419">
        <v>21.407</v>
      </c>
      <c r="D146" s="521"/>
      <c r="E146" s="504"/>
      <c r="F146" s="419">
        <v>20.405000000000001</v>
      </c>
      <c r="G146" s="522"/>
      <c r="H146" s="505"/>
      <c r="I146" s="419">
        <v>19.219000000000001</v>
      </c>
      <c r="J146" s="491"/>
      <c r="K146" s="505"/>
      <c r="L146" s="419">
        <v>19.425999999999998</v>
      </c>
      <c r="M146" s="491"/>
      <c r="N146" s="530"/>
      <c r="O146" s="419">
        <v>18.963999999999999</v>
      </c>
      <c r="P146" s="491"/>
      <c r="Q146" s="411" t="s">
        <v>66</v>
      </c>
      <c r="R146" s="490"/>
    </row>
    <row r="147" spans="1:18" ht="13.5" thickBot="1">
      <c r="A147" s="514"/>
      <c r="B147" s="425" t="s">
        <v>67</v>
      </c>
      <c r="C147" s="419">
        <v>22.067</v>
      </c>
      <c r="D147" s="521"/>
      <c r="E147" s="504"/>
      <c r="F147" s="419">
        <v>20.992999999999999</v>
      </c>
      <c r="G147" s="522"/>
      <c r="H147" s="505"/>
      <c r="I147" s="422">
        <v>24.994</v>
      </c>
      <c r="J147" s="491">
        <v>17.829000000000001</v>
      </c>
      <c r="K147" s="505"/>
      <c r="L147" s="422">
        <v>23.916</v>
      </c>
      <c r="M147" s="491">
        <v>17.321000000000002</v>
      </c>
      <c r="N147" s="530"/>
      <c r="O147" s="422">
        <v>24.218</v>
      </c>
      <c r="P147" s="491">
        <v>17.395</v>
      </c>
      <c r="Q147" s="428" t="s">
        <v>67</v>
      </c>
      <c r="R147" s="518"/>
    </row>
    <row r="148" spans="1:18" ht="13">
      <c r="A148" s="513">
        <v>2014</v>
      </c>
      <c r="B148" s="427" t="s">
        <v>56</v>
      </c>
      <c r="C148" s="419">
        <v>16.706</v>
      </c>
      <c r="D148" s="521"/>
      <c r="E148" s="504"/>
      <c r="F148" s="419">
        <v>15.981</v>
      </c>
      <c r="G148" s="522"/>
      <c r="H148" s="505"/>
      <c r="I148" s="419">
        <v>18.591999999999999</v>
      </c>
      <c r="J148" s="491"/>
      <c r="K148" s="505"/>
      <c r="L148" s="419">
        <v>18.074000000000002</v>
      </c>
      <c r="M148" s="491"/>
      <c r="N148" s="530"/>
      <c r="O148" s="419">
        <v>18.021999999999998</v>
      </c>
      <c r="P148" s="491"/>
      <c r="Q148" s="415" t="s">
        <v>56</v>
      </c>
      <c r="R148" s="524">
        <v>2014</v>
      </c>
    </row>
    <row r="149" spans="1:18" ht="13">
      <c r="A149" s="513"/>
      <c r="B149" s="410" t="s">
        <v>57</v>
      </c>
      <c r="C149" s="420">
        <v>10.492000000000001</v>
      </c>
      <c r="D149" s="521"/>
      <c r="E149" s="504"/>
      <c r="F149" s="420">
        <v>9.9459999999999997</v>
      </c>
      <c r="G149" s="522"/>
      <c r="H149" s="505"/>
      <c r="I149" s="419">
        <v>9.3659999999999997</v>
      </c>
      <c r="J149" s="491"/>
      <c r="K149" s="505"/>
      <c r="L149" s="419">
        <v>9.2070000000000007</v>
      </c>
      <c r="M149" s="491"/>
      <c r="N149" s="530"/>
      <c r="O149" s="419">
        <v>9.1630000000000003</v>
      </c>
      <c r="P149" s="491"/>
      <c r="Q149" s="411" t="s">
        <v>57</v>
      </c>
      <c r="R149" s="524"/>
    </row>
    <row r="150" spans="1:18" ht="13">
      <c r="A150" s="513"/>
      <c r="B150" s="410" t="s">
        <v>58</v>
      </c>
      <c r="C150" s="422">
        <v>7.8819999999999997</v>
      </c>
      <c r="D150" s="509">
        <v>8.2769999999999992</v>
      </c>
      <c r="E150" s="504"/>
      <c r="F150" s="422">
        <v>7.3</v>
      </c>
      <c r="G150" s="527">
        <v>7.758</v>
      </c>
      <c r="H150" s="505"/>
      <c r="I150" s="422">
        <v>7.8150000000000004</v>
      </c>
      <c r="J150" s="491">
        <v>8.173</v>
      </c>
      <c r="K150" s="505"/>
      <c r="L150" s="422">
        <v>7.782</v>
      </c>
      <c r="M150" s="491">
        <v>8.0519999999999996</v>
      </c>
      <c r="N150" s="530"/>
      <c r="O150" s="422">
        <v>7.6589999999999998</v>
      </c>
      <c r="P150" s="491">
        <v>7.9</v>
      </c>
      <c r="Q150" s="411" t="s">
        <v>58</v>
      </c>
      <c r="R150" s="524"/>
    </row>
    <row r="151" spans="1:18" ht="13">
      <c r="A151" s="513"/>
      <c r="B151" s="410" t="s">
        <v>59</v>
      </c>
      <c r="C151" s="419">
        <v>7.7389999999999999</v>
      </c>
      <c r="D151" s="509"/>
      <c r="E151" s="504"/>
      <c r="F151" s="419">
        <v>7.1429999999999998</v>
      </c>
      <c r="G151" s="527"/>
      <c r="H151" s="505"/>
      <c r="I151" s="419">
        <v>7.7919999999999998</v>
      </c>
      <c r="J151" s="491"/>
      <c r="K151" s="505"/>
      <c r="L151" s="419">
        <v>7.6909999999999998</v>
      </c>
      <c r="M151" s="491"/>
      <c r="N151" s="530"/>
      <c r="O151" s="419">
        <v>7.5449999999999999</v>
      </c>
      <c r="P151" s="491"/>
      <c r="Q151" s="411" t="s">
        <v>59</v>
      </c>
      <c r="R151" s="524"/>
    </row>
    <row r="152" spans="1:18" ht="13">
      <c r="A152" s="513"/>
      <c r="B152" s="410" t="s">
        <v>60</v>
      </c>
      <c r="C152" s="419">
        <v>8.4789999999999992</v>
      </c>
      <c r="D152" s="509"/>
      <c r="E152" s="504"/>
      <c r="F152" s="419">
        <v>8.0820000000000007</v>
      </c>
      <c r="G152" s="527"/>
      <c r="H152" s="505"/>
      <c r="I152" s="419">
        <v>8.843</v>
      </c>
      <c r="J152" s="491"/>
      <c r="K152" s="505"/>
      <c r="L152" s="419">
        <v>8.6270000000000007</v>
      </c>
      <c r="M152" s="491"/>
      <c r="N152" s="530"/>
      <c r="O152" s="419">
        <v>8.4450000000000003</v>
      </c>
      <c r="P152" s="491"/>
      <c r="Q152" s="411" t="s">
        <v>60</v>
      </c>
      <c r="R152" s="524"/>
    </row>
    <row r="153" spans="1:18" ht="13">
      <c r="A153" s="513"/>
      <c r="B153" s="412" t="s">
        <v>61</v>
      </c>
      <c r="C153" s="419">
        <v>8.9139999999999997</v>
      </c>
      <c r="D153" s="509"/>
      <c r="E153" s="504"/>
      <c r="F153" s="419">
        <v>8.5779999999999994</v>
      </c>
      <c r="G153" s="527"/>
      <c r="H153" s="505"/>
      <c r="I153" s="422">
        <v>9.7789999999999999</v>
      </c>
      <c r="J153" s="491">
        <v>9.218</v>
      </c>
      <c r="K153" s="505"/>
      <c r="L153" s="422">
        <v>9.7539999999999996</v>
      </c>
      <c r="M153" s="491">
        <v>9.2639999999999993</v>
      </c>
      <c r="N153" s="530"/>
      <c r="O153" s="422">
        <v>9.7479999999999993</v>
      </c>
      <c r="P153" s="491">
        <v>9.1489999999999991</v>
      </c>
      <c r="Q153" s="411" t="s">
        <v>61</v>
      </c>
      <c r="R153" s="524"/>
    </row>
    <row r="154" spans="1:18" ht="13">
      <c r="A154" s="513"/>
      <c r="B154" s="410" t="s">
        <v>62</v>
      </c>
      <c r="C154" s="419">
        <v>8.8539999999999992</v>
      </c>
      <c r="D154" s="509"/>
      <c r="E154" s="504"/>
      <c r="F154" s="419">
        <v>8.2690000000000001</v>
      </c>
      <c r="G154" s="527"/>
      <c r="H154" s="505"/>
      <c r="I154" s="419">
        <v>9.9629999999999992</v>
      </c>
      <c r="J154" s="491"/>
      <c r="K154" s="505"/>
      <c r="L154" s="419">
        <v>9.9700000000000006</v>
      </c>
      <c r="M154" s="491"/>
      <c r="N154" s="530"/>
      <c r="O154" s="419">
        <v>9.8559999999999999</v>
      </c>
      <c r="P154" s="491"/>
      <c r="Q154" s="411" t="s">
        <v>62</v>
      </c>
      <c r="R154" s="524"/>
    </row>
    <row r="155" spans="1:18" ht="13">
      <c r="A155" s="513"/>
      <c r="B155" s="410" t="s">
        <v>63</v>
      </c>
      <c r="C155" s="420">
        <v>7.6239999999999997</v>
      </c>
      <c r="D155" s="509"/>
      <c r="E155" s="504"/>
      <c r="F155" s="420">
        <v>7.1139999999999999</v>
      </c>
      <c r="G155" s="527"/>
      <c r="H155" s="505"/>
      <c r="I155" s="419">
        <v>7.8730000000000002</v>
      </c>
      <c r="J155" s="491"/>
      <c r="K155" s="505"/>
      <c r="L155" s="419">
        <v>8.0340000000000007</v>
      </c>
      <c r="M155" s="491"/>
      <c r="N155" s="530"/>
      <c r="O155" s="419">
        <v>7.8029999999999999</v>
      </c>
      <c r="P155" s="491"/>
      <c r="Q155" s="411" t="s">
        <v>63</v>
      </c>
      <c r="R155" s="524"/>
    </row>
    <row r="156" spans="1:18" ht="13">
      <c r="A156" s="513"/>
      <c r="B156" s="412" t="s">
        <v>64</v>
      </c>
      <c r="C156" s="422">
        <v>7.7190000000000003</v>
      </c>
      <c r="D156" s="509">
        <v>10.025</v>
      </c>
      <c r="E156" s="504"/>
      <c r="F156" s="422">
        <v>7.1689999999999996</v>
      </c>
      <c r="G156" s="522">
        <v>9.4480000000000004</v>
      </c>
      <c r="H156" s="505"/>
      <c r="I156" s="422">
        <v>7.8380000000000001</v>
      </c>
      <c r="J156" s="491">
        <v>11.611000000000001</v>
      </c>
      <c r="K156" s="505"/>
      <c r="L156" s="422">
        <v>7.1459999999999999</v>
      </c>
      <c r="M156" s="491">
        <v>10.981999999999999</v>
      </c>
      <c r="N156" s="530"/>
      <c r="O156" s="422">
        <v>7.6280000000000001</v>
      </c>
      <c r="P156" s="491">
        <v>11.403</v>
      </c>
      <c r="Q156" s="411" t="s">
        <v>64</v>
      </c>
      <c r="R156" s="524"/>
    </row>
    <row r="157" spans="1:18" ht="13">
      <c r="A157" s="513"/>
      <c r="B157" s="410" t="s">
        <v>65</v>
      </c>
      <c r="C157" s="419">
        <v>8.4459999999999997</v>
      </c>
      <c r="D157" s="509"/>
      <c r="E157" s="504"/>
      <c r="F157" s="419">
        <v>8.077</v>
      </c>
      <c r="G157" s="522"/>
      <c r="H157" s="505"/>
      <c r="I157" s="419">
        <v>9.6760000000000002</v>
      </c>
      <c r="J157" s="491"/>
      <c r="K157" s="505"/>
      <c r="L157" s="419">
        <v>8.9789999999999992</v>
      </c>
      <c r="M157" s="491"/>
      <c r="N157" s="530"/>
      <c r="O157" s="419">
        <v>9.5109999999999992</v>
      </c>
      <c r="P157" s="491"/>
      <c r="Q157" s="411" t="s">
        <v>65</v>
      </c>
      <c r="R157" s="524"/>
    </row>
    <row r="158" spans="1:18" ht="13">
      <c r="A158" s="513"/>
      <c r="B158" s="410" t="s">
        <v>66</v>
      </c>
      <c r="C158" s="419">
        <v>12.086</v>
      </c>
      <c r="D158" s="509"/>
      <c r="E158" s="504"/>
      <c r="F158" s="419">
        <v>11.581</v>
      </c>
      <c r="G158" s="522"/>
      <c r="H158" s="505"/>
      <c r="I158" s="419">
        <v>16.949000000000002</v>
      </c>
      <c r="J158" s="491"/>
      <c r="K158" s="505"/>
      <c r="L158" s="419">
        <v>16.443999999999999</v>
      </c>
      <c r="M158" s="491"/>
      <c r="N158" s="530"/>
      <c r="O158" s="419">
        <v>16.7</v>
      </c>
      <c r="P158" s="491"/>
      <c r="Q158" s="411" t="s">
        <v>66</v>
      </c>
      <c r="R158" s="524"/>
    </row>
    <row r="159" spans="1:18" ht="13.5" thickBot="1">
      <c r="A159" s="514"/>
      <c r="B159" s="425" t="s">
        <v>67</v>
      </c>
      <c r="C159" s="419">
        <v>12.461</v>
      </c>
      <c r="D159" s="509"/>
      <c r="E159" s="504"/>
      <c r="F159" s="419">
        <v>11.882999999999999</v>
      </c>
      <c r="G159" s="522"/>
      <c r="H159" s="505"/>
      <c r="I159" s="422">
        <v>12.557</v>
      </c>
      <c r="J159" s="491">
        <v>9.9600000000000009</v>
      </c>
      <c r="K159" s="505"/>
      <c r="L159" s="422">
        <v>12.430999999999999</v>
      </c>
      <c r="M159" s="491">
        <v>9.8949999999999996</v>
      </c>
      <c r="N159" s="530"/>
      <c r="O159" s="422">
        <v>12.412000000000001</v>
      </c>
      <c r="P159" s="491">
        <v>9.8040000000000003</v>
      </c>
      <c r="Q159" s="428" t="s">
        <v>67</v>
      </c>
      <c r="R159" s="525"/>
    </row>
    <row r="160" spans="1:18" ht="13">
      <c r="A160" s="513">
        <v>2013</v>
      </c>
      <c r="B160" s="427" t="s">
        <v>56</v>
      </c>
      <c r="C160" s="419">
        <v>10.298</v>
      </c>
      <c r="D160" s="509"/>
      <c r="E160" s="504"/>
      <c r="F160" s="419">
        <v>9.8559999999999999</v>
      </c>
      <c r="G160" s="522"/>
      <c r="H160" s="505"/>
      <c r="I160" s="408">
        <v>9.9809999999999999</v>
      </c>
      <c r="J160" s="491"/>
      <c r="K160" s="505"/>
      <c r="L160" s="419">
        <v>9.9499999999999993</v>
      </c>
      <c r="M160" s="491"/>
      <c r="N160" s="530"/>
      <c r="O160" s="419">
        <v>9.85</v>
      </c>
      <c r="P160" s="491"/>
      <c r="Q160" s="411" t="s">
        <v>56</v>
      </c>
      <c r="R160" s="523">
        <v>2013</v>
      </c>
    </row>
    <row r="161" spans="1:18" ht="13">
      <c r="A161" s="513"/>
      <c r="B161" s="410" t="s">
        <v>57</v>
      </c>
      <c r="C161" s="420">
        <v>7.8369999999999997</v>
      </c>
      <c r="D161" s="509"/>
      <c r="E161" s="504"/>
      <c r="F161" s="420">
        <v>7.4489999999999998</v>
      </c>
      <c r="G161" s="522"/>
      <c r="H161" s="505"/>
      <c r="I161" s="408">
        <v>6.9740000000000002</v>
      </c>
      <c r="J161" s="491"/>
      <c r="K161" s="505"/>
      <c r="L161" s="419">
        <v>6.9409999999999998</v>
      </c>
      <c r="M161" s="491"/>
      <c r="N161" s="530"/>
      <c r="O161" s="419">
        <v>6.7779999999999996</v>
      </c>
      <c r="P161" s="491"/>
      <c r="Q161" s="411" t="s">
        <v>57</v>
      </c>
      <c r="R161" s="524"/>
    </row>
    <row r="162" spans="1:18" ht="13">
      <c r="A162" s="513"/>
      <c r="B162" s="410" t="s">
        <v>58</v>
      </c>
      <c r="C162" s="422">
        <v>7.0419999999999998</v>
      </c>
      <c r="D162" s="521">
        <v>7.2510000000000003</v>
      </c>
      <c r="E162" s="504"/>
      <c r="F162" s="422">
        <v>6.45</v>
      </c>
      <c r="G162" s="522">
        <v>6.8</v>
      </c>
      <c r="H162" s="505"/>
      <c r="I162" s="406">
        <v>6.1920000000000002</v>
      </c>
      <c r="J162" s="491">
        <v>6.43</v>
      </c>
      <c r="K162" s="505"/>
      <c r="L162" s="422">
        <v>6.1429999999999998</v>
      </c>
      <c r="M162" s="491">
        <v>6.3769999999999998</v>
      </c>
      <c r="N162" s="530"/>
      <c r="O162" s="422">
        <v>6.1769999999999996</v>
      </c>
      <c r="P162" s="491">
        <v>6.4340000000000002</v>
      </c>
      <c r="Q162" s="411" t="s">
        <v>58</v>
      </c>
      <c r="R162" s="524"/>
    </row>
    <row r="163" spans="1:18" ht="13">
      <c r="A163" s="513"/>
      <c r="B163" s="410" t="s">
        <v>59</v>
      </c>
      <c r="C163" s="419">
        <v>7.01</v>
      </c>
      <c r="D163" s="521"/>
      <c r="E163" s="504"/>
      <c r="F163" s="419">
        <v>6.4749999999999996</v>
      </c>
      <c r="G163" s="522"/>
      <c r="H163" s="505"/>
      <c r="I163" s="419">
        <v>6.25</v>
      </c>
      <c r="J163" s="491"/>
      <c r="K163" s="505"/>
      <c r="L163" s="408">
        <v>6.2450000000000001</v>
      </c>
      <c r="M163" s="491"/>
      <c r="N163" s="530"/>
      <c r="O163" s="408">
        <v>6.23</v>
      </c>
      <c r="P163" s="491"/>
      <c r="Q163" s="411" t="s">
        <v>59</v>
      </c>
      <c r="R163" s="524"/>
    </row>
    <row r="164" spans="1:18" ht="13">
      <c r="A164" s="513"/>
      <c r="B164" s="410" t="s">
        <v>60</v>
      </c>
      <c r="C164" s="419">
        <v>7.3659999999999997</v>
      </c>
      <c r="D164" s="521"/>
      <c r="E164" s="504"/>
      <c r="F164" s="419">
        <v>7.0739999999999998</v>
      </c>
      <c r="G164" s="522"/>
      <c r="H164" s="505"/>
      <c r="I164" s="420">
        <v>6.7960000000000003</v>
      </c>
      <c r="J164" s="491"/>
      <c r="K164" s="505"/>
      <c r="L164" s="409">
        <v>6.6959999999999997</v>
      </c>
      <c r="M164" s="491"/>
      <c r="N164" s="530"/>
      <c r="O164" s="409">
        <v>6.8390000000000004</v>
      </c>
      <c r="P164" s="491"/>
      <c r="Q164" s="411" t="s">
        <v>60</v>
      </c>
      <c r="R164" s="524"/>
    </row>
    <row r="165" spans="1:18" ht="13">
      <c r="A165" s="513"/>
      <c r="B165" s="412" t="s">
        <v>61</v>
      </c>
      <c r="C165" s="419">
        <v>7.6929999999999996</v>
      </c>
      <c r="D165" s="521"/>
      <c r="E165" s="504"/>
      <c r="F165" s="419">
        <v>7.3550000000000004</v>
      </c>
      <c r="G165" s="522"/>
      <c r="H165" s="504"/>
      <c r="I165" s="420">
        <v>7.585</v>
      </c>
      <c r="J165" s="509">
        <v>7.1669999999999998</v>
      </c>
      <c r="K165" s="504"/>
      <c r="L165" s="409">
        <v>7.5419999999999998</v>
      </c>
      <c r="M165" s="509">
        <v>7.1109999999999998</v>
      </c>
      <c r="N165" s="531"/>
      <c r="O165" s="409">
        <v>7.5339999999999998</v>
      </c>
      <c r="P165" s="509">
        <v>7.0780000000000003</v>
      </c>
      <c r="Q165" s="411" t="s">
        <v>61</v>
      </c>
      <c r="R165" s="524"/>
    </row>
    <row r="166" spans="1:18" ht="13">
      <c r="A166" s="513"/>
      <c r="B166" s="410" t="s">
        <v>62</v>
      </c>
      <c r="C166" s="419">
        <v>7.359</v>
      </c>
      <c r="D166" s="521"/>
      <c r="E166" s="504"/>
      <c r="F166" s="419">
        <v>6.9180000000000001</v>
      </c>
      <c r="G166" s="522"/>
      <c r="H166" s="504"/>
      <c r="I166" s="278">
        <v>7.407</v>
      </c>
      <c r="J166" s="509"/>
      <c r="K166" s="504"/>
      <c r="L166" s="424">
        <v>7.3010000000000002</v>
      </c>
      <c r="M166" s="509"/>
      <c r="N166" s="531"/>
      <c r="O166" s="424">
        <v>7.2949999999999999</v>
      </c>
      <c r="P166" s="509"/>
      <c r="Q166" s="411" t="s">
        <v>62</v>
      </c>
      <c r="R166" s="524"/>
    </row>
    <row r="167" spans="1:18" ht="13">
      <c r="A167" s="513"/>
      <c r="B167" s="410" t="s">
        <v>63</v>
      </c>
      <c r="C167" s="420">
        <v>6.9109999999999996</v>
      </c>
      <c r="D167" s="521"/>
      <c r="E167" s="504"/>
      <c r="F167" s="420">
        <v>6.4180000000000001</v>
      </c>
      <c r="G167" s="522"/>
      <c r="H167" s="504"/>
      <c r="I167" s="278">
        <v>6.4749999999999996</v>
      </c>
      <c r="J167" s="509"/>
      <c r="K167" s="504"/>
      <c r="L167" s="424">
        <v>6.4539999999999997</v>
      </c>
      <c r="M167" s="509"/>
      <c r="N167" s="531"/>
      <c r="O167" s="424">
        <v>6.367</v>
      </c>
      <c r="P167" s="509"/>
      <c r="Q167" s="411" t="s">
        <v>63</v>
      </c>
      <c r="R167" s="524"/>
    </row>
    <row r="168" spans="1:18" ht="13">
      <c r="A168" s="513"/>
      <c r="B168" s="412" t="s">
        <v>64</v>
      </c>
      <c r="C168" s="422">
        <v>6.5810000000000004</v>
      </c>
      <c r="D168" s="526">
        <v>7.3140000000000001</v>
      </c>
      <c r="E168" s="504"/>
      <c r="F168" s="422">
        <v>6.0709999999999997</v>
      </c>
      <c r="G168" s="509">
        <v>7</v>
      </c>
      <c r="H168" s="504"/>
      <c r="I168" s="278">
        <v>6.4169999999999998</v>
      </c>
      <c r="J168" s="509">
        <v>7.6059999999999999</v>
      </c>
      <c r="K168" s="504"/>
      <c r="L168" s="424">
        <v>6.3689999999999998</v>
      </c>
      <c r="M168" s="509">
        <v>7.53</v>
      </c>
      <c r="N168" s="531"/>
      <c r="O168" s="424">
        <v>6.4290000000000003</v>
      </c>
      <c r="P168" s="509">
        <v>7.61</v>
      </c>
      <c r="Q168" s="411" t="s">
        <v>64</v>
      </c>
      <c r="R168" s="524"/>
    </row>
    <row r="169" spans="1:18" ht="13">
      <c r="A169" s="513"/>
      <c r="B169" s="410" t="s">
        <v>65</v>
      </c>
      <c r="C169" s="419">
        <v>6.742</v>
      </c>
      <c r="D169" s="526"/>
      <c r="E169" s="504"/>
      <c r="F169" s="419">
        <v>6.3170000000000002</v>
      </c>
      <c r="G169" s="509"/>
      <c r="H169" s="504"/>
      <c r="I169" s="424">
        <v>7.3159999999999998</v>
      </c>
      <c r="J169" s="509"/>
      <c r="K169" s="504"/>
      <c r="L169" s="278">
        <v>7.22</v>
      </c>
      <c r="M169" s="509"/>
      <c r="N169" s="531"/>
      <c r="O169" s="278">
        <v>7.3209999999999997</v>
      </c>
      <c r="P169" s="509"/>
      <c r="Q169" s="411" t="s">
        <v>65</v>
      </c>
      <c r="R169" s="524"/>
    </row>
    <row r="170" spans="1:18" ht="13">
      <c r="A170" s="513"/>
      <c r="B170" s="410" t="s">
        <v>66</v>
      </c>
      <c r="C170" s="419">
        <v>8.0109999999999992</v>
      </c>
      <c r="D170" s="526"/>
      <c r="E170" s="504"/>
      <c r="F170" s="419">
        <v>7.923</v>
      </c>
      <c r="G170" s="509"/>
      <c r="H170" s="504"/>
      <c r="I170" s="424">
        <v>9.0609999999999999</v>
      </c>
      <c r="J170" s="509"/>
      <c r="K170" s="504"/>
      <c r="L170" s="278">
        <v>8.9770000000000003</v>
      </c>
      <c r="M170" s="509"/>
      <c r="N170" s="531"/>
      <c r="O170" s="278">
        <v>9.0579999999999998</v>
      </c>
      <c r="P170" s="509"/>
      <c r="Q170" s="411" t="s">
        <v>66</v>
      </c>
      <c r="R170" s="524"/>
    </row>
    <row r="171" spans="1:18" ht="13.5" thickBot="1">
      <c r="A171" s="514"/>
      <c r="B171" s="425" t="s">
        <v>67</v>
      </c>
      <c r="C171" s="419">
        <v>8.2940000000000005</v>
      </c>
      <c r="D171" s="526"/>
      <c r="E171" s="504"/>
      <c r="F171" s="419">
        <v>8.1660000000000004</v>
      </c>
      <c r="G171" s="509"/>
      <c r="H171" s="504"/>
      <c r="I171" s="424">
        <v>8.5630000000000006</v>
      </c>
      <c r="J171" s="509">
        <v>7.4779999999999998</v>
      </c>
      <c r="K171" s="504"/>
      <c r="L171" s="278">
        <v>8.4250000000000007</v>
      </c>
      <c r="M171" s="509">
        <v>7.2309999999999999</v>
      </c>
      <c r="N171" s="531"/>
      <c r="O171" s="278">
        <v>8.6370000000000005</v>
      </c>
      <c r="P171" s="509">
        <v>7.4859999999999998</v>
      </c>
      <c r="Q171" s="411" t="s">
        <v>67</v>
      </c>
      <c r="R171" s="525"/>
    </row>
    <row r="172" spans="1:18" ht="13">
      <c r="A172" s="515">
        <v>2012</v>
      </c>
      <c r="B172" s="427" t="s">
        <v>56</v>
      </c>
      <c r="C172" s="419">
        <v>7.3579999999999997</v>
      </c>
      <c r="D172" s="526"/>
      <c r="E172" s="504"/>
      <c r="F172" s="419">
        <v>7.125</v>
      </c>
      <c r="G172" s="509"/>
      <c r="H172" s="504"/>
      <c r="I172" s="424">
        <v>7.4960000000000004</v>
      </c>
      <c r="J172" s="509"/>
      <c r="K172" s="504"/>
      <c r="L172" s="278">
        <v>7.2009999999999996</v>
      </c>
      <c r="M172" s="509"/>
      <c r="N172" s="531"/>
      <c r="O172" s="278">
        <v>7.4459999999999997</v>
      </c>
      <c r="P172" s="509"/>
      <c r="Q172" s="415" t="s">
        <v>56</v>
      </c>
      <c r="R172" s="523">
        <v>2012</v>
      </c>
    </row>
    <row r="173" spans="1:18" ht="13">
      <c r="A173" s="513"/>
      <c r="B173" s="410" t="s">
        <v>57</v>
      </c>
      <c r="C173" s="420">
        <v>6.4980000000000002</v>
      </c>
      <c r="D173" s="526"/>
      <c r="E173" s="504"/>
      <c r="F173" s="420">
        <v>6.01</v>
      </c>
      <c r="G173" s="509"/>
      <c r="H173" s="504"/>
      <c r="I173" s="424">
        <v>6.28</v>
      </c>
      <c r="J173" s="509"/>
      <c r="K173" s="504"/>
      <c r="L173" s="278">
        <v>5.9619999999999997</v>
      </c>
      <c r="M173" s="509"/>
      <c r="N173" s="531"/>
      <c r="O173" s="278">
        <v>6.2750000000000004</v>
      </c>
      <c r="P173" s="509"/>
      <c r="Q173" s="411" t="s">
        <v>57</v>
      </c>
      <c r="R173" s="524"/>
    </row>
    <row r="174" spans="1:18" ht="13">
      <c r="A174" s="513"/>
      <c r="B174" s="410" t="s">
        <v>58</v>
      </c>
      <c r="C174" s="422">
        <v>6.6879999999999997</v>
      </c>
      <c r="D174" s="526">
        <v>6.718</v>
      </c>
      <c r="E174" s="504"/>
      <c r="F174" s="422">
        <v>6.274</v>
      </c>
      <c r="G174" s="509">
        <v>6.391</v>
      </c>
      <c r="H174" s="504"/>
      <c r="I174" s="424">
        <v>5.34</v>
      </c>
      <c r="J174" s="509">
        <v>5.2960000000000003</v>
      </c>
      <c r="K174" s="504"/>
      <c r="L174" s="278">
        <v>4.915</v>
      </c>
      <c r="M174" s="509">
        <v>5.0519999999999996</v>
      </c>
      <c r="N174" s="531"/>
      <c r="O174" s="278">
        <v>5.2469999999999999</v>
      </c>
      <c r="P174" s="509">
        <v>5.24</v>
      </c>
      <c r="Q174" s="411" t="s">
        <v>58</v>
      </c>
      <c r="R174" s="524"/>
    </row>
    <row r="175" spans="1:18" ht="13">
      <c r="A175" s="513"/>
      <c r="B175" s="410" t="s">
        <v>59</v>
      </c>
      <c r="C175" s="419">
        <v>6.5439999999999996</v>
      </c>
      <c r="D175" s="526"/>
      <c r="E175" s="504"/>
      <c r="F175" s="419">
        <v>6.157</v>
      </c>
      <c r="G175" s="509"/>
      <c r="H175" s="504"/>
      <c r="I175" s="278">
        <v>5.1230000000000002</v>
      </c>
      <c r="J175" s="509"/>
      <c r="K175" s="504"/>
      <c r="L175" s="424">
        <v>4.8940000000000001</v>
      </c>
      <c r="M175" s="509"/>
      <c r="N175" s="531"/>
      <c r="O175" s="424">
        <v>5.0510000000000002</v>
      </c>
      <c r="P175" s="509"/>
      <c r="Q175" s="411" t="s">
        <v>59</v>
      </c>
      <c r="R175" s="524"/>
    </row>
    <row r="176" spans="1:18" ht="13">
      <c r="A176" s="513"/>
      <c r="B176" s="410" t="s">
        <v>60</v>
      </c>
      <c r="C176" s="419">
        <v>6.9050000000000002</v>
      </c>
      <c r="D176" s="526"/>
      <c r="E176" s="504"/>
      <c r="F176" s="419">
        <v>6.7510000000000003</v>
      </c>
      <c r="G176" s="509"/>
      <c r="H176" s="504"/>
      <c r="I176" s="278">
        <v>5.4249999999999998</v>
      </c>
      <c r="J176" s="509"/>
      <c r="K176" s="504"/>
      <c r="L176" s="424">
        <v>5.3239999999999998</v>
      </c>
      <c r="M176" s="509"/>
      <c r="N176" s="531"/>
      <c r="O176" s="424">
        <v>5.4160000000000004</v>
      </c>
      <c r="P176" s="509"/>
      <c r="Q176" s="411" t="s">
        <v>60</v>
      </c>
      <c r="R176" s="524"/>
    </row>
    <row r="177" spans="1:18" ht="13">
      <c r="A177" s="513"/>
      <c r="B177" s="412" t="s">
        <v>61</v>
      </c>
      <c r="C177" s="419">
        <v>6.8559999999999999</v>
      </c>
      <c r="D177" s="526"/>
      <c r="E177" s="504"/>
      <c r="F177" s="419">
        <v>6.74</v>
      </c>
      <c r="G177" s="509"/>
      <c r="H177" s="504"/>
      <c r="I177" s="278">
        <v>5.1230000000000002</v>
      </c>
      <c r="J177" s="509">
        <v>5.3120000000000003</v>
      </c>
      <c r="K177" s="504"/>
      <c r="L177" s="424">
        <v>5.17</v>
      </c>
      <c r="M177" s="509">
        <v>5.2990000000000004</v>
      </c>
      <c r="N177" s="531"/>
      <c r="O177" s="424">
        <v>5.181</v>
      </c>
      <c r="P177" s="509">
        <v>5.3010000000000002</v>
      </c>
      <c r="Q177" s="411" t="s">
        <v>61</v>
      </c>
      <c r="R177" s="524"/>
    </row>
    <row r="178" spans="1:18" ht="13">
      <c r="A178" s="513"/>
      <c r="B178" s="410" t="s">
        <v>62</v>
      </c>
      <c r="C178" s="419">
        <v>6.5570000000000004</v>
      </c>
      <c r="D178" s="526"/>
      <c r="E178" s="504"/>
      <c r="F178" s="419">
        <v>6.165</v>
      </c>
      <c r="G178" s="509"/>
      <c r="H178" s="504"/>
      <c r="I178" s="278">
        <v>5.1779999999999999</v>
      </c>
      <c r="J178" s="509"/>
      <c r="K178" s="504"/>
      <c r="L178" s="424">
        <v>5.226</v>
      </c>
      <c r="M178" s="509"/>
      <c r="N178" s="531"/>
      <c r="O178" s="424">
        <v>5.2110000000000003</v>
      </c>
      <c r="P178" s="509"/>
      <c r="Q178" s="411" t="s">
        <v>62</v>
      </c>
      <c r="R178" s="524"/>
    </row>
    <row r="179" spans="1:18" ht="13">
      <c r="A179" s="513"/>
      <c r="B179" s="410" t="s">
        <v>63</v>
      </c>
      <c r="C179" s="420">
        <v>6.6760000000000002</v>
      </c>
      <c r="D179" s="526"/>
      <c r="E179" s="504"/>
      <c r="F179" s="419">
        <v>6.2030000000000003</v>
      </c>
      <c r="G179" s="509"/>
      <c r="H179" s="504"/>
      <c r="I179" s="278">
        <v>5.6479999999999997</v>
      </c>
      <c r="J179" s="509"/>
      <c r="K179" s="504"/>
      <c r="L179" s="424">
        <v>5.51</v>
      </c>
      <c r="M179" s="509"/>
      <c r="N179" s="531"/>
      <c r="O179" s="424">
        <v>5.52</v>
      </c>
      <c r="P179" s="509"/>
      <c r="Q179" s="411" t="s">
        <v>63</v>
      </c>
      <c r="R179" s="524"/>
    </row>
    <row r="180" spans="1:18" ht="13">
      <c r="A180" s="513"/>
      <c r="B180" s="412" t="s">
        <v>64</v>
      </c>
      <c r="C180" s="422">
        <v>7.5149999999999997</v>
      </c>
      <c r="D180" s="526">
        <v>8.2650000000000006</v>
      </c>
      <c r="E180" s="505"/>
      <c r="F180" s="422">
        <v>7.3949999999999996</v>
      </c>
      <c r="G180" s="491">
        <v>8.0449999999999999</v>
      </c>
      <c r="H180" s="504"/>
      <c r="I180" s="278">
        <v>6.9870000000000001</v>
      </c>
      <c r="J180" s="509">
        <v>6.9169999999999998</v>
      </c>
      <c r="K180" s="504"/>
      <c r="L180" s="424">
        <v>6.359</v>
      </c>
      <c r="M180" s="509">
        <v>6.87</v>
      </c>
      <c r="N180" s="531"/>
      <c r="O180" s="424">
        <v>6.944</v>
      </c>
      <c r="P180" s="509">
        <v>6.899</v>
      </c>
      <c r="Q180" s="411" t="s">
        <v>64</v>
      </c>
      <c r="R180" s="524"/>
    </row>
    <row r="181" spans="1:18" ht="13">
      <c r="A181" s="513"/>
      <c r="B181" s="410" t="s">
        <v>65</v>
      </c>
      <c r="C181" s="419">
        <v>7.48</v>
      </c>
      <c r="D181" s="526"/>
      <c r="E181" s="505"/>
      <c r="F181" s="419">
        <v>7.4320000000000004</v>
      </c>
      <c r="G181" s="491"/>
      <c r="H181" s="504"/>
      <c r="I181" s="424">
        <v>6.843</v>
      </c>
      <c r="J181" s="509"/>
      <c r="K181" s="504"/>
      <c r="L181" s="278">
        <v>6.5419999999999998</v>
      </c>
      <c r="M181" s="509"/>
      <c r="N181" s="531"/>
      <c r="O181" s="278">
        <v>6.8440000000000003</v>
      </c>
      <c r="P181" s="509"/>
      <c r="Q181" s="411" t="s">
        <v>65</v>
      </c>
      <c r="R181" s="524"/>
    </row>
    <row r="182" spans="1:18" ht="13">
      <c r="A182" s="513"/>
      <c r="B182" s="410" t="s">
        <v>66</v>
      </c>
      <c r="C182" s="419">
        <v>9.1349999999999998</v>
      </c>
      <c r="D182" s="526"/>
      <c r="E182" s="505"/>
      <c r="F182" s="419">
        <v>8.7040000000000006</v>
      </c>
      <c r="G182" s="491"/>
      <c r="H182" s="504"/>
      <c r="I182" s="424">
        <v>6.9290000000000003</v>
      </c>
      <c r="J182" s="509"/>
      <c r="K182" s="504"/>
      <c r="L182" s="278">
        <v>7.665</v>
      </c>
      <c r="M182" s="509"/>
      <c r="N182" s="531"/>
      <c r="O182" s="278">
        <v>6.9130000000000003</v>
      </c>
      <c r="P182" s="509"/>
      <c r="Q182" s="411" t="s">
        <v>66</v>
      </c>
      <c r="R182" s="524"/>
    </row>
    <row r="183" spans="1:18" ht="13.5" thickBot="1">
      <c r="A183" s="514"/>
      <c r="B183" s="425" t="s">
        <v>67</v>
      </c>
      <c r="C183" s="419">
        <v>9.3680000000000003</v>
      </c>
      <c r="D183" s="526"/>
      <c r="E183" s="505"/>
      <c r="F183" s="419">
        <v>8.8119999999999994</v>
      </c>
      <c r="G183" s="491"/>
      <c r="H183" s="504"/>
      <c r="I183" s="424">
        <v>9.4009999999999998</v>
      </c>
      <c r="J183" s="509">
        <v>8.234</v>
      </c>
      <c r="K183" s="504"/>
      <c r="L183" s="278">
        <v>8.9390000000000001</v>
      </c>
      <c r="M183" s="509">
        <v>8.0739999999999998</v>
      </c>
      <c r="N183" s="531"/>
      <c r="O183" s="278">
        <v>9.3940000000000001</v>
      </c>
      <c r="P183" s="509">
        <v>8.3070000000000004</v>
      </c>
      <c r="Q183" s="428" t="s">
        <v>67</v>
      </c>
      <c r="R183" s="525"/>
    </row>
    <row r="184" spans="1:18" ht="13">
      <c r="A184" s="515">
        <v>2011</v>
      </c>
      <c r="B184" s="427" t="s">
        <v>56</v>
      </c>
      <c r="C184" s="419">
        <v>8.3290000000000006</v>
      </c>
      <c r="D184" s="526"/>
      <c r="E184" s="505"/>
      <c r="F184" s="419">
        <v>8.1829999999999998</v>
      </c>
      <c r="G184" s="491"/>
      <c r="H184" s="504"/>
      <c r="I184" s="278">
        <v>8.2919999999999998</v>
      </c>
      <c r="J184" s="509"/>
      <c r="K184" s="504"/>
      <c r="L184" s="278">
        <v>8.1750000000000007</v>
      </c>
      <c r="M184" s="509"/>
      <c r="N184" s="531"/>
      <c r="O184" s="278">
        <v>8.4499999999999993</v>
      </c>
      <c r="P184" s="509"/>
      <c r="Q184" s="415" t="s">
        <v>56</v>
      </c>
      <c r="R184" s="523">
        <v>2011</v>
      </c>
    </row>
    <row r="185" spans="1:18" ht="13">
      <c r="A185" s="513"/>
      <c r="B185" s="410" t="s">
        <v>57</v>
      </c>
      <c r="C185" s="420">
        <v>7.4029999999999996</v>
      </c>
      <c r="D185" s="526"/>
      <c r="E185" s="505"/>
      <c r="F185" s="419">
        <v>7.5519999999999996</v>
      </c>
      <c r="G185" s="491"/>
      <c r="H185" s="504"/>
      <c r="I185" s="278">
        <v>6.9470000000000001</v>
      </c>
      <c r="J185" s="509"/>
      <c r="K185" s="504"/>
      <c r="L185" s="278">
        <v>7.06</v>
      </c>
      <c r="M185" s="509"/>
      <c r="N185" s="531"/>
      <c r="O185" s="278">
        <v>7.016</v>
      </c>
      <c r="P185" s="509"/>
      <c r="Q185" s="411" t="s">
        <v>57</v>
      </c>
      <c r="R185" s="524"/>
    </row>
    <row r="186" spans="1:18" ht="13">
      <c r="A186" s="513"/>
      <c r="B186" s="410" t="s">
        <v>58</v>
      </c>
      <c r="C186" s="422">
        <v>7.1259999999999994</v>
      </c>
      <c r="D186" s="526">
        <v>7.282</v>
      </c>
      <c r="E186" s="505"/>
      <c r="F186" s="422">
        <v>7.0960000000000001</v>
      </c>
      <c r="G186" s="491">
        <v>7.2469999999999999</v>
      </c>
      <c r="H186" s="504"/>
      <c r="I186" s="278">
        <v>7.2279999999999998</v>
      </c>
      <c r="J186" s="509">
        <v>7.1639999999999997</v>
      </c>
      <c r="K186" s="504"/>
      <c r="L186" s="278">
        <v>7.1159999999999997</v>
      </c>
      <c r="M186" s="509">
        <v>7.28</v>
      </c>
      <c r="N186" s="531"/>
      <c r="O186" s="278">
        <v>7.24</v>
      </c>
      <c r="P186" s="509">
        <v>7.1859999999999999</v>
      </c>
      <c r="Q186" s="411" t="s">
        <v>58</v>
      </c>
      <c r="R186" s="524"/>
    </row>
    <row r="187" spans="1:18" ht="13">
      <c r="A187" s="513"/>
      <c r="B187" s="410" t="s">
        <v>59</v>
      </c>
      <c r="C187" s="419">
        <v>7.1440000000000001</v>
      </c>
      <c r="D187" s="526"/>
      <c r="E187" s="505"/>
      <c r="F187" s="419">
        <v>7.1180000000000003</v>
      </c>
      <c r="G187" s="491"/>
      <c r="H187" s="504"/>
      <c r="I187" s="278">
        <v>7.2089999999999996</v>
      </c>
      <c r="J187" s="509"/>
      <c r="K187" s="504"/>
      <c r="L187" s="278">
        <v>7.0579999999999998</v>
      </c>
      <c r="M187" s="509"/>
      <c r="N187" s="531"/>
      <c r="O187" s="278">
        <v>7.2050000000000001</v>
      </c>
      <c r="P187" s="509"/>
      <c r="Q187" s="411" t="s">
        <v>59</v>
      </c>
      <c r="R187" s="524"/>
    </row>
    <row r="188" spans="1:18" ht="13">
      <c r="A188" s="513"/>
      <c r="B188" s="410" t="s">
        <v>60</v>
      </c>
      <c r="C188" s="419">
        <v>7.5949999999999998</v>
      </c>
      <c r="D188" s="526"/>
      <c r="E188" s="505"/>
      <c r="F188" s="419">
        <v>7.4930000000000003</v>
      </c>
      <c r="G188" s="491"/>
      <c r="H188" s="504"/>
      <c r="I188" s="278">
        <v>7.0659999999999998</v>
      </c>
      <c r="J188" s="509"/>
      <c r="K188" s="504"/>
      <c r="L188" s="278">
        <v>7.6420000000000003</v>
      </c>
      <c r="M188" s="509"/>
      <c r="N188" s="531"/>
      <c r="O188" s="278">
        <v>7.1219999999999999</v>
      </c>
      <c r="P188" s="509"/>
      <c r="Q188" s="411" t="s">
        <v>60</v>
      </c>
      <c r="R188" s="524"/>
    </row>
    <row r="189" spans="1:18" ht="13">
      <c r="A189" s="513"/>
      <c r="B189" s="412" t="s">
        <v>61</v>
      </c>
      <c r="C189" s="419">
        <v>7.3999999999999995</v>
      </c>
      <c r="D189" s="526"/>
      <c r="E189" s="505"/>
      <c r="F189" s="419">
        <v>7.4110000000000005</v>
      </c>
      <c r="G189" s="491"/>
      <c r="H189" s="504"/>
      <c r="I189" s="278">
        <v>6.6509999999999998</v>
      </c>
      <c r="J189" s="509">
        <v>6.7629999999999999</v>
      </c>
      <c r="K189" s="504"/>
      <c r="L189" s="278">
        <v>6.798</v>
      </c>
      <c r="M189" s="509">
        <v>6.8869999999999996</v>
      </c>
      <c r="N189" s="531"/>
      <c r="O189" s="278">
        <v>7.22</v>
      </c>
      <c r="P189" s="509">
        <v>6.9219999999999997</v>
      </c>
      <c r="Q189" s="411" t="s">
        <v>61</v>
      </c>
      <c r="R189" s="524"/>
    </row>
    <row r="190" spans="1:18" ht="13">
      <c r="A190" s="513"/>
      <c r="B190" s="410" t="s">
        <v>62</v>
      </c>
      <c r="C190" s="419">
        <v>6.9929999999999994</v>
      </c>
      <c r="D190" s="526"/>
      <c r="E190" s="505"/>
      <c r="F190" s="419">
        <v>7.0540000000000003</v>
      </c>
      <c r="G190" s="491"/>
      <c r="H190" s="504"/>
      <c r="I190" s="278">
        <v>6.6950000000000003</v>
      </c>
      <c r="J190" s="509"/>
      <c r="K190" s="504"/>
      <c r="L190" s="278">
        <v>6.8040000000000003</v>
      </c>
      <c r="M190" s="509"/>
      <c r="N190" s="531"/>
      <c r="O190" s="278">
        <v>6.6619999999999999</v>
      </c>
      <c r="P190" s="509"/>
      <c r="Q190" s="411" t="s">
        <v>62</v>
      </c>
      <c r="R190" s="524"/>
    </row>
    <row r="191" spans="1:18" ht="13">
      <c r="A191" s="513"/>
      <c r="B191" s="410" t="s">
        <v>63</v>
      </c>
      <c r="C191" s="420">
        <v>7.3319999999999999</v>
      </c>
      <c r="D191" s="526"/>
      <c r="E191" s="505"/>
      <c r="F191" s="419">
        <v>7.2949999999999999</v>
      </c>
      <c r="G191" s="491"/>
      <c r="H191" s="504"/>
      <c r="I191" s="278">
        <v>6.9530000000000003</v>
      </c>
      <c r="J191" s="509"/>
      <c r="K191" s="504"/>
      <c r="L191" s="278">
        <v>7.069</v>
      </c>
      <c r="M191" s="509"/>
      <c r="N191" s="531"/>
      <c r="O191" s="278">
        <v>6.8719999999999999</v>
      </c>
      <c r="P191" s="509"/>
      <c r="Q191" s="411" t="s">
        <v>63</v>
      </c>
      <c r="R191" s="524"/>
    </row>
    <row r="192" spans="1:18" ht="13">
      <c r="A192" s="513"/>
      <c r="B192" s="412" t="s">
        <v>64</v>
      </c>
      <c r="C192" s="422">
        <v>7.9240000000000004</v>
      </c>
      <c r="D192" s="521">
        <v>8.0830000000000002</v>
      </c>
      <c r="E192" s="505"/>
      <c r="F192" s="422">
        <v>7.8010000000000002</v>
      </c>
      <c r="G192" s="520">
        <v>8.02</v>
      </c>
      <c r="H192" s="504"/>
      <c r="I192" s="278">
        <v>7.6239999999999997</v>
      </c>
      <c r="J192" s="509">
        <v>7.5590000000000002</v>
      </c>
      <c r="K192" s="504"/>
      <c r="L192" s="278">
        <v>7.6130000000000004</v>
      </c>
      <c r="M192" s="509">
        <v>7.5750000000000002</v>
      </c>
      <c r="N192" s="531"/>
      <c r="O192" s="278">
        <v>7.5369999999999999</v>
      </c>
      <c r="P192" s="509">
        <v>7.5069999999999997</v>
      </c>
      <c r="Q192" s="411" t="s">
        <v>64</v>
      </c>
      <c r="R192" s="524"/>
    </row>
    <row r="193" spans="1:18" ht="13">
      <c r="A193" s="513"/>
      <c r="B193" s="410" t="s">
        <v>65</v>
      </c>
      <c r="C193" s="419">
        <v>7.9359999999999999</v>
      </c>
      <c r="D193" s="521"/>
      <c r="E193" s="505"/>
      <c r="F193" s="419">
        <v>7.8639999999999999</v>
      </c>
      <c r="G193" s="520"/>
      <c r="H193" s="504"/>
      <c r="I193" s="278">
        <v>7.468</v>
      </c>
      <c r="J193" s="509"/>
      <c r="K193" s="504"/>
      <c r="L193" s="278">
        <v>7.4930000000000003</v>
      </c>
      <c r="M193" s="509"/>
      <c r="N193" s="531"/>
      <c r="O193" s="278">
        <v>7.4489999999999998</v>
      </c>
      <c r="P193" s="509"/>
      <c r="Q193" s="411" t="s">
        <v>65</v>
      </c>
      <c r="R193" s="524"/>
    </row>
    <row r="194" spans="1:18" ht="13">
      <c r="A194" s="513"/>
      <c r="B194" s="410" t="s">
        <v>66</v>
      </c>
      <c r="C194" s="419">
        <v>8.6760000000000002</v>
      </c>
      <c r="D194" s="521"/>
      <c r="E194" s="505"/>
      <c r="F194" s="419">
        <v>8.6</v>
      </c>
      <c r="G194" s="520"/>
      <c r="H194" s="504"/>
      <c r="I194" s="278">
        <v>7.5919999999999996</v>
      </c>
      <c r="J194" s="509"/>
      <c r="K194" s="504"/>
      <c r="L194" s="278">
        <v>7.6230000000000002</v>
      </c>
      <c r="M194" s="509"/>
      <c r="N194" s="531"/>
      <c r="O194" s="278">
        <v>7.5389999999999997</v>
      </c>
      <c r="P194" s="509"/>
      <c r="Q194" s="411" t="s">
        <v>66</v>
      </c>
      <c r="R194" s="524"/>
    </row>
    <row r="195" spans="1:18" ht="13.5" thickBot="1">
      <c r="A195" s="514"/>
      <c r="B195" s="425" t="s">
        <v>67</v>
      </c>
      <c r="C195" s="419">
        <v>8.4450000000000003</v>
      </c>
      <c r="D195" s="521"/>
      <c r="E195" s="505"/>
      <c r="F195" s="419">
        <v>8.4719999999999995</v>
      </c>
      <c r="G195" s="520"/>
      <c r="H195" s="504"/>
      <c r="I195" s="278">
        <v>7.8490000000000002</v>
      </c>
      <c r="J195" s="509">
        <v>7.3959999999999999</v>
      </c>
      <c r="K195" s="504"/>
      <c r="L195" s="278">
        <v>7.9420000000000002</v>
      </c>
      <c r="M195" s="509">
        <v>7.5039999999999996</v>
      </c>
      <c r="N195" s="531"/>
      <c r="O195" s="278">
        <v>7.9390000000000001</v>
      </c>
      <c r="P195" s="509">
        <v>7.4290000000000003</v>
      </c>
      <c r="Q195" s="428" t="s">
        <v>67</v>
      </c>
      <c r="R195" s="525"/>
    </row>
    <row r="196" spans="1:18" ht="13">
      <c r="A196" s="515">
        <v>2010</v>
      </c>
      <c r="B196" s="427" t="s">
        <v>56</v>
      </c>
      <c r="C196" s="419">
        <v>7.8280000000000003</v>
      </c>
      <c r="D196" s="521"/>
      <c r="E196" s="505"/>
      <c r="F196" s="419">
        <v>7.8319999999999999</v>
      </c>
      <c r="G196" s="520"/>
      <c r="H196" s="504"/>
      <c r="I196" s="278">
        <v>7.2889999999999997</v>
      </c>
      <c r="J196" s="509"/>
      <c r="K196" s="504"/>
      <c r="L196" s="278">
        <v>7.444</v>
      </c>
      <c r="M196" s="509"/>
      <c r="N196" s="531"/>
      <c r="O196" s="278">
        <v>7.3559999999999999</v>
      </c>
      <c r="P196" s="509"/>
      <c r="Q196" s="415" t="s">
        <v>56</v>
      </c>
      <c r="R196" s="523">
        <v>2010</v>
      </c>
    </row>
    <row r="197" spans="1:18" ht="13">
      <c r="A197" s="513"/>
      <c r="B197" s="410" t="s">
        <v>57</v>
      </c>
      <c r="C197" s="420">
        <v>7.4790000000000001</v>
      </c>
      <c r="D197" s="521"/>
      <c r="E197" s="505"/>
      <c r="F197" s="419">
        <v>7.5039999999999996</v>
      </c>
      <c r="G197" s="520"/>
      <c r="H197" s="504"/>
      <c r="I197" s="278">
        <v>6.8570000000000002</v>
      </c>
      <c r="J197" s="509"/>
      <c r="K197" s="504"/>
      <c r="L197" s="278">
        <v>6.9359999999999999</v>
      </c>
      <c r="M197" s="509"/>
      <c r="N197" s="531"/>
      <c r="O197" s="278">
        <v>6.7709999999999999</v>
      </c>
      <c r="P197" s="509"/>
      <c r="Q197" s="411" t="s">
        <v>57</v>
      </c>
      <c r="R197" s="524"/>
    </row>
    <row r="198" spans="1:18" ht="13">
      <c r="A198" s="513"/>
      <c r="B198" s="410" t="s">
        <v>58</v>
      </c>
      <c r="C198" s="422">
        <v>8.2520000000000007</v>
      </c>
      <c r="D198" s="521">
        <v>8.11</v>
      </c>
      <c r="E198" s="505"/>
      <c r="F198" s="422">
        <v>8.1550000000000011</v>
      </c>
      <c r="G198" s="520">
        <v>8.1020000000000003</v>
      </c>
      <c r="H198" s="504"/>
      <c r="I198" s="278">
        <v>7.5529999999999999</v>
      </c>
      <c r="J198" s="509">
        <v>7.4560000000000004</v>
      </c>
      <c r="K198" s="504"/>
      <c r="L198" s="278">
        <v>7.468</v>
      </c>
      <c r="M198" s="509">
        <v>7.5940000000000003</v>
      </c>
      <c r="N198" s="531"/>
      <c r="O198" s="278">
        <v>7.4009999999999998</v>
      </c>
      <c r="P198" s="509">
        <v>7.548</v>
      </c>
      <c r="Q198" s="411" t="s">
        <v>58</v>
      </c>
      <c r="R198" s="524"/>
    </row>
    <row r="199" spans="1:18" ht="13">
      <c r="A199" s="513"/>
      <c r="B199" s="410" t="s">
        <v>59</v>
      </c>
      <c r="C199" s="419">
        <v>8.043000000000001</v>
      </c>
      <c r="D199" s="521"/>
      <c r="E199" s="505"/>
      <c r="F199" s="419">
        <v>7.96</v>
      </c>
      <c r="G199" s="520"/>
      <c r="H199" s="504"/>
      <c r="I199" s="278">
        <v>7.0759999999999996</v>
      </c>
      <c r="J199" s="509"/>
      <c r="K199" s="504"/>
      <c r="L199" s="278">
        <v>7.359</v>
      </c>
      <c r="M199" s="509"/>
      <c r="N199" s="531"/>
      <c r="O199" s="278">
        <v>7.3289999999999997</v>
      </c>
      <c r="P199" s="509"/>
      <c r="Q199" s="411" t="s">
        <v>59</v>
      </c>
      <c r="R199" s="524"/>
    </row>
    <row r="200" spans="1:18" ht="13">
      <c r="A200" s="513"/>
      <c r="B200" s="410" t="s">
        <v>60</v>
      </c>
      <c r="C200" s="419">
        <v>8.282</v>
      </c>
      <c r="D200" s="521"/>
      <c r="E200" s="505"/>
      <c r="F200" s="419">
        <v>8.3330000000000002</v>
      </c>
      <c r="G200" s="520"/>
      <c r="H200" s="504"/>
      <c r="I200" s="278">
        <v>7.7359999999999998</v>
      </c>
      <c r="J200" s="509"/>
      <c r="K200" s="504"/>
      <c r="L200" s="278">
        <v>7.9290000000000003</v>
      </c>
      <c r="M200" s="509"/>
      <c r="N200" s="531"/>
      <c r="O200" s="278">
        <v>7.8860000000000001</v>
      </c>
      <c r="P200" s="509"/>
      <c r="Q200" s="411" t="s">
        <v>60</v>
      </c>
      <c r="R200" s="524"/>
    </row>
    <row r="201" spans="1:18" ht="13">
      <c r="A201" s="513"/>
      <c r="B201" s="412" t="s">
        <v>61</v>
      </c>
      <c r="C201" s="419">
        <v>8.1059999999999999</v>
      </c>
      <c r="D201" s="521"/>
      <c r="E201" s="505"/>
      <c r="F201" s="419">
        <v>8.2490000000000006</v>
      </c>
      <c r="G201" s="520"/>
      <c r="H201" s="504"/>
      <c r="I201" s="278">
        <v>7.1459999999999999</v>
      </c>
      <c r="J201" s="509">
        <v>7.2839999999999998</v>
      </c>
      <c r="K201" s="504"/>
      <c r="L201" s="278">
        <v>7.742</v>
      </c>
      <c r="M201" s="509">
        <v>7.4960000000000004</v>
      </c>
      <c r="N201" s="531"/>
      <c r="O201" s="278">
        <v>7.9059999999999997</v>
      </c>
      <c r="P201" s="509">
        <v>7.569</v>
      </c>
      <c r="Q201" s="411" t="s">
        <v>61</v>
      </c>
      <c r="R201" s="524"/>
    </row>
    <row r="202" spans="1:18" ht="13">
      <c r="A202" s="513"/>
      <c r="B202" s="410" t="s">
        <v>62</v>
      </c>
      <c r="C202" s="419">
        <v>7.96</v>
      </c>
      <c r="D202" s="521"/>
      <c r="E202" s="505"/>
      <c r="F202" s="419">
        <v>7.9139999999999997</v>
      </c>
      <c r="G202" s="520"/>
      <c r="H202" s="504"/>
      <c r="I202" s="278">
        <v>7.351</v>
      </c>
      <c r="J202" s="509"/>
      <c r="K202" s="504"/>
      <c r="L202" s="278">
        <v>7.3519999999999994</v>
      </c>
      <c r="M202" s="509"/>
      <c r="N202" s="531"/>
      <c r="O202" s="278">
        <v>7.3629999999999995</v>
      </c>
      <c r="P202" s="509"/>
      <c r="Q202" s="411" t="s">
        <v>62</v>
      </c>
      <c r="R202" s="524"/>
    </row>
    <row r="203" spans="1:18" ht="13">
      <c r="A203" s="513"/>
      <c r="B203" s="410" t="s">
        <v>63</v>
      </c>
      <c r="C203" s="420">
        <v>7.9660000000000002</v>
      </c>
      <c r="D203" s="521"/>
      <c r="E203" s="505"/>
      <c r="F203" s="420">
        <v>7.8929999999999998</v>
      </c>
      <c r="G203" s="520"/>
      <c r="H203" s="504"/>
      <c r="I203" s="278">
        <v>7.3869999999999996</v>
      </c>
      <c r="J203" s="509"/>
      <c r="K203" s="504"/>
      <c r="L203" s="278">
        <v>7.343</v>
      </c>
      <c r="M203" s="509"/>
      <c r="N203" s="531"/>
      <c r="O203" s="278">
        <v>7.3689999999999998</v>
      </c>
      <c r="P203" s="509"/>
      <c r="Q203" s="411" t="s">
        <v>63</v>
      </c>
      <c r="R203" s="524"/>
    </row>
    <row r="204" spans="1:18" ht="13">
      <c r="A204" s="513"/>
      <c r="B204" s="412" t="s">
        <v>64</v>
      </c>
      <c r="C204" s="422">
        <v>8.6910000000000007</v>
      </c>
      <c r="D204" s="526">
        <v>8.8279999999999994</v>
      </c>
      <c r="E204" s="505"/>
      <c r="F204" s="419">
        <v>8.5060000000000002</v>
      </c>
      <c r="G204" s="491">
        <v>8.7200000000000006</v>
      </c>
      <c r="H204" s="504"/>
      <c r="I204" s="278">
        <v>8.7379999999999995</v>
      </c>
      <c r="J204" s="509">
        <v>8.6509999999999998</v>
      </c>
      <c r="K204" s="504"/>
      <c r="L204" s="278">
        <v>8.4659999999999993</v>
      </c>
      <c r="M204" s="509">
        <v>8.9190000000000005</v>
      </c>
      <c r="N204" s="531"/>
      <c r="O204" s="278">
        <v>8.9109999999999996</v>
      </c>
      <c r="P204" s="509">
        <v>8.8320000000000007</v>
      </c>
      <c r="Q204" s="411" t="s">
        <v>64</v>
      </c>
      <c r="R204" s="524"/>
    </row>
    <row r="205" spans="1:18" ht="13">
      <c r="A205" s="513"/>
      <c r="B205" s="410" t="s">
        <v>65</v>
      </c>
      <c r="C205" s="419">
        <v>8.6150000000000002</v>
      </c>
      <c r="D205" s="526"/>
      <c r="E205" s="505"/>
      <c r="F205" s="419">
        <v>8.5359999999999996</v>
      </c>
      <c r="G205" s="491"/>
      <c r="H205" s="504"/>
      <c r="I205" s="278">
        <v>8.5879999999999992</v>
      </c>
      <c r="J205" s="509"/>
      <c r="K205" s="504"/>
      <c r="L205" s="278">
        <v>8.6180000000000003</v>
      </c>
      <c r="M205" s="509"/>
      <c r="N205" s="531"/>
      <c r="O205" s="278">
        <v>8.7750000000000004</v>
      </c>
      <c r="P205" s="509"/>
      <c r="Q205" s="411" t="s">
        <v>65</v>
      </c>
      <c r="R205" s="524"/>
    </row>
    <row r="206" spans="1:18" ht="13">
      <c r="A206" s="513"/>
      <c r="B206" s="410" t="s">
        <v>66</v>
      </c>
      <c r="C206" s="419">
        <v>9.69</v>
      </c>
      <c r="D206" s="526"/>
      <c r="E206" s="505"/>
      <c r="F206" s="419">
        <v>9.6560000000000006</v>
      </c>
      <c r="G206" s="491"/>
      <c r="H206" s="504"/>
      <c r="I206" s="278">
        <v>8.6219999999999999</v>
      </c>
      <c r="J206" s="509"/>
      <c r="K206" s="504"/>
      <c r="L206" s="278">
        <v>9.6839999999999993</v>
      </c>
      <c r="M206" s="509"/>
      <c r="N206" s="531"/>
      <c r="O206" s="278">
        <v>8.8049999999999997</v>
      </c>
      <c r="P206" s="509"/>
      <c r="Q206" s="411" t="s">
        <v>66</v>
      </c>
      <c r="R206" s="524"/>
    </row>
    <row r="207" spans="1:18" ht="13.5" thickBot="1">
      <c r="A207" s="514"/>
      <c r="B207" s="425" t="s">
        <v>67</v>
      </c>
      <c r="C207" s="419">
        <v>9.4090000000000007</v>
      </c>
      <c r="D207" s="526"/>
      <c r="E207" s="505"/>
      <c r="F207" s="419">
        <v>9.3569999999999993</v>
      </c>
      <c r="G207" s="491"/>
      <c r="H207" s="504"/>
      <c r="I207" s="278">
        <v>8.7840000000000007</v>
      </c>
      <c r="J207" s="424">
        <v>7.7329999999999997</v>
      </c>
      <c r="K207" s="504"/>
      <c r="L207" s="278">
        <v>8.7309999999999999</v>
      </c>
      <c r="M207" s="424">
        <v>7.69</v>
      </c>
      <c r="N207" s="531"/>
      <c r="O207" s="278">
        <v>8.8719999999999999</v>
      </c>
      <c r="P207" s="424">
        <v>7.8090000000000002</v>
      </c>
      <c r="Q207" s="428" t="s">
        <v>67</v>
      </c>
      <c r="R207" s="525"/>
    </row>
    <row r="208" spans="1:18" ht="13">
      <c r="A208" s="513">
        <v>2009</v>
      </c>
      <c r="B208" s="427" t="s">
        <v>56</v>
      </c>
      <c r="C208" s="419">
        <v>8.2959999999999994</v>
      </c>
      <c r="D208" s="526">
        <v>8.6389999999999993</v>
      </c>
      <c r="E208" s="505"/>
      <c r="F208" s="419">
        <v>8.3539999999999992</v>
      </c>
      <c r="G208" s="491">
        <v>8.5749999999999993</v>
      </c>
      <c r="H208" s="504"/>
      <c r="I208" s="278">
        <v>7.5759999999999996</v>
      </c>
      <c r="J208" s="509">
        <v>7.6340000000000003</v>
      </c>
      <c r="K208" s="504"/>
      <c r="L208" s="278">
        <v>7.5069999999999997</v>
      </c>
      <c r="M208" s="509">
        <v>7.5910000000000002</v>
      </c>
      <c r="N208" s="531"/>
      <c r="O208" s="278">
        <v>7.6340000000000003</v>
      </c>
      <c r="P208" s="509">
        <v>7.71</v>
      </c>
      <c r="Q208" s="415" t="s">
        <v>56</v>
      </c>
      <c r="R208" s="523">
        <v>2009</v>
      </c>
    </row>
    <row r="209" spans="1:18" ht="13">
      <c r="A209" s="513"/>
      <c r="B209" s="410" t="s">
        <v>57</v>
      </c>
      <c r="C209" s="420">
        <v>7.5439999999999996</v>
      </c>
      <c r="D209" s="526"/>
      <c r="E209" s="505"/>
      <c r="F209" s="419">
        <v>7.5490000000000004</v>
      </c>
      <c r="G209" s="491"/>
      <c r="H209" s="504"/>
      <c r="I209" s="278">
        <v>6.5469999999999997</v>
      </c>
      <c r="J209" s="509"/>
      <c r="K209" s="504"/>
      <c r="L209" s="278">
        <v>6.5430000000000001</v>
      </c>
      <c r="M209" s="509"/>
      <c r="N209" s="531"/>
      <c r="O209" s="278">
        <v>6.63</v>
      </c>
      <c r="P209" s="509"/>
      <c r="Q209" s="411" t="s">
        <v>57</v>
      </c>
      <c r="R209" s="524"/>
    </row>
    <row r="210" spans="1:18" ht="13">
      <c r="A210" s="513"/>
      <c r="B210" s="410" t="s">
        <v>58</v>
      </c>
      <c r="C210" s="422">
        <v>9.7149999999999999</v>
      </c>
      <c r="D210" s="526">
        <v>9.7140000000000004</v>
      </c>
      <c r="E210" s="505"/>
      <c r="F210" s="422">
        <v>9.6790000000000003</v>
      </c>
      <c r="G210" s="491">
        <v>9.734</v>
      </c>
      <c r="H210" s="504"/>
      <c r="I210" s="278">
        <v>7.4039999999999999</v>
      </c>
      <c r="J210" s="509">
        <v>7.1289999999999996</v>
      </c>
      <c r="K210" s="504"/>
      <c r="L210" s="278">
        <v>7.5990000000000002</v>
      </c>
      <c r="M210" s="509">
        <v>7.33</v>
      </c>
      <c r="N210" s="531"/>
      <c r="O210" s="278">
        <v>7.3159999999999998</v>
      </c>
      <c r="P210" s="509">
        <v>7.0679999999999996</v>
      </c>
      <c r="Q210" s="411" t="s">
        <v>58</v>
      </c>
      <c r="R210" s="524"/>
    </row>
    <row r="211" spans="1:18" ht="13">
      <c r="A211" s="513"/>
      <c r="B211" s="410" t="s">
        <v>59</v>
      </c>
      <c r="C211" s="419">
        <v>9.593</v>
      </c>
      <c r="D211" s="526"/>
      <c r="E211" s="505"/>
      <c r="F211" s="419">
        <v>9.5830000000000002</v>
      </c>
      <c r="G211" s="491"/>
      <c r="H211" s="504"/>
      <c r="I211" s="278">
        <v>6.9039999999999999</v>
      </c>
      <c r="J211" s="509"/>
      <c r="K211" s="504"/>
      <c r="L211" s="278">
        <v>7.0830000000000002</v>
      </c>
      <c r="M211" s="509"/>
      <c r="N211" s="531"/>
      <c r="O211" s="278">
        <v>6.8289999999999997</v>
      </c>
      <c r="P211" s="509"/>
      <c r="Q211" s="411" t="s">
        <v>59</v>
      </c>
      <c r="R211" s="524"/>
    </row>
    <row r="212" spans="1:18" ht="13">
      <c r="A212" s="513"/>
      <c r="B212" s="410" t="s">
        <v>60</v>
      </c>
      <c r="C212" s="419">
        <v>10.128</v>
      </c>
      <c r="D212" s="526"/>
      <c r="E212" s="505"/>
      <c r="F212" s="419">
        <v>10.246</v>
      </c>
      <c r="G212" s="491"/>
      <c r="H212" s="504"/>
      <c r="I212" s="278">
        <v>7.1070000000000002</v>
      </c>
      <c r="J212" s="509"/>
      <c r="K212" s="504"/>
      <c r="L212" s="278">
        <v>7.3339999999999996</v>
      </c>
      <c r="M212" s="509"/>
      <c r="N212" s="531"/>
      <c r="O212" s="278">
        <v>7.0819999999999999</v>
      </c>
      <c r="P212" s="509"/>
      <c r="Q212" s="411" t="s">
        <v>60</v>
      </c>
      <c r="R212" s="524"/>
    </row>
    <row r="213" spans="1:18" ht="13">
      <c r="A213" s="513"/>
      <c r="B213" s="412" t="s">
        <v>61</v>
      </c>
      <c r="C213" s="419">
        <v>9.9390000000000001</v>
      </c>
      <c r="D213" s="526"/>
      <c r="E213" s="505"/>
      <c r="F213" s="419">
        <v>10.196999999999999</v>
      </c>
      <c r="G213" s="491"/>
      <c r="H213" s="504"/>
      <c r="I213" s="278">
        <v>7.7530000000000001</v>
      </c>
      <c r="J213" s="509">
        <v>7.383</v>
      </c>
      <c r="K213" s="504"/>
      <c r="L213" s="278">
        <v>8.4009999999999998</v>
      </c>
      <c r="M213" s="509">
        <v>8.0589999999999993</v>
      </c>
      <c r="N213" s="531"/>
      <c r="O213" s="278">
        <v>7.7140000000000004</v>
      </c>
      <c r="P213" s="509">
        <v>7.2539999999999996</v>
      </c>
      <c r="Q213" s="411" t="s">
        <v>61</v>
      </c>
      <c r="R213" s="524"/>
    </row>
    <row r="214" spans="1:18" ht="13">
      <c r="A214" s="513"/>
      <c r="B214" s="410" t="s">
        <v>62</v>
      </c>
      <c r="C214" s="419">
        <v>9.5050000000000008</v>
      </c>
      <c r="D214" s="526"/>
      <c r="E214" s="505"/>
      <c r="F214" s="419">
        <v>9.4949999999999992</v>
      </c>
      <c r="G214" s="491"/>
      <c r="H214" s="504"/>
      <c r="I214" s="278">
        <v>7.3479999999999999</v>
      </c>
      <c r="J214" s="509"/>
      <c r="K214" s="504"/>
      <c r="L214" s="278">
        <v>7.9370000000000003</v>
      </c>
      <c r="M214" s="509"/>
      <c r="N214" s="531"/>
      <c r="O214" s="278">
        <v>7.16</v>
      </c>
      <c r="P214" s="509"/>
      <c r="Q214" s="411" t="s">
        <v>62</v>
      </c>
      <c r="R214" s="524"/>
    </row>
    <row r="215" spans="1:18" ht="13">
      <c r="A215" s="513"/>
      <c r="B215" s="410" t="s">
        <v>63</v>
      </c>
      <c r="C215" s="420">
        <v>9.2100000000000009</v>
      </c>
      <c r="D215" s="526"/>
      <c r="E215" s="505"/>
      <c r="F215" s="419">
        <v>9.0530000000000008</v>
      </c>
      <c r="G215" s="491"/>
      <c r="H215" s="504"/>
      <c r="I215" s="278">
        <v>7</v>
      </c>
      <c r="J215" s="509"/>
      <c r="K215" s="504"/>
      <c r="L215" s="278">
        <v>7.8029999999999999</v>
      </c>
      <c r="M215" s="509"/>
      <c r="N215" s="531"/>
      <c r="O215" s="278">
        <v>6.8339999999999996</v>
      </c>
      <c r="P215" s="509"/>
      <c r="Q215" s="411" t="s">
        <v>63</v>
      </c>
      <c r="R215" s="524"/>
    </row>
    <row r="216" spans="1:18" ht="13">
      <c r="A216" s="513"/>
      <c r="B216" s="412" t="s">
        <v>64</v>
      </c>
      <c r="C216" s="422">
        <v>11.625999999999999</v>
      </c>
      <c r="D216" s="521">
        <v>12.66</v>
      </c>
      <c r="E216" s="505"/>
      <c r="F216" s="422">
        <v>11.331</v>
      </c>
      <c r="G216" s="520">
        <v>12.430999999999999</v>
      </c>
      <c r="H216" s="504"/>
      <c r="I216" s="278">
        <v>8.5820000000000007</v>
      </c>
      <c r="J216" s="509">
        <v>8.9860000000000007</v>
      </c>
      <c r="K216" s="504"/>
      <c r="L216" s="278">
        <v>9.5739999999999998</v>
      </c>
      <c r="M216" s="509">
        <v>10.02</v>
      </c>
      <c r="N216" s="531"/>
      <c r="O216" s="278">
        <v>8.516</v>
      </c>
      <c r="P216" s="509">
        <v>8.9359999999999999</v>
      </c>
      <c r="Q216" s="411" t="s">
        <v>64</v>
      </c>
      <c r="R216" s="524"/>
    </row>
    <row r="217" spans="1:18" ht="13">
      <c r="A217" s="513"/>
      <c r="B217" s="410" t="s">
        <v>65</v>
      </c>
      <c r="C217" s="419">
        <v>12.239000000000001</v>
      </c>
      <c r="D217" s="521"/>
      <c r="E217" s="505"/>
      <c r="F217" s="419">
        <v>12.064</v>
      </c>
      <c r="G217" s="520"/>
      <c r="H217" s="504"/>
      <c r="I217" s="278">
        <v>8.5749999999999993</v>
      </c>
      <c r="J217" s="509"/>
      <c r="K217" s="504"/>
      <c r="L217" s="278">
        <v>9.7210000000000001</v>
      </c>
      <c r="M217" s="509"/>
      <c r="N217" s="531"/>
      <c r="O217" s="278">
        <v>8.657</v>
      </c>
      <c r="P217" s="509"/>
      <c r="Q217" s="411" t="s">
        <v>65</v>
      </c>
      <c r="R217" s="524"/>
    </row>
    <row r="218" spans="1:18" ht="13">
      <c r="A218" s="513"/>
      <c r="B218" s="410" t="s">
        <v>66</v>
      </c>
      <c r="C218" s="419">
        <v>13.832000000000001</v>
      </c>
      <c r="D218" s="521"/>
      <c r="E218" s="505"/>
      <c r="F218" s="419">
        <v>13.635999999999999</v>
      </c>
      <c r="G218" s="520"/>
      <c r="H218" s="504"/>
      <c r="I218" s="278">
        <v>9.7750000000000004</v>
      </c>
      <c r="J218" s="509"/>
      <c r="K218" s="504"/>
      <c r="L218" s="278">
        <v>10.741</v>
      </c>
      <c r="M218" s="509"/>
      <c r="N218" s="531"/>
      <c r="O218" s="278">
        <v>9.6110000000000007</v>
      </c>
      <c r="P218" s="509"/>
      <c r="Q218" s="411" t="s">
        <v>66</v>
      </c>
      <c r="R218" s="524"/>
    </row>
    <row r="219" spans="1:18" ht="13.5" thickBot="1">
      <c r="A219" s="514"/>
      <c r="B219" s="425" t="s">
        <v>67</v>
      </c>
      <c r="C219" s="419">
        <v>13.68</v>
      </c>
      <c r="D219" s="521"/>
      <c r="E219" s="505"/>
      <c r="F219" s="419">
        <v>13.554</v>
      </c>
      <c r="G219" s="520"/>
      <c r="H219" s="504"/>
      <c r="I219" s="278">
        <v>12.417</v>
      </c>
      <c r="J219" s="509">
        <v>11.208</v>
      </c>
      <c r="K219" s="504"/>
      <c r="L219" s="278">
        <v>13.688000000000001</v>
      </c>
      <c r="M219" s="509">
        <v>12.428000000000001</v>
      </c>
      <c r="N219" s="531"/>
      <c r="O219" s="278">
        <v>11.715</v>
      </c>
      <c r="P219" s="509">
        <v>10.564</v>
      </c>
      <c r="Q219" s="428" t="s">
        <v>67</v>
      </c>
      <c r="R219" s="525"/>
    </row>
    <row r="220" spans="1:18" ht="13">
      <c r="A220" s="515">
        <v>2008</v>
      </c>
      <c r="B220" s="427" t="s">
        <v>56</v>
      </c>
      <c r="C220" s="419">
        <v>12.379</v>
      </c>
      <c r="D220" s="521"/>
      <c r="E220" s="505"/>
      <c r="F220" s="419">
        <v>12.234</v>
      </c>
      <c r="G220" s="520"/>
      <c r="H220" s="504"/>
      <c r="I220" s="424">
        <v>11.115</v>
      </c>
      <c r="J220" s="509"/>
      <c r="K220" s="504"/>
      <c r="L220" s="278">
        <v>12.32</v>
      </c>
      <c r="M220" s="509"/>
      <c r="N220" s="531"/>
      <c r="O220" s="278">
        <v>10.429</v>
      </c>
      <c r="P220" s="509"/>
      <c r="Q220" s="411" t="s">
        <v>56</v>
      </c>
      <c r="R220" s="523">
        <v>2008</v>
      </c>
    </row>
    <row r="221" spans="1:18" ht="13">
      <c r="A221" s="513"/>
      <c r="B221" s="410" t="s">
        <v>57</v>
      </c>
      <c r="C221" s="420">
        <v>11.648</v>
      </c>
      <c r="D221" s="521"/>
      <c r="E221" s="505"/>
      <c r="F221" s="419">
        <v>11.503</v>
      </c>
      <c r="G221" s="520"/>
      <c r="H221" s="504"/>
      <c r="I221" s="424">
        <v>10.061999999999999</v>
      </c>
      <c r="J221" s="509"/>
      <c r="K221" s="504"/>
      <c r="L221" s="278">
        <v>11.247</v>
      </c>
      <c r="M221" s="509"/>
      <c r="N221" s="531"/>
      <c r="O221" s="278">
        <v>9.5239999999999991</v>
      </c>
      <c r="P221" s="509"/>
      <c r="Q221" s="411" t="s">
        <v>57</v>
      </c>
      <c r="R221" s="524"/>
    </row>
    <row r="222" spans="1:18" ht="13">
      <c r="A222" s="513"/>
      <c r="B222" s="410" t="s">
        <v>58</v>
      </c>
      <c r="C222" s="422">
        <v>11.718</v>
      </c>
      <c r="D222" s="521">
        <v>11.79</v>
      </c>
      <c r="E222" s="505"/>
      <c r="F222" s="422">
        <v>11.372999999999999</v>
      </c>
      <c r="G222" s="520">
        <v>11.568</v>
      </c>
      <c r="H222" s="504"/>
      <c r="I222" s="424">
        <v>14.721</v>
      </c>
      <c r="J222" s="509">
        <v>15.029</v>
      </c>
      <c r="K222" s="504"/>
      <c r="L222" s="278">
        <v>15.553000000000001</v>
      </c>
      <c r="M222" s="509">
        <v>15.802</v>
      </c>
      <c r="N222" s="531"/>
      <c r="O222" s="278">
        <v>14.411</v>
      </c>
      <c r="P222" s="509">
        <v>14.759</v>
      </c>
      <c r="Q222" s="411" t="s">
        <v>58</v>
      </c>
      <c r="R222" s="524"/>
    </row>
    <row r="223" spans="1:18" ht="13">
      <c r="A223" s="513"/>
      <c r="B223" s="410" t="s">
        <v>59</v>
      </c>
      <c r="C223" s="419">
        <v>11.537000000000001</v>
      </c>
      <c r="D223" s="521"/>
      <c r="E223" s="505"/>
      <c r="F223" s="419">
        <v>11.307</v>
      </c>
      <c r="G223" s="520"/>
      <c r="H223" s="504"/>
      <c r="I223" s="278">
        <v>14.454000000000001</v>
      </c>
      <c r="J223" s="509"/>
      <c r="K223" s="504"/>
      <c r="L223" s="424">
        <v>15.275</v>
      </c>
      <c r="M223" s="509"/>
      <c r="N223" s="531"/>
      <c r="O223" s="424">
        <v>14.154999999999999</v>
      </c>
      <c r="P223" s="509"/>
      <c r="Q223" s="411" t="s">
        <v>59</v>
      </c>
      <c r="R223" s="524"/>
    </row>
    <row r="224" spans="1:18" ht="13">
      <c r="A224" s="513"/>
      <c r="B224" s="410" t="s">
        <v>60</v>
      </c>
      <c r="C224" s="419">
        <v>12.398</v>
      </c>
      <c r="D224" s="521"/>
      <c r="E224" s="505"/>
      <c r="F224" s="419">
        <v>12.301</v>
      </c>
      <c r="G224" s="520"/>
      <c r="H224" s="504"/>
      <c r="I224" s="278">
        <v>15.859</v>
      </c>
      <c r="J224" s="509"/>
      <c r="K224" s="504"/>
      <c r="L224" s="424">
        <v>16.532</v>
      </c>
      <c r="M224" s="509"/>
      <c r="N224" s="531"/>
      <c r="O224" s="424">
        <v>15.654</v>
      </c>
      <c r="P224" s="509"/>
      <c r="Q224" s="411" t="s">
        <v>60</v>
      </c>
      <c r="R224" s="524"/>
    </row>
    <row r="225" spans="1:18" ht="13">
      <c r="A225" s="513"/>
      <c r="B225" s="412" t="s">
        <v>61</v>
      </c>
      <c r="C225" s="419">
        <v>12.351000000000001</v>
      </c>
      <c r="D225" s="521"/>
      <c r="E225" s="505"/>
      <c r="F225" s="419">
        <v>12.225</v>
      </c>
      <c r="G225" s="520"/>
      <c r="H225" s="504"/>
      <c r="I225" s="278">
        <v>13.332000000000001</v>
      </c>
      <c r="J225" s="509">
        <v>12.38</v>
      </c>
      <c r="K225" s="504"/>
      <c r="L225" s="424">
        <v>14.32</v>
      </c>
      <c r="M225" s="509">
        <v>13.189</v>
      </c>
      <c r="N225" s="531"/>
      <c r="O225" s="424">
        <v>13.081</v>
      </c>
      <c r="P225" s="509">
        <v>12.087999999999999</v>
      </c>
      <c r="Q225" s="411" t="s">
        <v>61</v>
      </c>
      <c r="R225" s="524"/>
    </row>
    <row r="226" spans="1:18" ht="13">
      <c r="A226" s="513"/>
      <c r="B226" s="410" t="s">
        <v>62</v>
      </c>
      <c r="C226" s="419">
        <v>11.526</v>
      </c>
      <c r="D226" s="521"/>
      <c r="E226" s="505"/>
      <c r="F226" s="419">
        <v>11.278</v>
      </c>
      <c r="G226" s="520"/>
      <c r="H226" s="504"/>
      <c r="I226" s="278">
        <v>12.138999999999999</v>
      </c>
      <c r="J226" s="509"/>
      <c r="K226" s="504"/>
      <c r="L226" s="424">
        <v>12.974</v>
      </c>
      <c r="M226" s="509"/>
      <c r="N226" s="531"/>
      <c r="O226" s="424">
        <v>11.898</v>
      </c>
      <c r="P226" s="509"/>
      <c r="Q226" s="411" t="s">
        <v>62</v>
      </c>
      <c r="R226" s="524"/>
    </row>
    <row r="227" spans="1:18" ht="13">
      <c r="A227" s="513"/>
      <c r="B227" s="410" t="s">
        <v>63</v>
      </c>
      <c r="C227" s="420">
        <v>10.952999999999999</v>
      </c>
      <c r="D227" s="521"/>
      <c r="E227" s="505"/>
      <c r="F227" s="419">
        <v>10.625999999999999</v>
      </c>
      <c r="G227" s="520"/>
      <c r="H227" s="504"/>
      <c r="I227" s="278">
        <v>11.592000000000001</v>
      </c>
      <c r="J227" s="509"/>
      <c r="K227" s="504"/>
      <c r="L227" s="424">
        <v>12.178000000000001</v>
      </c>
      <c r="M227" s="509"/>
      <c r="N227" s="531"/>
      <c r="O227" s="424">
        <v>11.201000000000001</v>
      </c>
      <c r="P227" s="509"/>
      <c r="Q227" s="411" t="s">
        <v>63</v>
      </c>
      <c r="R227" s="524"/>
    </row>
    <row r="228" spans="1:18" ht="13">
      <c r="A228" s="513"/>
      <c r="B228" s="412" t="s">
        <v>64</v>
      </c>
      <c r="C228" s="422">
        <v>10.151999999999999</v>
      </c>
      <c r="D228" s="526">
        <v>10.919</v>
      </c>
      <c r="E228" s="505"/>
      <c r="F228" s="422">
        <v>9.7230000000000008</v>
      </c>
      <c r="G228" s="491">
        <v>10.651</v>
      </c>
      <c r="H228" s="504"/>
      <c r="I228" s="278">
        <v>9.5969999999999995</v>
      </c>
      <c r="J228" s="509">
        <v>10.1</v>
      </c>
      <c r="K228" s="504"/>
      <c r="L228" s="424">
        <v>9.89</v>
      </c>
      <c r="M228" s="509">
        <v>10.612</v>
      </c>
      <c r="N228" s="531"/>
      <c r="O228" s="424">
        <v>9.2059999999999995</v>
      </c>
      <c r="P228" s="509">
        <v>9.7899999999999991</v>
      </c>
      <c r="Q228" s="411" t="s">
        <v>64</v>
      </c>
      <c r="R228" s="524"/>
    </row>
    <row r="229" spans="1:18" ht="13">
      <c r="A229" s="513"/>
      <c r="B229" s="410" t="s">
        <v>65</v>
      </c>
      <c r="C229" s="419">
        <v>10.593</v>
      </c>
      <c r="D229" s="526"/>
      <c r="E229" s="505"/>
      <c r="F229" s="419">
        <v>10.587</v>
      </c>
      <c r="G229" s="491"/>
      <c r="H229" s="504"/>
      <c r="I229" s="424">
        <v>9.9049999999999994</v>
      </c>
      <c r="J229" s="509"/>
      <c r="K229" s="504"/>
      <c r="L229" s="278">
        <v>10.554</v>
      </c>
      <c r="M229" s="509"/>
      <c r="N229" s="531"/>
      <c r="O229" s="278">
        <v>9.5489999999999995</v>
      </c>
      <c r="P229" s="509"/>
      <c r="Q229" s="411" t="s">
        <v>65</v>
      </c>
      <c r="R229" s="524"/>
    </row>
    <row r="230" spans="1:18" ht="13">
      <c r="A230" s="513"/>
      <c r="B230" s="410" t="s">
        <v>66</v>
      </c>
      <c r="C230" s="419">
        <v>12.238</v>
      </c>
      <c r="D230" s="526"/>
      <c r="E230" s="505"/>
      <c r="F230" s="419">
        <v>11.941000000000001</v>
      </c>
      <c r="G230" s="491"/>
      <c r="H230" s="504"/>
      <c r="I230" s="424">
        <v>10.801</v>
      </c>
      <c r="J230" s="509"/>
      <c r="K230" s="504"/>
      <c r="L230" s="278">
        <v>11.385999999999999</v>
      </c>
      <c r="M230" s="509"/>
      <c r="N230" s="531"/>
      <c r="O230" s="278">
        <v>10.621</v>
      </c>
      <c r="P230" s="509"/>
      <c r="Q230" s="411" t="s">
        <v>66</v>
      </c>
      <c r="R230" s="524"/>
    </row>
    <row r="231" spans="1:18" ht="13.5" thickBot="1">
      <c r="A231" s="514"/>
      <c r="B231" s="425" t="s">
        <v>67</v>
      </c>
      <c r="C231" s="419">
        <v>12.097</v>
      </c>
      <c r="D231" s="526"/>
      <c r="E231" s="505"/>
      <c r="F231" s="419">
        <v>11.852</v>
      </c>
      <c r="G231" s="491"/>
      <c r="H231" s="504"/>
      <c r="I231" s="424">
        <v>11.137</v>
      </c>
      <c r="J231" s="509">
        <v>9.8239999999999998</v>
      </c>
      <c r="K231" s="504"/>
      <c r="L231" s="278">
        <v>11.151999999999999</v>
      </c>
      <c r="M231" s="509">
        <v>10.099</v>
      </c>
      <c r="N231" s="531"/>
      <c r="O231" s="278">
        <v>11.061</v>
      </c>
      <c r="P231" s="509">
        <v>9.6959999999999997</v>
      </c>
      <c r="Q231" s="411" t="s">
        <v>67</v>
      </c>
      <c r="R231" s="525"/>
    </row>
    <row r="232" spans="1:18" ht="13">
      <c r="A232" s="515">
        <v>2007</v>
      </c>
      <c r="B232" s="427" t="s">
        <v>56</v>
      </c>
      <c r="C232" s="419">
        <v>10.222</v>
      </c>
      <c r="D232" s="526"/>
      <c r="E232" s="505"/>
      <c r="F232" s="419">
        <v>10.067</v>
      </c>
      <c r="G232" s="491"/>
      <c r="H232" s="504"/>
      <c r="I232" s="424">
        <v>9.5549999999999997</v>
      </c>
      <c r="J232" s="509"/>
      <c r="K232" s="504"/>
      <c r="L232" s="278">
        <v>9.9489999999999998</v>
      </c>
      <c r="M232" s="509"/>
      <c r="N232" s="531"/>
      <c r="O232" s="278">
        <v>9.4120000000000008</v>
      </c>
      <c r="P232" s="509"/>
      <c r="Q232" s="415" t="s">
        <v>56</v>
      </c>
      <c r="R232" s="523">
        <v>2007</v>
      </c>
    </row>
    <row r="233" spans="1:18" ht="13">
      <c r="A233" s="513"/>
      <c r="B233" s="410" t="s">
        <v>57</v>
      </c>
      <c r="C233" s="420">
        <v>9.7889999999999997</v>
      </c>
      <c r="D233" s="526"/>
      <c r="E233" s="505"/>
      <c r="F233" s="419">
        <v>9.5739999999999998</v>
      </c>
      <c r="G233" s="491"/>
      <c r="H233" s="504"/>
      <c r="I233" s="424">
        <v>8.718</v>
      </c>
      <c r="J233" s="509"/>
      <c r="K233" s="504"/>
      <c r="L233" s="278">
        <v>9.14</v>
      </c>
      <c r="M233" s="509"/>
      <c r="N233" s="531"/>
      <c r="O233" s="278">
        <v>8.5510000000000002</v>
      </c>
      <c r="P233" s="509"/>
      <c r="Q233" s="411" t="s">
        <v>57</v>
      </c>
      <c r="R233" s="524"/>
    </row>
    <row r="234" spans="1:18" ht="13">
      <c r="A234" s="513"/>
      <c r="B234" s="410" t="s">
        <v>58</v>
      </c>
      <c r="C234" s="422">
        <v>10.164999999999999</v>
      </c>
      <c r="D234" s="526">
        <v>10.215</v>
      </c>
      <c r="E234" s="505"/>
      <c r="F234" s="422">
        <v>9.9429999999999996</v>
      </c>
      <c r="G234" s="491">
        <v>10.287000000000001</v>
      </c>
      <c r="H234" s="504"/>
      <c r="I234" s="424">
        <v>10.435</v>
      </c>
      <c r="J234" s="509">
        <v>10.507999999999999</v>
      </c>
      <c r="K234" s="504"/>
      <c r="L234" s="278">
        <v>10.573</v>
      </c>
      <c r="M234" s="509">
        <v>10.715999999999999</v>
      </c>
      <c r="N234" s="531"/>
      <c r="O234" s="278">
        <v>10.069000000000001</v>
      </c>
      <c r="P234" s="509">
        <v>10.221</v>
      </c>
      <c r="Q234" s="411" t="s">
        <v>58</v>
      </c>
      <c r="R234" s="524"/>
    </row>
    <row r="235" spans="1:18" ht="13">
      <c r="A235" s="513"/>
      <c r="B235" s="410" t="s">
        <v>59</v>
      </c>
      <c r="C235" s="419">
        <v>9.766</v>
      </c>
      <c r="D235" s="526"/>
      <c r="E235" s="505"/>
      <c r="F235" s="419">
        <v>9.8960000000000008</v>
      </c>
      <c r="G235" s="491"/>
      <c r="H235" s="504"/>
      <c r="I235" s="278">
        <v>10.099</v>
      </c>
      <c r="J235" s="509"/>
      <c r="K235" s="504"/>
      <c r="L235" s="424">
        <v>10.305</v>
      </c>
      <c r="M235" s="509"/>
      <c r="N235" s="531"/>
      <c r="O235" s="424">
        <v>9.8019999999999996</v>
      </c>
      <c r="P235" s="509"/>
      <c r="Q235" s="411" t="s">
        <v>59</v>
      </c>
      <c r="R235" s="524"/>
    </row>
    <row r="236" spans="1:18" ht="13">
      <c r="A236" s="513"/>
      <c r="B236" s="410" t="s">
        <v>60</v>
      </c>
      <c r="C236" s="419">
        <v>10.763</v>
      </c>
      <c r="D236" s="526"/>
      <c r="E236" s="505"/>
      <c r="F236" s="419">
        <v>10.99</v>
      </c>
      <c r="G236" s="491"/>
      <c r="H236" s="504"/>
      <c r="I236" s="278">
        <v>10.99</v>
      </c>
      <c r="J236" s="509"/>
      <c r="K236" s="504"/>
      <c r="L236" s="424">
        <v>11.268000000000001</v>
      </c>
      <c r="M236" s="509"/>
      <c r="N236" s="531"/>
      <c r="O236" s="424">
        <v>10.788</v>
      </c>
      <c r="P236" s="509"/>
      <c r="Q236" s="411" t="s">
        <v>60</v>
      </c>
      <c r="R236" s="524"/>
    </row>
    <row r="237" spans="1:18" ht="13">
      <c r="A237" s="513"/>
      <c r="B237" s="412" t="s">
        <v>61</v>
      </c>
      <c r="C237" s="419">
        <v>10.724</v>
      </c>
      <c r="D237" s="526"/>
      <c r="E237" s="505"/>
      <c r="F237" s="419">
        <v>10.823</v>
      </c>
      <c r="G237" s="491"/>
      <c r="H237" s="504"/>
      <c r="I237" s="278">
        <v>10.435</v>
      </c>
      <c r="J237" s="509">
        <v>9.7469999999999999</v>
      </c>
      <c r="K237" s="504"/>
      <c r="L237" s="424">
        <v>10.428000000000001</v>
      </c>
      <c r="M237" s="509">
        <v>9.657</v>
      </c>
      <c r="N237" s="531"/>
      <c r="O237" s="424">
        <v>10.236000000000001</v>
      </c>
      <c r="P237" s="509">
        <v>9.4130000000000003</v>
      </c>
      <c r="Q237" s="411" t="s">
        <v>61</v>
      </c>
      <c r="R237" s="524"/>
    </row>
    <row r="238" spans="1:18" ht="13">
      <c r="A238" s="513"/>
      <c r="B238" s="410" t="s">
        <v>62</v>
      </c>
      <c r="C238" s="419">
        <v>9.9930000000000003</v>
      </c>
      <c r="D238" s="526"/>
      <c r="E238" s="505"/>
      <c r="F238" s="419">
        <v>10.141</v>
      </c>
      <c r="G238" s="491"/>
      <c r="H238" s="504"/>
      <c r="I238" s="278">
        <v>9.8780000000000001</v>
      </c>
      <c r="J238" s="509"/>
      <c r="K238" s="504"/>
      <c r="L238" s="424">
        <v>9.7240000000000002</v>
      </c>
      <c r="M238" s="509"/>
      <c r="N238" s="531"/>
      <c r="O238" s="424">
        <v>9.4860000000000007</v>
      </c>
      <c r="P238" s="509"/>
      <c r="Q238" s="411" t="s">
        <v>62</v>
      </c>
      <c r="R238" s="524"/>
    </row>
    <row r="239" spans="1:18" ht="13">
      <c r="A239" s="513"/>
      <c r="B239" s="410" t="s">
        <v>63</v>
      </c>
      <c r="C239" s="420">
        <v>9.65</v>
      </c>
      <c r="D239" s="526"/>
      <c r="E239" s="505"/>
      <c r="F239" s="419">
        <v>9.7210000000000001</v>
      </c>
      <c r="G239" s="491"/>
      <c r="H239" s="504"/>
      <c r="I239" s="278">
        <v>9.4030000000000005</v>
      </c>
      <c r="J239" s="509"/>
      <c r="K239" s="504"/>
      <c r="L239" s="424">
        <v>9.3539999999999992</v>
      </c>
      <c r="M239" s="509"/>
      <c r="N239" s="531"/>
      <c r="O239" s="424">
        <v>9.0890000000000004</v>
      </c>
      <c r="P239" s="509"/>
      <c r="Q239" s="411" t="s">
        <v>63</v>
      </c>
      <c r="R239" s="524"/>
    </row>
    <row r="240" spans="1:18" ht="13">
      <c r="A240" s="513"/>
      <c r="B240" s="412" t="s">
        <v>64</v>
      </c>
      <c r="C240" s="422">
        <v>10.416</v>
      </c>
      <c r="D240" s="526">
        <v>11.672000000000001</v>
      </c>
      <c r="E240" s="505"/>
      <c r="F240" s="422">
        <v>10.253</v>
      </c>
      <c r="G240" s="491">
        <v>11.406000000000001</v>
      </c>
      <c r="H240" s="504"/>
      <c r="I240" s="278">
        <v>10.406000000000001</v>
      </c>
      <c r="J240" s="509">
        <v>11.010999999999999</v>
      </c>
      <c r="K240" s="504"/>
      <c r="L240" s="424">
        <v>10.257</v>
      </c>
      <c r="M240" s="509">
        <v>10.874000000000001</v>
      </c>
      <c r="N240" s="531"/>
      <c r="O240" s="424">
        <v>9.8420000000000005</v>
      </c>
      <c r="P240" s="509">
        <v>10.489000000000001</v>
      </c>
      <c r="Q240" s="411" t="s">
        <v>64</v>
      </c>
      <c r="R240" s="524"/>
    </row>
    <row r="241" spans="1:18" ht="13">
      <c r="A241" s="513"/>
      <c r="B241" s="410" t="s">
        <v>65</v>
      </c>
      <c r="C241" s="419">
        <v>11.706</v>
      </c>
      <c r="D241" s="526"/>
      <c r="E241" s="505"/>
      <c r="F241" s="419">
        <v>11.474</v>
      </c>
      <c r="G241" s="491"/>
      <c r="H241" s="504"/>
      <c r="I241" s="424">
        <v>10.803000000000001</v>
      </c>
      <c r="J241" s="509"/>
      <c r="K241" s="504"/>
      <c r="L241" s="278">
        <v>10.683</v>
      </c>
      <c r="M241" s="509"/>
      <c r="N241" s="531"/>
      <c r="O241" s="278">
        <v>10.3</v>
      </c>
      <c r="P241" s="509"/>
      <c r="Q241" s="411" t="s">
        <v>65</v>
      </c>
      <c r="R241" s="524"/>
    </row>
    <row r="242" spans="1:18" ht="13">
      <c r="A242" s="513"/>
      <c r="B242" s="410" t="s">
        <v>66</v>
      </c>
      <c r="C242" s="419">
        <v>13.582000000000001</v>
      </c>
      <c r="D242" s="526"/>
      <c r="E242" s="505"/>
      <c r="F242" s="419">
        <v>13.316000000000001</v>
      </c>
      <c r="G242" s="491"/>
      <c r="H242" s="504"/>
      <c r="I242" s="424">
        <v>11.804</v>
      </c>
      <c r="J242" s="509"/>
      <c r="K242" s="504"/>
      <c r="L242" s="278">
        <v>11.662000000000001</v>
      </c>
      <c r="M242" s="509"/>
      <c r="N242" s="531"/>
      <c r="O242" s="278">
        <v>11.302</v>
      </c>
      <c r="P242" s="509"/>
      <c r="Q242" s="411" t="s">
        <v>66</v>
      </c>
      <c r="R242" s="524"/>
    </row>
    <row r="243" spans="1:18" ht="13.5" thickBot="1">
      <c r="A243" s="514"/>
      <c r="B243" s="425" t="s">
        <v>67</v>
      </c>
      <c r="C243" s="419">
        <v>13.725</v>
      </c>
      <c r="D243" s="526"/>
      <c r="E243" s="505"/>
      <c r="F243" s="419">
        <v>13.481</v>
      </c>
      <c r="G243" s="491"/>
      <c r="H243" s="504"/>
      <c r="I243" s="424">
        <v>14.106999999999999</v>
      </c>
      <c r="J243" s="509">
        <v>11.282</v>
      </c>
      <c r="K243" s="504"/>
      <c r="L243" s="278">
        <v>13.82</v>
      </c>
      <c r="M243" s="509">
        <v>11.103</v>
      </c>
      <c r="N243" s="531"/>
      <c r="O243" s="278">
        <v>13.571999999999999</v>
      </c>
      <c r="P243" s="509">
        <v>10.765000000000001</v>
      </c>
      <c r="Q243" s="428" t="s">
        <v>67</v>
      </c>
      <c r="R243" s="525"/>
    </row>
    <row r="244" spans="1:18" ht="13">
      <c r="A244" s="515">
        <v>2006</v>
      </c>
      <c r="B244" s="427" t="s">
        <v>56</v>
      </c>
      <c r="C244" s="419">
        <v>10.882999999999999</v>
      </c>
      <c r="D244" s="526"/>
      <c r="E244" s="505"/>
      <c r="F244" s="419">
        <v>10.598000000000001</v>
      </c>
      <c r="G244" s="491"/>
      <c r="H244" s="504"/>
      <c r="I244" s="278">
        <v>11.117000000000001</v>
      </c>
      <c r="J244" s="509"/>
      <c r="K244" s="504"/>
      <c r="L244" s="278">
        <v>10.917</v>
      </c>
      <c r="M244" s="509"/>
      <c r="N244" s="531"/>
      <c r="O244" s="278">
        <v>10.622</v>
      </c>
      <c r="P244" s="509"/>
      <c r="Q244" s="415" t="s">
        <v>56</v>
      </c>
      <c r="R244" s="523">
        <v>2006</v>
      </c>
    </row>
    <row r="245" spans="1:18" ht="13">
      <c r="A245" s="513"/>
      <c r="B245" s="410" t="s">
        <v>57</v>
      </c>
      <c r="C245" s="420">
        <v>8.8000000000000007</v>
      </c>
      <c r="D245" s="526"/>
      <c r="E245" s="505"/>
      <c r="F245" s="419">
        <v>8.702</v>
      </c>
      <c r="G245" s="491"/>
      <c r="H245" s="504"/>
      <c r="I245" s="278">
        <v>8.4009999999999998</v>
      </c>
      <c r="J245" s="509"/>
      <c r="K245" s="504"/>
      <c r="L245" s="278">
        <v>8.36</v>
      </c>
      <c r="M245" s="509"/>
      <c r="N245" s="531"/>
      <c r="O245" s="278">
        <v>7.88</v>
      </c>
      <c r="P245" s="509"/>
      <c r="Q245" s="411" t="s">
        <v>57</v>
      </c>
      <c r="R245" s="524"/>
    </row>
    <row r="246" spans="1:18" ht="13">
      <c r="A246" s="513"/>
      <c r="B246" s="410" t="s">
        <v>58</v>
      </c>
      <c r="C246" s="422">
        <v>9.1769999999999996</v>
      </c>
      <c r="D246" s="526">
        <v>9.6929999999999996</v>
      </c>
      <c r="E246" s="505"/>
      <c r="F246" s="422">
        <v>9.2620000000000005</v>
      </c>
      <c r="G246" s="491">
        <v>9.7629999999999999</v>
      </c>
      <c r="H246" s="504"/>
      <c r="I246" s="278">
        <v>9.1989999999999998</v>
      </c>
      <c r="J246" s="509">
        <v>9.7170000000000005</v>
      </c>
      <c r="K246" s="504"/>
      <c r="L246" s="278">
        <v>10.273</v>
      </c>
      <c r="M246" s="509">
        <v>10.356999999999999</v>
      </c>
      <c r="N246" s="531"/>
      <c r="O246" s="278">
        <v>8.9260000000000002</v>
      </c>
      <c r="P246" s="509">
        <v>9.3040000000000003</v>
      </c>
      <c r="Q246" s="411" t="s">
        <v>58</v>
      </c>
      <c r="R246" s="524"/>
    </row>
    <row r="247" spans="1:18" ht="13">
      <c r="A247" s="513"/>
      <c r="B247" s="410" t="s">
        <v>59</v>
      </c>
      <c r="C247" s="419">
        <v>9.1419999999999995</v>
      </c>
      <c r="D247" s="526"/>
      <c r="E247" s="505"/>
      <c r="F247" s="419">
        <v>9.1950000000000003</v>
      </c>
      <c r="G247" s="491"/>
      <c r="H247" s="504"/>
      <c r="I247" s="278">
        <v>8.9629999999999992</v>
      </c>
      <c r="J247" s="509"/>
      <c r="K247" s="504"/>
      <c r="L247" s="278">
        <v>9.7590000000000003</v>
      </c>
      <c r="M247" s="509"/>
      <c r="N247" s="531"/>
      <c r="O247" s="278">
        <v>8.8670000000000009</v>
      </c>
      <c r="P247" s="509"/>
      <c r="Q247" s="411" t="s">
        <v>59</v>
      </c>
      <c r="R247" s="524"/>
    </row>
    <row r="248" spans="1:18" ht="13">
      <c r="A248" s="513"/>
      <c r="B248" s="410" t="s">
        <v>60</v>
      </c>
      <c r="C248" s="419">
        <v>10.7</v>
      </c>
      <c r="D248" s="526"/>
      <c r="E248" s="505"/>
      <c r="F248" s="419">
        <v>10.769</v>
      </c>
      <c r="G248" s="491"/>
      <c r="H248" s="504"/>
      <c r="I248" s="278">
        <v>10.935</v>
      </c>
      <c r="J248" s="509"/>
      <c r="K248" s="504"/>
      <c r="L248" s="278">
        <v>11.023</v>
      </c>
      <c r="M248" s="509"/>
      <c r="N248" s="531"/>
      <c r="O248" s="278">
        <v>10.082000000000001</v>
      </c>
      <c r="P248" s="509"/>
      <c r="Q248" s="411" t="s">
        <v>60</v>
      </c>
      <c r="R248" s="524"/>
    </row>
    <row r="249" spans="1:18" ht="13">
      <c r="A249" s="513"/>
      <c r="B249" s="412" t="s">
        <v>61</v>
      </c>
      <c r="C249" s="419">
        <v>10.654</v>
      </c>
      <c r="D249" s="526"/>
      <c r="E249" s="505"/>
      <c r="F249" s="419">
        <v>10.701000000000001</v>
      </c>
      <c r="G249" s="491"/>
      <c r="H249" s="504"/>
      <c r="I249" s="278">
        <v>10.74</v>
      </c>
      <c r="J249" s="509">
        <v>9.73</v>
      </c>
      <c r="K249" s="504"/>
      <c r="L249" s="278">
        <v>10.302</v>
      </c>
      <c r="M249" s="509">
        <v>9.3580000000000005</v>
      </c>
      <c r="N249" s="531"/>
      <c r="O249" s="278">
        <v>10.257</v>
      </c>
      <c r="P249" s="509">
        <v>9.4290000000000003</v>
      </c>
      <c r="Q249" s="411" t="s">
        <v>61</v>
      </c>
      <c r="R249" s="524"/>
    </row>
    <row r="250" spans="1:18" ht="13">
      <c r="A250" s="513"/>
      <c r="B250" s="410" t="s">
        <v>62</v>
      </c>
      <c r="C250" s="419">
        <v>9.2840000000000007</v>
      </c>
      <c r="D250" s="526"/>
      <c r="E250" s="505"/>
      <c r="F250" s="419">
        <v>9.3970000000000002</v>
      </c>
      <c r="G250" s="491"/>
      <c r="H250" s="504"/>
      <c r="I250" s="278">
        <v>9.5709999999999997</v>
      </c>
      <c r="J250" s="509"/>
      <c r="K250" s="504"/>
      <c r="L250" s="278">
        <v>9.17</v>
      </c>
      <c r="M250" s="509"/>
      <c r="N250" s="531"/>
      <c r="O250" s="278">
        <v>9.2289999999999992</v>
      </c>
      <c r="P250" s="509"/>
      <c r="Q250" s="411" t="s">
        <v>62</v>
      </c>
      <c r="R250" s="524"/>
    </row>
    <row r="251" spans="1:18" ht="13">
      <c r="A251" s="513"/>
      <c r="B251" s="410" t="s">
        <v>63</v>
      </c>
      <c r="C251" s="420">
        <v>8.7449999999999992</v>
      </c>
      <c r="D251" s="526"/>
      <c r="E251" s="505"/>
      <c r="F251" s="419">
        <v>8.9280000000000008</v>
      </c>
      <c r="G251" s="491"/>
      <c r="H251" s="504"/>
      <c r="I251" s="278">
        <v>8.7799999999999994</v>
      </c>
      <c r="J251" s="509"/>
      <c r="K251" s="504"/>
      <c r="L251" s="278">
        <v>8.5109999999999992</v>
      </c>
      <c r="M251" s="509"/>
      <c r="N251" s="531"/>
      <c r="O251" s="278">
        <v>8.7219999999999995</v>
      </c>
      <c r="P251" s="509"/>
      <c r="Q251" s="411" t="s">
        <v>63</v>
      </c>
      <c r="R251" s="524"/>
    </row>
    <row r="252" spans="1:18" ht="13">
      <c r="A252" s="513"/>
      <c r="B252" s="412" t="s">
        <v>64</v>
      </c>
      <c r="C252" s="422">
        <v>8.5809999999999995</v>
      </c>
      <c r="D252" s="521">
        <v>10.718</v>
      </c>
      <c r="E252" s="505"/>
      <c r="F252" s="422">
        <v>8.3970000000000002</v>
      </c>
      <c r="G252" s="520">
        <v>10.5</v>
      </c>
      <c r="H252" s="504"/>
      <c r="I252" s="278">
        <v>12.73</v>
      </c>
      <c r="J252" s="509">
        <v>12.257</v>
      </c>
      <c r="K252" s="504"/>
      <c r="L252" s="278">
        <v>12.342000000000001</v>
      </c>
      <c r="M252" s="509">
        <v>14.670999999999999</v>
      </c>
      <c r="N252" s="531"/>
      <c r="O252" s="278">
        <v>12.612</v>
      </c>
      <c r="P252" s="509">
        <v>14.968999999999999</v>
      </c>
      <c r="Q252" s="411" t="s">
        <v>64</v>
      </c>
      <c r="R252" s="524"/>
    </row>
    <row r="253" spans="1:18" ht="13">
      <c r="A253" s="513"/>
      <c r="B253" s="410" t="s">
        <v>65</v>
      </c>
      <c r="C253" s="419">
        <v>9.9990000000000006</v>
      </c>
      <c r="D253" s="521"/>
      <c r="E253" s="505"/>
      <c r="F253" s="419">
        <v>9.94</v>
      </c>
      <c r="G253" s="520"/>
      <c r="H253" s="504"/>
      <c r="I253" s="278">
        <v>15.679</v>
      </c>
      <c r="J253" s="509"/>
      <c r="K253" s="504"/>
      <c r="L253" s="278">
        <v>14.981</v>
      </c>
      <c r="M253" s="509"/>
      <c r="N253" s="531"/>
      <c r="O253" s="278">
        <v>15.286</v>
      </c>
      <c r="P253" s="509"/>
      <c r="Q253" s="411" t="s">
        <v>65</v>
      </c>
      <c r="R253" s="524"/>
    </row>
    <row r="254" spans="1:18" ht="13">
      <c r="A254" s="513"/>
      <c r="B254" s="410" t="s">
        <v>66</v>
      </c>
      <c r="C254" s="419">
        <v>12.576000000000001</v>
      </c>
      <c r="D254" s="521"/>
      <c r="E254" s="505"/>
      <c r="F254" s="419">
        <v>12.417</v>
      </c>
      <c r="G254" s="520"/>
      <c r="H254" s="504"/>
      <c r="I254" s="278">
        <v>17.234000000000002</v>
      </c>
      <c r="J254" s="509"/>
      <c r="K254" s="504"/>
      <c r="L254" s="278">
        <v>16.579999999999998</v>
      </c>
      <c r="M254" s="509"/>
      <c r="N254" s="531"/>
      <c r="O254" s="278">
        <v>16.895</v>
      </c>
      <c r="P254" s="509"/>
      <c r="Q254" s="411" t="s">
        <v>66</v>
      </c>
      <c r="R254" s="524"/>
    </row>
    <row r="255" spans="1:18" ht="13.5" thickBot="1">
      <c r="A255" s="532"/>
      <c r="B255" s="413" t="s">
        <v>67</v>
      </c>
      <c r="C255" s="419">
        <v>12.786</v>
      </c>
      <c r="D255" s="521"/>
      <c r="E255" s="505"/>
      <c r="F255" s="419">
        <v>12.602</v>
      </c>
      <c r="G255" s="520"/>
      <c r="H255" s="504"/>
      <c r="I255" s="278">
        <v>17.010000000000002</v>
      </c>
      <c r="J255" s="509">
        <v>14.113</v>
      </c>
      <c r="K255" s="504"/>
      <c r="L255" s="278">
        <v>15.776</v>
      </c>
      <c r="M255" s="509">
        <v>13.058999999999999</v>
      </c>
      <c r="N255" s="531"/>
      <c r="O255" s="278">
        <v>16.123999999999999</v>
      </c>
      <c r="P255" s="509">
        <v>13.382</v>
      </c>
      <c r="Q255" s="428" t="s">
        <v>67</v>
      </c>
      <c r="R255" s="525"/>
    </row>
    <row r="256" spans="1:18" ht="13">
      <c r="A256" s="515">
        <v>2005</v>
      </c>
      <c r="B256" s="410" t="s">
        <v>56</v>
      </c>
      <c r="C256" s="419">
        <v>10.106</v>
      </c>
      <c r="D256" s="521"/>
      <c r="E256" s="505"/>
      <c r="F256" s="419">
        <v>9.9550000000000001</v>
      </c>
      <c r="G256" s="520"/>
      <c r="H256" s="504"/>
      <c r="I256" s="278">
        <v>12.875999999999999</v>
      </c>
      <c r="J256" s="509"/>
      <c r="K256" s="504"/>
      <c r="L256" s="278">
        <v>12.175000000000001</v>
      </c>
      <c r="M256" s="509"/>
      <c r="N256" s="531"/>
      <c r="O256" s="278">
        <v>12.475</v>
      </c>
      <c r="P256" s="509"/>
      <c r="Q256" s="411" t="s">
        <v>56</v>
      </c>
      <c r="R256" s="523">
        <v>2005</v>
      </c>
    </row>
    <row r="257" spans="1:18" ht="13">
      <c r="A257" s="513"/>
      <c r="B257" s="410" t="s">
        <v>57</v>
      </c>
      <c r="C257" s="420">
        <v>9.3819999999999997</v>
      </c>
      <c r="D257" s="521"/>
      <c r="E257" s="505"/>
      <c r="F257" s="419">
        <v>9.2050000000000001</v>
      </c>
      <c r="G257" s="520"/>
      <c r="H257" s="504"/>
      <c r="I257" s="278">
        <v>12.413</v>
      </c>
      <c r="J257" s="509"/>
      <c r="K257" s="504"/>
      <c r="L257" s="278">
        <v>11.17</v>
      </c>
      <c r="M257" s="509"/>
      <c r="N257" s="531"/>
      <c r="O257" s="278">
        <v>11.492000000000001</v>
      </c>
      <c r="P257" s="509"/>
      <c r="Q257" s="411" t="s">
        <v>57</v>
      </c>
      <c r="R257" s="524"/>
    </row>
    <row r="258" spans="1:18" ht="13">
      <c r="A258" s="513"/>
      <c r="B258" s="410" t="s">
        <v>58</v>
      </c>
      <c r="C258" s="422">
        <v>6.8040000000000003</v>
      </c>
      <c r="D258" s="521">
        <v>7.2130000000000001</v>
      </c>
      <c r="E258" s="505"/>
      <c r="F258" s="422">
        <v>6.7210000000000001</v>
      </c>
      <c r="G258" s="520">
        <v>7.2080000000000002</v>
      </c>
      <c r="H258" s="504"/>
      <c r="I258" s="278">
        <v>7.5019999999999998</v>
      </c>
      <c r="J258" s="509">
        <v>7.8490000000000002</v>
      </c>
      <c r="K258" s="504"/>
      <c r="L258" s="278">
        <v>7.1870000000000003</v>
      </c>
      <c r="M258" s="509">
        <v>7.5339999999999998</v>
      </c>
      <c r="N258" s="531"/>
      <c r="O258" s="278">
        <v>7.5510000000000002</v>
      </c>
      <c r="P258" s="509">
        <v>7.9560000000000004</v>
      </c>
      <c r="Q258" s="411" t="s">
        <v>58</v>
      </c>
      <c r="R258" s="524"/>
    </row>
    <row r="259" spans="1:18" ht="13">
      <c r="A259" s="513"/>
      <c r="B259" s="410" t="s">
        <v>59</v>
      </c>
      <c r="C259" s="419">
        <v>6.8959999999999999</v>
      </c>
      <c r="D259" s="521"/>
      <c r="E259" s="505"/>
      <c r="F259" s="419">
        <v>6.851</v>
      </c>
      <c r="G259" s="520"/>
      <c r="H259" s="504"/>
      <c r="I259" s="278">
        <v>7.4980000000000002</v>
      </c>
      <c r="J259" s="509"/>
      <c r="K259" s="504"/>
      <c r="L259" s="278">
        <v>7.2709999999999999</v>
      </c>
      <c r="M259" s="509"/>
      <c r="N259" s="531"/>
      <c r="O259" s="278">
        <v>7.6340000000000003</v>
      </c>
      <c r="P259" s="509"/>
      <c r="Q259" s="411" t="s">
        <v>59</v>
      </c>
      <c r="R259" s="524"/>
    </row>
    <row r="260" spans="1:18" ht="13">
      <c r="A260" s="513"/>
      <c r="B260" s="410" t="s">
        <v>60</v>
      </c>
      <c r="C260" s="419">
        <v>7.6929999999999996</v>
      </c>
      <c r="D260" s="521"/>
      <c r="E260" s="505"/>
      <c r="F260" s="419">
        <v>7.7949999999999999</v>
      </c>
      <c r="G260" s="520"/>
      <c r="H260" s="504"/>
      <c r="I260" s="278">
        <v>8.5239999999999991</v>
      </c>
      <c r="J260" s="509"/>
      <c r="K260" s="504"/>
      <c r="L260" s="278">
        <v>8.1219999999999999</v>
      </c>
      <c r="M260" s="509"/>
      <c r="N260" s="531"/>
      <c r="O260" s="278">
        <v>8.657</v>
      </c>
      <c r="P260" s="509"/>
      <c r="Q260" s="411" t="s">
        <v>60</v>
      </c>
      <c r="R260" s="524"/>
    </row>
    <row r="261" spans="1:18" ht="13">
      <c r="A261" s="513"/>
      <c r="B261" s="410" t="s">
        <v>61</v>
      </c>
      <c r="C261" s="419">
        <v>7.67</v>
      </c>
      <c r="D261" s="521"/>
      <c r="E261" s="505"/>
      <c r="F261" s="419">
        <v>7.7779999999999996</v>
      </c>
      <c r="G261" s="520"/>
      <c r="H261" s="504"/>
      <c r="I261" s="278">
        <v>8.266</v>
      </c>
      <c r="J261" s="509">
        <v>7.7910000000000004</v>
      </c>
      <c r="K261" s="504"/>
      <c r="L261" s="278">
        <v>8.1329999999999991</v>
      </c>
      <c r="M261" s="509">
        <v>7.6319999999999997</v>
      </c>
      <c r="N261" s="531"/>
      <c r="O261" s="278">
        <v>8.2289999999999992</v>
      </c>
      <c r="P261" s="509">
        <v>7.7350000000000003</v>
      </c>
      <c r="Q261" s="411" t="s">
        <v>61</v>
      </c>
      <c r="R261" s="524"/>
    </row>
    <row r="262" spans="1:18" ht="13">
      <c r="A262" s="513"/>
      <c r="B262" s="410" t="s">
        <v>62</v>
      </c>
      <c r="C262" s="419">
        <v>7.1639999999999997</v>
      </c>
      <c r="D262" s="521"/>
      <c r="E262" s="505"/>
      <c r="F262" s="419">
        <v>7.15</v>
      </c>
      <c r="G262" s="520"/>
      <c r="H262" s="504"/>
      <c r="I262" s="278">
        <v>7.68</v>
      </c>
      <c r="J262" s="509"/>
      <c r="K262" s="504"/>
      <c r="L262" s="278">
        <v>7.4740000000000002</v>
      </c>
      <c r="M262" s="509"/>
      <c r="N262" s="531"/>
      <c r="O262" s="278">
        <v>7.6219999999999999</v>
      </c>
      <c r="P262" s="509"/>
      <c r="Q262" s="411" t="s">
        <v>62</v>
      </c>
      <c r="R262" s="524"/>
    </row>
    <row r="263" spans="1:18" ht="13">
      <c r="A263" s="513"/>
      <c r="B263" s="410" t="s">
        <v>63</v>
      </c>
      <c r="C263" s="420">
        <v>6.835</v>
      </c>
      <c r="D263" s="521"/>
      <c r="E263" s="505"/>
      <c r="F263" s="419">
        <v>6.8330000000000002</v>
      </c>
      <c r="G263" s="520"/>
      <c r="H263" s="504"/>
      <c r="I263" s="278">
        <v>7.3819999999999997</v>
      </c>
      <c r="J263" s="509"/>
      <c r="K263" s="504"/>
      <c r="L263" s="278">
        <v>7.2450000000000001</v>
      </c>
      <c r="M263" s="509"/>
      <c r="N263" s="531"/>
      <c r="O263" s="278">
        <v>7.3079999999999998</v>
      </c>
      <c r="P263" s="509"/>
      <c r="Q263" s="411" t="s">
        <v>63</v>
      </c>
      <c r="R263" s="524"/>
    </row>
    <row r="264" spans="1:18" ht="13">
      <c r="A264" s="513"/>
      <c r="B264" s="410" t="s">
        <v>64</v>
      </c>
      <c r="C264" s="422">
        <v>6.2830000000000004</v>
      </c>
      <c r="D264" s="486">
        <v>7.093</v>
      </c>
      <c r="E264" s="505"/>
      <c r="F264" s="422">
        <v>6.077</v>
      </c>
      <c r="G264" s="533">
        <v>6.8220000000000001</v>
      </c>
      <c r="H264" s="504"/>
      <c r="I264" s="278">
        <v>6.7560000000000002</v>
      </c>
      <c r="J264" s="486">
        <v>7.5990000000000002</v>
      </c>
      <c r="K264" s="504"/>
      <c r="L264" s="278">
        <v>6.3460000000000001</v>
      </c>
      <c r="M264" s="509">
        <v>7.4210000000000003</v>
      </c>
      <c r="N264" s="531"/>
      <c r="O264" s="278">
        <v>6.9569999999999999</v>
      </c>
      <c r="P264" s="509">
        <v>7.7450000000000001</v>
      </c>
      <c r="Q264" s="411" t="s">
        <v>64</v>
      </c>
      <c r="R264" s="524"/>
    </row>
    <row r="265" spans="1:18" ht="13">
      <c r="A265" s="513"/>
      <c r="B265" s="410" t="s">
        <v>65</v>
      </c>
      <c r="C265" s="419">
        <v>6.97</v>
      </c>
      <c r="D265" s="487"/>
      <c r="E265" s="505"/>
      <c r="F265" s="419">
        <v>6.7380000000000004</v>
      </c>
      <c r="G265" s="534"/>
      <c r="H265" s="504"/>
      <c r="I265" s="278">
        <v>7.33</v>
      </c>
      <c r="J265" s="487"/>
      <c r="K265" s="504"/>
      <c r="L265" s="278">
        <v>7.4160000000000004</v>
      </c>
      <c r="M265" s="509"/>
      <c r="N265" s="531"/>
      <c r="O265" s="278">
        <v>7.5</v>
      </c>
      <c r="P265" s="509"/>
      <c r="Q265" s="411" t="s">
        <v>65</v>
      </c>
      <c r="R265" s="524"/>
    </row>
    <row r="266" spans="1:18" ht="13">
      <c r="A266" s="513"/>
      <c r="B266" s="410" t="s">
        <v>66</v>
      </c>
      <c r="C266" s="419">
        <v>7.9710000000000001</v>
      </c>
      <c r="D266" s="487"/>
      <c r="E266" s="505"/>
      <c r="F266" s="419">
        <v>7.6909999999999998</v>
      </c>
      <c r="G266" s="534"/>
      <c r="H266" s="504"/>
      <c r="I266" s="278">
        <v>8.6829999999999998</v>
      </c>
      <c r="J266" s="488"/>
      <c r="K266" s="504"/>
      <c r="L266" s="278">
        <v>8.468</v>
      </c>
      <c r="M266" s="509"/>
      <c r="N266" s="531"/>
      <c r="O266" s="278">
        <v>8.7509999999999994</v>
      </c>
      <c r="P266" s="509"/>
      <c r="Q266" s="411" t="s">
        <v>66</v>
      </c>
      <c r="R266" s="524"/>
    </row>
    <row r="267" spans="1:18" ht="13.5" thickBot="1">
      <c r="A267" s="532"/>
      <c r="B267" s="413" t="s">
        <v>67</v>
      </c>
      <c r="C267" s="420">
        <v>7.9690000000000003</v>
      </c>
      <c r="D267" s="488"/>
      <c r="E267" s="505"/>
      <c r="F267" s="419">
        <v>7.7279999999999998</v>
      </c>
      <c r="G267" s="492"/>
      <c r="H267" s="504"/>
      <c r="I267" s="278">
        <v>7.92</v>
      </c>
      <c r="J267" s="278">
        <v>6.875</v>
      </c>
      <c r="K267" s="504"/>
      <c r="L267" s="278">
        <v>7.7320000000000002</v>
      </c>
      <c r="M267" s="278">
        <v>6.6459999999999999</v>
      </c>
      <c r="N267" s="531"/>
      <c r="O267" s="278">
        <v>7.7910000000000004</v>
      </c>
      <c r="P267" s="278">
        <v>6.6840000000000002</v>
      </c>
      <c r="Q267" s="428" t="s">
        <v>67</v>
      </c>
      <c r="R267" s="524"/>
    </row>
  </sheetData>
  <mergeCells count="410">
    <mergeCell ref="J30:J32"/>
    <mergeCell ref="J27:J29"/>
    <mergeCell ref="J24:J26"/>
    <mergeCell ref="J21:J23"/>
    <mergeCell ref="J18:J20"/>
    <mergeCell ref="A28:A39"/>
    <mergeCell ref="J33:J35"/>
    <mergeCell ref="D27:D29"/>
    <mergeCell ref="D30:D32"/>
    <mergeCell ref="G27:G29"/>
    <mergeCell ref="G30:G32"/>
    <mergeCell ref="M36:M38"/>
    <mergeCell ref="P36:P38"/>
    <mergeCell ref="M48:M50"/>
    <mergeCell ref="M51:M53"/>
    <mergeCell ref="P42:P44"/>
    <mergeCell ref="P45:P47"/>
    <mergeCell ref="P48:P50"/>
    <mergeCell ref="P51:P53"/>
    <mergeCell ref="R16:R27"/>
    <mergeCell ref="M18:M20"/>
    <mergeCell ref="M21:M23"/>
    <mergeCell ref="M24:M26"/>
    <mergeCell ref="M27:M29"/>
    <mergeCell ref="R28:R39"/>
    <mergeCell ref="M30:M32"/>
    <mergeCell ref="P18:P20"/>
    <mergeCell ref="P21:P23"/>
    <mergeCell ref="P24:P26"/>
    <mergeCell ref="P27:P29"/>
    <mergeCell ref="P30:P32"/>
    <mergeCell ref="M33:M35"/>
    <mergeCell ref="P33:P35"/>
    <mergeCell ref="A40:A51"/>
    <mergeCell ref="R40:R51"/>
    <mergeCell ref="D48:D53"/>
    <mergeCell ref="D42:D47"/>
    <mergeCell ref="G42:G47"/>
    <mergeCell ref="G48:G53"/>
    <mergeCell ref="J48:J50"/>
    <mergeCell ref="J51:J53"/>
    <mergeCell ref="J42:J44"/>
    <mergeCell ref="J45:J47"/>
    <mergeCell ref="M42:M44"/>
    <mergeCell ref="M45:M47"/>
    <mergeCell ref="A52:A63"/>
    <mergeCell ref="D54:D59"/>
    <mergeCell ref="G54:G59"/>
    <mergeCell ref="D33:D41"/>
    <mergeCell ref="G33:G41"/>
    <mergeCell ref="J39:J41"/>
    <mergeCell ref="M39:M41"/>
    <mergeCell ref="P39:P41"/>
    <mergeCell ref="J60:J62"/>
    <mergeCell ref="J63:J65"/>
    <mergeCell ref="J57:J59"/>
    <mergeCell ref="J36:J38"/>
    <mergeCell ref="R64:R75"/>
    <mergeCell ref="P66:P68"/>
    <mergeCell ref="P69:P71"/>
    <mergeCell ref="P72:P74"/>
    <mergeCell ref="P75:P77"/>
    <mergeCell ref="D72:D77"/>
    <mergeCell ref="G66:G71"/>
    <mergeCell ref="J54:J56"/>
    <mergeCell ref="M54:M56"/>
    <mergeCell ref="M57:M59"/>
    <mergeCell ref="M60:M62"/>
    <mergeCell ref="M63:M65"/>
    <mergeCell ref="P54:P56"/>
    <mergeCell ref="P57:P59"/>
    <mergeCell ref="P60:P62"/>
    <mergeCell ref="P63:P65"/>
    <mergeCell ref="J69:J71"/>
    <mergeCell ref="J66:J68"/>
    <mergeCell ref="M66:M68"/>
    <mergeCell ref="M69:M71"/>
    <mergeCell ref="M72:M74"/>
    <mergeCell ref="M75:M77"/>
    <mergeCell ref="R52:R63"/>
    <mergeCell ref="G60:G65"/>
    <mergeCell ref="A88:A99"/>
    <mergeCell ref="D96:D101"/>
    <mergeCell ref="D90:D95"/>
    <mergeCell ref="G90:G95"/>
    <mergeCell ref="G96:G101"/>
    <mergeCell ref="J93:J95"/>
    <mergeCell ref="J96:J98"/>
    <mergeCell ref="J99:J101"/>
    <mergeCell ref="J90:J92"/>
    <mergeCell ref="D84:D89"/>
    <mergeCell ref="G84:G89"/>
    <mergeCell ref="A76:A87"/>
    <mergeCell ref="J78:J80"/>
    <mergeCell ref="J81:J83"/>
    <mergeCell ref="J84:J86"/>
    <mergeCell ref="J87:J89"/>
    <mergeCell ref="D78:D83"/>
    <mergeCell ref="G78:G83"/>
    <mergeCell ref="G72:G77"/>
    <mergeCell ref="J75:J77"/>
    <mergeCell ref="J72:J74"/>
    <mergeCell ref="A64:A75"/>
    <mergeCell ref="D66:D71"/>
    <mergeCell ref="D60:D65"/>
    <mergeCell ref="A172:A183"/>
    <mergeCell ref="A160:A171"/>
    <mergeCell ref="A196:A207"/>
    <mergeCell ref="D150:D155"/>
    <mergeCell ref="D174:D179"/>
    <mergeCell ref="G138:G143"/>
    <mergeCell ref="J138:J140"/>
    <mergeCell ref="M138:M140"/>
    <mergeCell ref="A100:A111"/>
    <mergeCell ref="J108:J110"/>
    <mergeCell ref="A112:A123"/>
    <mergeCell ref="D120:D125"/>
    <mergeCell ref="D114:D119"/>
    <mergeCell ref="G114:G119"/>
    <mergeCell ref="G120:G125"/>
    <mergeCell ref="M105:M107"/>
    <mergeCell ref="M108:M110"/>
    <mergeCell ref="A184:A195"/>
    <mergeCell ref="D204:D207"/>
    <mergeCell ref="D180:D185"/>
    <mergeCell ref="G180:G185"/>
    <mergeCell ref="J180:J182"/>
    <mergeCell ref="M183:M185"/>
    <mergeCell ref="M195:M197"/>
    <mergeCell ref="C1:P1"/>
    <mergeCell ref="R112:R123"/>
    <mergeCell ref="J127:J128"/>
    <mergeCell ref="J123:J125"/>
    <mergeCell ref="M127:M128"/>
    <mergeCell ref="P127:P128"/>
    <mergeCell ref="P123:P125"/>
    <mergeCell ref="D127:D131"/>
    <mergeCell ref="G127:G131"/>
    <mergeCell ref="P114:P116"/>
    <mergeCell ref="P117:P119"/>
    <mergeCell ref="P120:P122"/>
    <mergeCell ref="J120:J122"/>
    <mergeCell ref="J117:J119"/>
    <mergeCell ref="J114:J116"/>
    <mergeCell ref="M123:M125"/>
    <mergeCell ref="M114:M116"/>
    <mergeCell ref="M117:M119"/>
    <mergeCell ref="D108:D113"/>
    <mergeCell ref="D102:D107"/>
    <mergeCell ref="G108:G113"/>
    <mergeCell ref="J102:J104"/>
    <mergeCell ref="G102:G107"/>
    <mergeCell ref="P102:P104"/>
    <mergeCell ref="A244:A255"/>
    <mergeCell ref="R244:R255"/>
    <mergeCell ref="D246:D251"/>
    <mergeCell ref="D264:D267"/>
    <mergeCell ref="G264:G267"/>
    <mergeCell ref="G246:G251"/>
    <mergeCell ref="A232:A243"/>
    <mergeCell ref="A220:A231"/>
    <mergeCell ref="A208:A219"/>
    <mergeCell ref="D208:D209"/>
    <mergeCell ref="G208:G209"/>
    <mergeCell ref="J243:J245"/>
    <mergeCell ref="M243:M245"/>
    <mergeCell ref="P243:P245"/>
    <mergeCell ref="J264:J266"/>
    <mergeCell ref="M264:M266"/>
    <mergeCell ref="P264:P266"/>
    <mergeCell ref="A256:A267"/>
    <mergeCell ref="R256:R267"/>
    <mergeCell ref="D258:D263"/>
    <mergeCell ref="G258:G263"/>
    <mergeCell ref="J258:J260"/>
    <mergeCell ref="M258:M260"/>
    <mergeCell ref="P258:P260"/>
    <mergeCell ref="P222:P224"/>
    <mergeCell ref="J261:J263"/>
    <mergeCell ref="M261:M263"/>
    <mergeCell ref="P261:P263"/>
    <mergeCell ref="D252:D257"/>
    <mergeCell ref="G252:G257"/>
    <mergeCell ref="J252:J254"/>
    <mergeCell ref="M252:M254"/>
    <mergeCell ref="P252:P254"/>
    <mergeCell ref="J255:J257"/>
    <mergeCell ref="M255:M257"/>
    <mergeCell ref="P255:P257"/>
    <mergeCell ref="P234:P236"/>
    <mergeCell ref="J237:J239"/>
    <mergeCell ref="M237:M239"/>
    <mergeCell ref="P237:P239"/>
    <mergeCell ref="D240:D245"/>
    <mergeCell ref="G240:G245"/>
    <mergeCell ref="J240:J242"/>
    <mergeCell ref="J234:J236"/>
    <mergeCell ref="M234:M236"/>
    <mergeCell ref="M231:M233"/>
    <mergeCell ref="D228:D233"/>
    <mergeCell ref="G228:G233"/>
    <mergeCell ref="R232:R243"/>
    <mergeCell ref="D234:D239"/>
    <mergeCell ref="G234:G239"/>
    <mergeCell ref="R208:R219"/>
    <mergeCell ref="D210:D215"/>
    <mergeCell ref="G210:G215"/>
    <mergeCell ref="J210:J212"/>
    <mergeCell ref="M210:M212"/>
    <mergeCell ref="P210:P212"/>
    <mergeCell ref="J213:J215"/>
    <mergeCell ref="M213:M215"/>
    <mergeCell ref="P213:P215"/>
    <mergeCell ref="D216:D221"/>
    <mergeCell ref="G216:G221"/>
    <mergeCell ref="P228:P230"/>
    <mergeCell ref="J231:J233"/>
    <mergeCell ref="M240:M242"/>
    <mergeCell ref="P240:P242"/>
    <mergeCell ref="P225:P227"/>
    <mergeCell ref="P231:P233"/>
    <mergeCell ref="R220:R231"/>
    <mergeCell ref="D222:D227"/>
    <mergeCell ref="J225:J227"/>
    <mergeCell ref="G222:G227"/>
    <mergeCell ref="M225:M227"/>
    <mergeCell ref="M189:M191"/>
    <mergeCell ref="M120:M122"/>
    <mergeCell ref="M102:M104"/>
    <mergeCell ref="M219:M221"/>
    <mergeCell ref="J222:J224"/>
    <mergeCell ref="M222:M224"/>
    <mergeCell ref="J111:J113"/>
    <mergeCell ref="M111:M113"/>
    <mergeCell ref="J105:J107"/>
    <mergeCell ref="M141:M143"/>
    <mergeCell ref="J147:J149"/>
    <mergeCell ref="M147:M149"/>
    <mergeCell ref="D198:D203"/>
    <mergeCell ref="G198:G203"/>
    <mergeCell ref="D186:D191"/>
    <mergeCell ref="G186:G191"/>
    <mergeCell ref="J186:J188"/>
    <mergeCell ref="M186:M188"/>
    <mergeCell ref="D192:D197"/>
    <mergeCell ref="G192:G197"/>
    <mergeCell ref="P219:P221"/>
    <mergeCell ref="G204:G207"/>
    <mergeCell ref="J204:J206"/>
    <mergeCell ref="M204:M206"/>
    <mergeCell ref="M208:M209"/>
    <mergeCell ref="P204:P206"/>
    <mergeCell ref="J198:J200"/>
    <mergeCell ref="M198:M200"/>
    <mergeCell ref="J219:J221"/>
    <mergeCell ref="J228:J230"/>
    <mergeCell ref="M228:M230"/>
    <mergeCell ref="P208:P209"/>
    <mergeCell ref="N2:N267"/>
    <mergeCell ref="O2:P2"/>
    <mergeCell ref="M156:M158"/>
    <mergeCell ref="J246:J248"/>
    <mergeCell ref="M246:M248"/>
    <mergeCell ref="P246:P248"/>
    <mergeCell ref="J249:J251"/>
    <mergeCell ref="M249:M251"/>
    <mergeCell ref="J216:J218"/>
    <mergeCell ref="M216:M218"/>
    <mergeCell ref="P216:P218"/>
    <mergeCell ref="J208:J209"/>
    <mergeCell ref="P249:P251"/>
    <mergeCell ref="P189:P191"/>
    <mergeCell ref="M180:M182"/>
    <mergeCell ref="P180:P182"/>
    <mergeCell ref="J183:J185"/>
    <mergeCell ref="P186:P188"/>
    <mergeCell ref="P105:P107"/>
    <mergeCell ref="P108:P110"/>
    <mergeCell ref="P111:P113"/>
    <mergeCell ref="G174:G179"/>
    <mergeCell ref="J174:J176"/>
    <mergeCell ref="M174:M176"/>
    <mergeCell ref="J177:J179"/>
    <mergeCell ref="M177:M179"/>
    <mergeCell ref="P177:P179"/>
    <mergeCell ref="J150:J152"/>
    <mergeCell ref="M150:M152"/>
    <mergeCell ref="P150:P152"/>
    <mergeCell ref="P156:P158"/>
    <mergeCell ref="P165:P167"/>
    <mergeCell ref="P153:P155"/>
    <mergeCell ref="J153:J155"/>
    <mergeCell ref="R172:R183"/>
    <mergeCell ref="R184:R195"/>
    <mergeCell ref="P183:P185"/>
    <mergeCell ref="J192:J194"/>
    <mergeCell ref="M192:M194"/>
    <mergeCell ref="P192:P194"/>
    <mergeCell ref="J195:J197"/>
    <mergeCell ref="R196:R207"/>
    <mergeCell ref="J189:J191"/>
    <mergeCell ref="P195:P197"/>
    <mergeCell ref="P198:P200"/>
    <mergeCell ref="J201:J203"/>
    <mergeCell ref="M201:M203"/>
    <mergeCell ref="P201:P203"/>
    <mergeCell ref="P174:P176"/>
    <mergeCell ref="D156:D161"/>
    <mergeCell ref="M153:M155"/>
    <mergeCell ref="R160:R171"/>
    <mergeCell ref="D168:D173"/>
    <mergeCell ref="G168:G173"/>
    <mergeCell ref="J168:J170"/>
    <mergeCell ref="M168:M170"/>
    <mergeCell ref="P168:P170"/>
    <mergeCell ref="J171:J173"/>
    <mergeCell ref="M171:M173"/>
    <mergeCell ref="P171:P173"/>
    <mergeCell ref="P159:P161"/>
    <mergeCell ref="M159:M161"/>
    <mergeCell ref="M165:M167"/>
    <mergeCell ref="D162:D167"/>
    <mergeCell ref="G162:G167"/>
    <mergeCell ref="J162:J164"/>
    <mergeCell ref="M162:M164"/>
    <mergeCell ref="P162:P164"/>
    <mergeCell ref="J165:J167"/>
    <mergeCell ref="G156:G161"/>
    <mergeCell ref="J156:J158"/>
    <mergeCell ref="G150:G155"/>
    <mergeCell ref="R148:R159"/>
    <mergeCell ref="D138:D143"/>
    <mergeCell ref="P138:P140"/>
    <mergeCell ref="J141:J143"/>
    <mergeCell ref="P141:P143"/>
    <mergeCell ref="D144:D149"/>
    <mergeCell ref="G132:G137"/>
    <mergeCell ref="J132:J134"/>
    <mergeCell ref="M132:M134"/>
    <mergeCell ref="M135:M137"/>
    <mergeCell ref="P135:P137"/>
    <mergeCell ref="P132:P134"/>
    <mergeCell ref="J135:J137"/>
    <mergeCell ref="P147:P149"/>
    <mergeCell ref="G144:G149"/>
    <mergeCell ref="J144:J146"/>
    <mergeCell ref="M144:M146"/>
    <mergeCell ref="P144:P146"/>
    <mergeCell ref="A1:B3"/>
    <mergeCell ref="Q1:R3"/>
    <mergeCell ref="C2:D2"/>
    <mergeCell ref="E2:E267"/>
    <mergeCell ref="F2:G2"/>
    <mergeCell ref="H2:H267"/>
    <mergeCell ref="I2:J2"/>
    <mergeCell ref="K2:K267"/>
    <mergeCell ref="L2:M2"/>
    <mergeCell ref="R124:R135"/>
    <mergeCell ref="J129:J131"/>
    <mergeCell ref="M129:M131"/>
    <mergeCell ref="P129:P131"/>
    <mergeCell ref="D132:D137"/>
    <mergeCell ref="A148:A159"/>
    <mergeCell ref="J159:J161"/>
    <mergeCell ref="A136:A147"/>
    <mergeCell ref="A124:A135"/>
    <mergeCell ref="R76:R87"/>
    <mergeCell ref="M78:M80"/>
    <mergeCell ref="M81:M83"/>
    <mergeCell ref="M84:M86"/>
    <mergeCell ref="M87:M89"/>
    <mergeCell ref="R136:R147"/>
    <mergeCell ref="P78:P80"/>
    <mergeCell ref="P81:P83"/>
    <mergeCell ref="P84:P86"/>
    <mergeCell ref="P87:P89"/>
    <mergeCell ref="R88:R99"/>
    <mergeCell ref="M90:M92"/>
    <mergeCell ref="M93:M95"/>
    <mergeCell ref="M96:M98"/>
    <mergeCell ref="M99:M101"/>
    <mergeCell ref="P90:P92"/>
    <mergeCell ref="P93:P95"/>
    <mergeCell ref="P96:P98"/>
    <mergeCell ref="P99:P101"/>
    <mergeCell ref="R100:R111"/>
    <mergeCell ref="A4:A15"/>
    <mergeCell ref="D4:D8"/>
    <mergeCell ref="G4:G8"/>
    <mergeCell ref="J4:J5"/>
    <mergeCell ref="R4:R15"/>
    <mergeCell ref="J6:J8"/>
    <mergeCell ref="M6:M8"/>
    <mergeCell ref="P6:P8"/>
    <mergeCell ref="D9:D14"/>
    <mergeCell ref="G9:G14"/>
    <mergeCell ref="J9:J11"/>
    <mergeCell ref="M9:M11"/>
    <mergeCell ref="P9:P11"/>
    <mergeCell ref="J12:J14"/>
    <mergeCell ref="M12:M14"/>
    <mergeCell ref="P12:P14"/>
    <mergeCell ref="D15:D20"/>
    <mergeCell ref="G15:G20"/>
    <mergeCell ref="J15:J17"/>
    <mergeCell ref="M15:M17"/>
    <mergeCell ref="P15:P17"/>
    <mergeCell ref="A16:A27"/>
    <mergeCell ref="D21:D26"/>
    <mergeCell ref="G21:G26"/>
  </mergeCells>
  <hyperlinks>
    <hyperlink ref="C2:D2" r:id="rId1" display="Residential" xr:uid="{00000000-0004-0000-0100-000000000000}"/>
    <hyperlink ref="F2:G2" r:id="rId2" display="Small C&amp;I" xr:uid="{00000000-0004-0000-0100-000001000000}"/>
    <hyperlink ref="I2:J2" r:id="rId3" display="Large C&amp;I  NEMA" xr:uid="{00000000-0004-0000-0100-000002000000}"/>
    <hyperlink ref="L2:M2" r:id="rId4" display="Large C&amp;I  SEMA" xr:uid="{00000000-0004-0000-0100-000003000000}"/>
    <hyperlink ref="O2:P2" r:id="rId5" display="Large C&amp;I  WCMA" xr:uid="{00000000-0004-0000-0100-000004000000}"/>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243"/>
  <sheetViews>
    <sheetView zoomScale="85" zoomScaleNormal="85" workbookViewId="0">
      <selection activeCell="F9" sqref="F9:F14"/>
    </sheetView>
  </sheetViews>
  <sheetFormatPr defaultColWidth="8.81640625" defaultRowHeight="12.5"/>
  <cols>
    <col min="1" max="1" width="3.81640625" style="26" bestFit="1" customWidth="1"/>
    <col min="2" max="2" width="5.453125" style="26" bestFit="1" customWidth="1"/>
    <col min="3" max="3" width="8.81640625" style="26"/>
    <col min="4" max="4" width="11.453125" style="26" customWidth="1"/>
    <col min="5" max="5" width="3.453125" style="26" customWidth="1"/>
    <col min="6" max="6" width="8.81640625" style="26"/>
    <col min="7" max="7" width="10.54296875" style="26" customWidth="1"/>
    <col min="8" max="8" width="3.1796875" style="26" customWidth="1"/>
    <col min="9" max="10" width="8.81640625" style="26"/>
    <col min="11" max="11" width="4.453125" style="26" customWidth="1"/>
    <col min="12" max="13" width="8.81640625" style="26"/>
    <col min="14" max="14" width="5.453125" style="26" bestFit="1" customWidth="1"/>
    <col min="15" max="15" width="3.81640625" style="26" bestFit="1" customWidth="1"/>
    <col min="16" max="16384" width="8.81640625" style="26"/>
  </cols>
  <sheetData>
    <row r="1" spans="1:19" ht="13.5" thickBot="1">
      <c r="A1" s="580"/>
      <c r="B1" s="581"/>
      <c r="C1" s="585" t="s">
        <v>73</v>
      </c>
      <c r="D1" s="586"/>
      <c r="E1" s="586"/>
      <c r="F1" s="586"/>
      <c r="G1" s="586"/>
      <c r="H1" s="586"/>
      <c r="I1" s="586"/>
      <c r="J1" s="586"/>
      <c r="K1" s="586"/>
      <c r="L1" s="586"/>
      <c r="M1" s="587"/>
      <c r="N1" s="47"/>
      <c r="O1" s="48"/>
    </row>
    <row r="2" spans="1:19" ht="13">
      <c r="A2" s="582"/>
      <c r="B2" s="583"/>
      <c r="C2" s="588" t="s">
        <v>15</v>
      </c>
      <c r="D2" s="589"/>
      <c r="E2" s="590"/>
      <c r="F2" s="588" t="s">
        <v>18</v>
      </c>
      <c r="G2" s="589"/>
      <c r="H2" s="590"/>
      <c r="I2" s="588" t="s">
        <v>74</v>
      </c>
      <c r="J2" s="589"/>
      <c r="K2" s="590"/>
      <c r="L2" s="588" t="s">
        <v>75</v>
      </c>
      <c r="M2" s="589"/>
      <c r="N2" s="49"/>
      <c r="O2" s="50"/>
    </row>
    <row r="3" spans="1:19" ht="13.5" thickBot="1">
      <c r="A3" s="584"/>
      <c r="B3" s="583"/>
      <c r="C3" s="169" t="s">
        <v>54</v>
      </c>
      <c r="D3" s="382" t="s">
        <v>55</v>
      </c>
      <c r="E3" s="590"/>
      <c r="F3" s="170" t="s">
        <v>54</v>
      </c>
      <c r="G3" s="382" t="s">
        <v>55</v>
      </c>
      <c r="H3" s="590"/>
      <c r="I3" s="170" t="s">
        <v>54</v>
      </c>
      <c r="J3" s="382" t="s">
        <v>55</v>
      </c>
      <c r="K3" s="590"/>
      <c r="L3" s="170" t="s">
        <v>54</v>
      </c>
      <c r="M3" s="311" t="s">
        <v>55</v>
      </c>
      <c r="N3" s="51"/>
      <c r="O3" s="383"/>
    </row>
    <row r="4" spans="1:19" ht="13">
      <c r="A4" s="566">
        <v>2026</v>
      </c>
      <c r="B4" s="52" t="s">
        <v>56</v>
      </c>
      <c r="C4" s="263"/>
      <c r="D4" s="556"/>
      <c r="E4" s="590"/>
      <c r="F4" s="332"/>
      <c r="G4" s="556"/>
      <c r="H4" s="590"/>
      <c r="I4" s="332"/>
      <c r="J4" s="556"/>
      <c r="K4" s="590"/>
      <c r="L4" s="333"/>
      <c r="M4" s="556"/>
      <c r="N4" s="53" t="s">
        <v>56</v>
      </c>
      <c r="O4" s="548">
        <v>2026</v>
      </c>
      <c r="Q4" s="433"/>
      <c r="R4" s="434"/>
      <c r="S4" s="434"/>
    </row>
    <row r="5" spans="1:19" ht="13">
      <c r="A5" s="566"/>
      <c r="B5" s="146" t="s">
        <v>57</v>
      </c>
      <c r="C5" s="263"/>
      <c r="D5" s="557"/>
      <c r="E5" s="590"/>
      <c r="F5" s="332"/>
      <c r="G5" s="557"/>
      <c r="H5" s="590"/>
      <c r="I5" s="332"/>
      <c r="J5" s="558"/>
      <c r="K5" s="590"/>
      <c r="L5" s="333"/>
      <c r="M5" s="558"/>
      <c r="N5" s="53" t="s">
        <v>57</v>
      </c>
      <c r="O5" s="548"/>
      <c r="Q5" s="433"/>
      <c r="R5" s="434"/>
      <c r="S5" s="434"/>
    </row>
    <row r="6" spans="1:19" ht="13">
      <c r="A6" s="566"/>
      <c r="B6" s="146" t="s">
        <v>58</v>
      </c>
      <c r="C6" s="263"/>
      <c r="D6" s="557"/>
      <c r="E6" s="590"/>
      <c r="F6" s="332"/>
      <c r="G6" s="557"/>
      <c r="H6" s="590"/>
      <c r="I6" s="332"/>
      <c r="J6" s="550"/>
      <c r="K6" s="590"/>
      <c r="L6" s="333"/>
      <c r="M6" s="550"/>
      <c r="N6" s="53" t="s">
        <v>58</v>
      </c>
      <c r="O6" s="548"/>
      <c r="Q6" s="433"/>
      <c r="R6" s="434"/>
      <c r="S6" s="434"/>
    </row>
    <row r="7" spans="1:19" ht="13">
      <c r="A7" s="566"/>
      <c r="B7" s="146" t="s">
        <v>59</v>
      </c>
      <c r="C7" s="263"/>
      <c r="D7" s="557"/>
      <c r="E7" s="590"/>
      <c r="F7" s="332"/>
      <c r="G7" s="557"/>
      <c r="H7" s="590"/>
      <c r="I7" s="332"/>
      <c r="J7" s="551"/>
      <c r="K7" s="590"/>
      <c r="L7" s="333"/>
      <c r="M7" s="551"/>
      <c r="N7" s="53" t="s">
        <v>59</v>
      </c>
      <c r="O7" s="548"/>
    </row>
    <row r="8" spans="1:19" ht="13">
      <c r="A8" s="566"/>
      <c r="B8" s="146" t="s">
        <v>60</v>
      </c>
      <c r="C8" s="263"/>
      <c r="D8" s="558"/>
      <c r="E8" s="590"/>
      <c r="F8" s="332"/>
      <c r="G8" s="558"/>
      <c r="H8" s="590"/>
      <c r="I8" s="332"/>
      <c r="J8" s="552"/>
      <c r="K8" s="590"/>
      <c r="L8" s="333"/>
      <c r="M8" s="552"/>
      <c r="N8" s="53" t="s">
        <v>60</v>
      </c>
      <c r="O8" s="548"/>
    </row>
    <row r="9" spans="1:19" ht="13">
      <c r="A9" s="566"/>
      <c r="B9" s="146" t="s">
        <v>61</v>
      </c>
      <c r="C9" s="810">
        <v>16.216999999999999</v>
      </c>
      <c r="D9" s="553">
        <v>15.629</v>
      </c>
      <c r="E9" s="590"/>
      <c r="F9" s="813">
        <v>15.89</v>
      </c>
      <c r="G9" s="550">
        <v>15.03</v>
      </c>
      <c r="H9" s="590"/>
      <c r="I9" s="813">
        <v>14.979999999999999</v>
      </c>
      <c r="J9" s="550">
        <v>12.541</v>
      </c>
      <c r="K9" s="590"/>
      <c r="L9" s="815">
        <v>14.388000000000002</v>
      </c>
      <c r="M9" s="550">
        <v>11.824999999999999</v>
      </c>
      <c r="N9" s="53" t="s">
        <v>61</v>
      </c>
      <c r="O9" s="548"/>
      <c r="R9" s="434"/>
    </row>
    <row r="10" spans="1:19" ht="13">
      <c r="A10" s="566"/>
      <c r="B10" s="146" t="s">
        <v>62</v>
      </c>
      <c r="C10" s="810">
        <v>13.061999999999999</v>
      </c>
      <c r="D10" s="554"/>
      <c r="E10" s="590"/>
      <c r="F10" s="814">
        <v>12.754</v>
      </c>
      <c r="G10" s="551"/>
      <c r="H10" s="590"/>
      <c r="I10" s="813">
        <v>11.358000000000001</v>
      </c>
      <c r="J10" s="551"/>
      <c r="K10" s="590"/>
      <c r="L10" s="815">
        <v>10.630999999999998</v>
      </c>
      <c r="M10" s="551"/>
      <c r="N10" s="53" t="s">
        <v>62</v>
      </c>
      <c r="O10" s="548"/>
      <c r="R10" s="434"/>
    </row>
    <row r="11" spans="1:19" ht="13">
      <c r="A11" s="566"/>
      <c r="B11" s="146" t="s">
        <v>63</v>
      </c>
      <c r="C11" s="810">
        <v>12.538</v>
      </c>
      <c r="D11" s="554"/>
      <c r="E11" s="590"/>
      <c r="F11" s="814">
        <v>11.750999999999999</v>
      </c>
      <c r="G11" s="551"/>
      <c r="H11" s="590"/>
      <c r="I11" s="813">
        <v>10.691000000000003</v>
      </c>
      <c r="J11" s="552"/>
      <c r="K11" s="590"/>
      <c r="L11" s="815">
        <v>9.8219999999999992</v>
      </c>
      <c r="M11" s="552"/>
      <c r="N11" s="53" t="s">
        <v>63</v>
      </c>
      <c r="O11" s="548"/>
      <c r="R11" s="434"/>
    </row>
    <row r="12" spans="1:19" ht="13">
      <c r="A12" s="566"/>
      <c r="B12" s="146" t="s">
        <v>64</v>
      </c>
      <c r="C12" s="810">
        <v>13.302</v>
      </c>
      <c r="D12" s="554"/>
      <c r="E12" s="590"/>
      <c r="F12" s="814">
        <v>12.398999999999999</v>
      </c>
      <c r="G12" s="551"/>
      <c r="H12" s="590"/>
      <c r="I12" s="281">
        <v>13.19</v>
      </c>
      <c r="J12" s="550">
        <v>17.329000000000001</v>
      </c>
      <c r="K12" s="590"/>
      <c r="L12" s="350">
        <v>11.879</v>
      </c>
      <c r="M12" s="550">
        <v>15.726000000000001</v>
      </c>
      <c r="N12" s="53" t="s">
        <v>64</v>
      </c>
      <c r="O12" s="548"/>
      <c r="R12" s="434"/>
    </row>
    <row r="13" spans="1:19" ht="13">
      <c r="A13" s="566"/>
      <c r="B13" s="146" t="s">
        <v>65</v>
      </c>
      <c r="C13" s="810">
        <v>15.208</v>
      </c>
      <c r="D13" s="554"/>
      <c r="E13" s="590"/>
      <c r="F13" s="814">
        <v>14.503</v>
      </c>
      <c r="G13" s="551"/>
      <c r="H13" s="590"/>
      <c r="I13" s="281">
        <v>15.535</v>
      </c>
      <c r="J13" s="551"/>
      <c r="K13" s="590"/>
      <c r="L13" s="350">
        <v>13.504</v>
      </c>
      <c r="M13" s="551"/>
      <c r="N13" s="53" t="s">
        <v>65</v>
      </c>
      <c r="O13" s="548"/>
      <c r="R13" s="434"/>
    </row>
    <row r="14" spans="1:19" ht="12.75" customHeight="1">
      <c r="A14" s="566"/>
      <c r="B14" s="146" t="s">
        <v>66</v>
      </c>
      <c r="C14" s="810">
        <v>21.617999999999999</v>
      </c>
      <c r="D14" s="555"/>
      <c r="E14" s="590"/>
      <c r="F14" s="814">
        <v>20.954999999999998</v>
      </c>
      <c r="G14" s="552"/>
      <c r="H14" s="590"/>
      <c r="I14" s="281">
        <v>21.952000000000002</v>
      </c>
      <c r="J14" s="552"/>
      <c r="K14" s="590"/>
      <c r="L14" s="350">
        <v>20.535</v>
      </c>
      <c r="M14" s="552"/>
      <c r="N14" s="53" t="s">
        <v>66</v>
      </c>
      <c r="O14" s="548"/>
      <c r="R14" s="434"/>
    </row>
    <row r="15" spans="1:19" ht="13.5" thickBot="1">
      <c r="A15" s="567"/>
      <c r="B15" s="60" t="s">
        <v>67</v>
      </c>
      <c r="C15" s="263">
        <v>21.974</v>
      </c>
      <c r="D15" s="553">
        <v>14.884</v>
      </c>
      <c r="E15" s="590"/>
      <c r="F15" s="281">
        <v>23.614999999999998</v>
      </c>
      <c r="G15" s="553">
        <v>15.15</v>
      </c>
      <c r="H15" s="590"/>
      <c r="I15" s="281">
        <v>22.076000000000001</v>
      </c>
      <c r="J15" s="550">
        <v>18.126999999999999</v>
      </c>
      <c r="K15" s="590"/>
      <c r="L15" s="350">
        <v>22.038</v>
      </c>
      <c r="M15" s="550">
        <v>18.036999999999999</v>
      </c>
      <c r="N15" s="62" t="s">
        <v>67</v>
      </c>
      <c r="O15" s="549"/>
    </row>
    <row r="16" spans="1:19" ht="13">
      <c r="A16" s="566">
        <v>2025</v>
      </c>
      <c r="B16" s="52" t="s">
        <v>56</v>
      </c>
      <c r="C16" s="263">
        <v>17.193999999999999</v>
      </c>
      <c r="D16" s="554"/>
      <c r="E16" s="590"/>
      <c r="F16" s="332">
        <v>17.957999999999998</v>
      </c>
      <c r="G16" s="554"/>
      <c r="H16" s="590"/>
      <c r="I16" s="332">
        <v>17.907</v>
      </c>
      <c r="J16" s="551"/>
      <c r="K16" s="590"/>
      <c r="L16" s="333">
        <v>17.701000000000001</v>
      </c>
      <c r="M16" s="551"/>
      <c r="N16" s="53" t="s">
        <v>56</v>
      </c>
      <c r="O16" s="548">
        <v>2025</v>
      </c>
    </row>
    <row r="17" spans="1:15" ht="13">
      <c r="A17" s="566"/>
      <c r="B17" s="146" t="s">
        <v>57</v>
      </c>
      <c r="C17" s="263">
        <v>12.997999999999999</v>
      </c>
      <c r="D17" s="554"/>
      <c r="E17" s="590"/>
      <c r="F17" s="332">
        <v>12.983000000000001</v>
      </c>
      <c r="G17" s="554"/>
      <c r="H17" s="590"/>
      <c r="I17" s="332">
        <v>13.073</v>
      </c>
      <c r="J17" s="552"/>
      <c r="K17" s="590"/>
      <c r="L17" s="333">
        <v>13.045</v>
      </c>
      <c r="M17" s="552"/>
      <c r="N17" s="53" t="s">
        <v>57</v>
      </c>
      <c r="O17" s="548"/>
    </row>
    <row r="18" spans="1:15" ht="13">
      <c r="A18" s="566"/>
      <c r="B18" s="146" t="s">
        <v>58</v>
      </c>
      <c r="C18" s="263">
        <v>11.255000000000001</v>
      </c>
      <c r="D18" s="554"/>
      <c r="E18" s="590"/>
      <c r="F18" s="332">
        <v>10.685</v>
      </c>
      <c r="G18" s="554"/>
      <c r="H18" s="590"/>
      <c r="I18" s="332">
        <v>11.208</v>
      </c>
      <c r="J18" s="550">
        <v>12.077999999999999</v>
      </c>
      <c r="K18" s="590"/>
      <c r="L18" s="333">
        <v>12.192</v>
      </c>
      <c r="M18" s="550">
        <v>12.978</v>
      </c>
      <c r="N18" s="53" t="s">
        <v>58</v>
      </c>
      <c r="O18" s="548"/>
    </row>
    <row r="19" spans="1:15" ht="13">
      <c r="A19" s="566"/>
      <c r="B19" s="146" t="s">
        <v>59</v>
      </c>
      <c r="C19" s="263">
        <v>11.362</v>
      </c>
      <c r="D19" s="554"/>
      <c r="E19" s="590"/>
      <c r="F19" s="332">
        <v>10.856999999999999</v>
      </c>
      <c r="G19" s="554"/>
      <c r="H19" s="590"/>
      <c r="I19" s="332">
        <v>11.596</v>
      </c>
      <c r="J19" s="551"/>
      <c r="K19" s="590"/>
      <c r="L19" s="333">
        <v>12.510999999999999</v>
      </c>
      <c r="M19" s="551"/>
      <c r="N19" s="53" t="s">
        <v>59</v>
      </c>
      <c r="O19" s="548"/>
    </row>
    <row r="20" spans="1:15" ht="13">
      <c r="A20" s="566"/>
      <c r="B20" s="146" t="s">
        <v>60</v>
      </c>
      <c r="C20" s="263">
        <v>12.586</v>
      </c>
      <c r="D20" s="555"/>
      <c r="E20" s="590"/>
      <c r="F20" s="332">
        <v>12.468999999999999</v>
      </c>
      <c r="G20" s="555"/>
      <c r="H20" s="590"/>
      <c r="I20" s="332">
        <v>13.153</v>
      </c>
      <c r="J20" s="552"/>
      <c r="K20" s="590"/>
      <c r="L20" s="333">
        <v>13.977</v>
      </c>
      <c r="M20" s="552"/>
      <c r="N20" s="53" t="s">
        <v>60</v>
      </c>
      <c r="O20" s="548"/>
    </row>
    <row r="21" spans="1:15" ht="13">
      <c r="A21" s="566"/>
      <c r="B21" s="146" t="s">
        <v>61</v>
      </c>
      <c r="C21" s="263">
        <v>13.62</v>
      </c>
      <c r="D21" s="559">
        <v>13.347</v>
      </c>
      <c r="E21" s="590"/>
      <c r="F21" s="281">
        <v>13.743</v>
      </c>
      <c r="G21" s="559">
        <v>13.183999999999999</v>
      </c>
      <c r="H21" s="590"/>
      <c r="I21" s="332">
        <v>14.816000000000001</v>
      </c>
      <c r="J21" s="550">
        <v>13.302</v>
      </c>
      <c r="K21" s="590"/>
      <c r="L21" s="333">
        <v>14.943</v>
      </c>
      <c r="M21" s="550">
        <v>12.975</v>
      </c>
      <c r="N21" s="53" t="s">
        <v>61</v>
      </c>
      <c r="O21" s="548"/>
    </row>
    <row r="22" spans="1:15" ht="13">
      <c r="A22" s="566"/>
      <c r="B22" s="146" t="s">
        <v>62</v>
      </c>
      <c r="C22" s="263">
        <v>11.073</v>
      </c>
      <c r="D22" s="557"/>
      <c r="E22" s="590"/>
      <c r="F22" s="281">
        <v>11.09</v>
      </c>
      <c r="G22" s="557"/>
      <c r="H22" s="590"/>
      <c r="I22" s="332">
        <v>12.551</v>
      </c>
      <c r="J22" s="551"/>
      <c r="K22" s="590"/>
      <c r="L22" s="333">
        <v>11.882999999999999</v>
      </c>
      <c r="M22" s="551"/>
      <c r="N22" s="53" t="s">
        <v>62</v>
      </c>
      <c r="O22" s="548"/>
    </row>
    <row r="23" spans="1:15" ht="13">
      <c r="A23" s="566"/>
      <c r="B23" s="146" t="s">
        <v>63</v>
      </c>
      <c r="C23" s="263">
        <v>10.909000000000001</v>
      </c>
      <c r="D23" s="557"/>
      <c r="E23" s="590"/>
      <c r="F23" s="281">
        <v>10.595000000000001</v>
      </c>
      <c r="G23" s="557"/>
      <c r="H23" s="590"/>
      <c r="I23" s="332">
        <v>11.548</v>
      </c>
      <c r="J23" s="552"/>
      <c r="K23" s="590"/>
      <c r="L23" s="333">
        <v>11.284000000000001</v>
      </c>
      <c r="M23" s="552"/>
      <c r="N23" s="53" t="s">
        <v>63</v>
      </c>
      <c r="O23" s="548"/>
    </row>
    <row r="24" spans="1:15" ht="13">
      <c r="A24" s="566"/>
      <c r="B24" s="146" t="s">
        <v>64</v>
      </c>
      <c r="C24" s="263">
        <v>11.689</v>
      </c>
      <c r="D24" s="557"/>
      <c r="E24" s="590"/>
      <c r="F24" s="281">
        <v>11.291</v>
      </c>
      <c r="G24" s="557"/>
      <c r="H24" s="590"/>
      <c r="I24" s="281">
        <v>13.544</v>
      </c>
      <c r="J24" s="550">
        <v>15.819000000000001</v>
      </c>
      <c r="K24" s="590"/>
      <c r="L24" s="350">
        <v>14.776</v>
      </c>
      <c r="M24" s="550">
        <v>16.952999999999999</v>
      </c>
      <c r="N24" s="53" t="s">
        <v>64</v>
      </c>
      <c r="O24" s="548"/>
    </row>
    <row r="25" spans="1:15" ht="13">
      <c r="A25" s="566"/>
      <c r="B25" s="146" t="s">
        <v>65</v>
      </c>
      <c r="C25" s="263">
        <v>12.952999999999999</v>
      </c>
      <c r="D25" s="557"/>
      <c r="E25" s="590"/>
      <c r="F25" s="281">
        <v>12.734</v>
      </c>
      <c r="G25" s="557"/>
      <c r="H25" s="590"/>
      <c r="I25" s="281">
        <v>14.192</v>
      </c>
      <c r="J25" s="551"/>
      <c r="K25" s="590"/>
      <c r="L25" s="350">
        <v>15.791</v>
      </c>
      <c r="M25" s="551"/>
      <c r="N25" s="53" t="s">
        <v>65</v>
      </c>
      <c r="O25" s="548"/>
    </row>
    <row r="26" spans="1:15" ht="13">
      <c r="A26" s="566"/>
      <c r="B26" s="146" t="s">
        <v>66</v>
      </c>
      <c r="C26" s="263">
        <v>18.382999999999999</v>
      </c>
      <c r="D26" s="558"/>
      <c r="E26" s="590"/>
      <c r="F26" s="281">
        <v>18.100000000000001</v>
      </c>
      <c r="G26" s="558"/>
      <c r="H26" s="590"/>
      <c r="I26" s="281">
        <v>19.056000000000001</v>
      </c>
      <c r="J26" s="552"/>
      <c r="K26" s="590"/>
      <c r="L26" s="350">
        <v>19.683</v>
      </c>
      <c r="M26" s="552"/>
      <c r="N26" s="53" t="s">
        <v>66</v>
      </c>
      <c r="O26" s="548"/>
    </row>
    <row r="27" spans="1:15" ht="13.5" thickBot="1">
      <c r="A27" s="567"/>
      <c r="B27" s="60" t="s">
        <v>67</v>
      </c>
      <c r="C27" s="263">
        <v>23.46</v>
      </c>
      <c r="D27" s="559">
        <v>15.772</v>
      </c>
      <c r="E27" s="590"/>
      <c r="F27" s="281">
        <v>23.896000000000001</v>
      </c>
      <c r="G27" s="559">
        <v>15.677</v>
      </c>
      <c r="H27" s="590"/>
      <c r="I27" s="281">
        <v>22.417999999999999</v>
      </c>
      <c r="J27" s="550">
        <v>17.709</v>
      </c>
      <c r="K27" s="590"/>
      <c r="L27" s="350">
        <v>22.704000000000001</v>
      </c>
      <c r="M27" s="550">
        <v>18.036000000000001</v>
      </c>
      <c r="N27" s="62" t="s">
        <v>67</v>
      </c>
      <c r="O27" s="549"/>
    </row>
    <row r="28" spans="1:15" ht="13">
      <c r="A28" s="566">
        <v>2024</v>
      </c>
      <c r="B28" s="52" t="s">
        <v>56</v>
      </c>
      <c r="C28" s="263">
        <v>18.905999999999999</v>
      </c>
      <c r="D28" s="557"/>
      <c r="E28" s="590"/>
      <c r="F28" s="281">
        <v>19.149000000000001</v>
      </c>
      <c r="G28" s="557"/>
      <c r="H28" s="590"/>
      <c r="I28" s="281">
        <v>17.190000000000001</v>
      </c>
      <c r="J28" s="551"/>
      <c r="K28" s="590"/>
      <c r="L28" s="350">
        <v>17.736000000000001</v>
      </c>
      <c r="M28" s="551"/>
      <c r="N28" s="53" t="s">
        <v>56</v>
      </c>
      <c r="O28" s="548">
        <v>2024</v>
      </c>
    </row>
    <row r="29" spans="1:15" ht="13">
      <c r="A29" s="566"/>
      <c r="B29" s="146" t="s">
        <v>57</v>
      </c>
      <c r="C29" s="263">
        <v>13.930999999999999</v>
      </c>
      <c r="D29" s="557"/>
      <c r="E29" s="590"/>
      <c r="F29" s="281">
        <v>13.569000000000001</v>
      </c>
      <c r="G29" s="557"/>
      <c r="H29" s="590"/>
      <c r="I29" s="281">
        <v>12.252000000000001</v>
      </c>
      <c r="J29" s="552"/>
      <c r="K29" s="590"/>
      <c r="L29" s="350">
        <v>12.375</v>
      </c>
      <c r="M29" s="552"/>
      <c r="N29" s="53" t="s">
        <v>57</v>
      </c>
      <c r="O29" s="548"/>
    </row>
    <row r="30" spans="1:15" ht="13">
      <c r="A30" s="566"/>
      <c r="B30" s="146" t="s">
        <v>58</v>
      </c>
      <c r="C30" s="263">
        <v>11.9</v>
      </c>
      <c r="D30" s="557"/>
      <c r="E30" s="590"/>
      <c r="F30" s="281">
        <v>11.177</v>
      </c>
      <c r="G30" s="557"/>
      <c r="H30" s="590"/>
      <c r="I30" s="281">
        <v>11.388</v>
      </c>
      <c r="J30" s="550">
        <v>12.114000000000001</v>
      </c>
      <c r="K30" s="592"/>
      <c r="L30" s="94">
        <v>13.265000000000001</v>
      </c>
      <c r="M30" s="550">
        <v>13.555999999999999</v>
      </c>
      <c r="N30" s="53" t="s">
        <v>58</v>
      </c>
      <c r="O30" s="548"/>
    </row>
    <row r="31" spans="1:15" ht="13">
      <c r="A31" s="566"/>
      <c r="B31" s="146" t="s">
        <v>59</v>
      </c>
      <c r="C31" s="263">
        <v>11.727</v>
      </c>
      <c r="D31" s="557"/>
      <c r="E31" s="590"/>
      <c r="F31" s="281">
        <v>11.363</v>
      </c>
      <c r="G31" s="557"/>
      <c r="H31" s="590"/>
      <c r="I31" s="281">
        <v>12.127000000000001</v>
      </c>
      <c r="J31" s="551"/>
      <c r="K31" s="592"/>
      <c r="L31" s="93">
        <v>13.254</v>
      </c>
      <c r="M31" s="551"/>
      <c r="N31" s="53" t="s">
        <v>59</v>
      </c>
      <c r="O31" s="548"/>
    </row>
    <row r="32" spans="1:15" ht="13">
      <c r="A32" s="566"/>
      <c r="B32" s="146" t="s">
        <v>60</v>
      </c>
      <c r="C32" s="263">
        <v>12.52</v>
      </c>
      <c r="D32" s="558"/>
      <c r="E32" s="590"/>
      <c r="F32" s="281">
        <v>12.471</v>
      </c>
      <c r="G32" s="558"/>
      <c r="H32" s="590"/>
      <c r="I32" s="281">
        <v>12.669</v>
      </c>
      <c r="J32" s="552"/>
      <c r="K32" s="592"/>
      <c r="L32" s="92">
        <v>14.028</v>
      </c>
      <c r="M32" s="552"/>
      <c r="N32" s="53" t="s">
        <v>60</v>
      </c>
      <c r="O32" s="548"/>
    </row>
    <row r="33" spans="1:15" ht="13">
      <c r="A33" s="566"/>
      <c r="B33" s="146" t="s">
        <v>61</v>
      </c>
      <c r="C33" s="263">
        <v>14.773999999999999</v>
      </c>
      <c r="D33" s="550">
        <v>17.216000000000001</v>
      </c>
      <c r="E33" s="591"/>
      <c r="F33" s="281">
        <v>14.699</v>
      </c>
      <c r="G33" s="550">
        <v>17.552</v>
      </c>
      <c r="H33" s="591"/>
      <c r="I33" s="281">
        <v>13.381</v>
      </c>
      <c r="J33" s="550">
        <v>11.667999999999999</v>
      </c>
      <c r="K33" s="592"/>
      <c r="L33" s="94">
        <v>13.032999999999999</v>
      </c>
      <c r="M33" s="550">
        <v>11.265000000000001</v>
      </c>
      <c r="N33" s="53" t="s">
        <v>61</v>
      </c>
      <c r="O33" s="548"/>
    </row>
    <row r="34" spans="1:15" ht="13.4" customHeight="1">
      <c r="A34" s="566"/>
      <c r="B34" s="146" t="s">
        <v>62</v>
      </c>
      <c r="C34" s="310">
        <v>12.88</v>
      </c>
      <c r="D34" s="551"/>
      <c r="E34" s="591"/>
      <c r="F34" s="173">
        <v>12.738</v>
      </c>
      <c r="G34" s="551"/>
      <c r="H34" s="591"/>
      <c r="I34" s="173">
        <v>11.472</v>
      </c>
      <c r="J34" s="551"/>
      <c r="K34" s="592"/>
      <c r="L34" s="93">
        <v>10.722</v>
      </c>
      <c r="M34" s="551"/>
      <c r="N34" s="53" t="s">
        <v>62</v>
      </c>
      <c r="O34" s="548"/>
    </row>
    <row r="35" spans="1:15" ht="13.4" customHeight="1">
      <c r="A35" s="566"/>
      <c r="B35" s="146" t="s">
        <v>63</v>
      </c>
      <c r="C35" s="310">
        <v>11.250999999999999</v>
      </c>
      <c r="D35" s="551"/>
      <c r="E35" s="591"/>
      <c r="F35" s="173">
        <v>10.635</v>
      </c>
      <c r="G35" s="551"/>
      <c r="H35" s="591"/>
      <c r="I35" s="173">
        <v>9.4350000000000005</v>
      </c>
      <c r="J35" s="552"/>
      <c r="K35" s="592"/>
      <c r="L35" s="92">
        <v>9.3290000000000006</v>
      </c>
      <c r="M35" s="552"/>
      <c r="N35" s="53" t="s">
        <v>63</v>
      </c>
      <c r="O35" s="548"/>
    </row>
    <row r="36" spans="1:15" ht="13">
      <c r="A36" s="566"/>
      <c r="B36" s="146" t="s">
        <v>64</v>
      </c>
      <c r="C36" s="310">
        <v>12.584</v>
      </c>
      <c r="D36" s="551"/>
      <c r="E36" s="591"/>
      <c r="F36" s="173">
        <v>12.042999999999999</v>
      </c>
      <c r="G36" s="551"/>
      <c r="H36" s="591"/>
      <c r="I36" s="173">
        <v>12.236000000000001</v>
      </c>
      <c r="J36" s="550">
        <v>19.062999999999999</v>
      </c>
      <c r="K36" s="592"/>
      <c r="L36" s="312">
        <v>15.654</v>
      </c>
      <c r="M36" s="560">
        <v>22.559000000000001</v>
      </c>
      <c r="N36" s="53" t="s">
        <v>64</v>
      </c>
      <c r="O36" s="548"/>
    </row>
    <row r="37" spans="1:15" ht="13">
      <c r="A37" s="566"/>
      <c r="B37" s="146" t="s">
        <v>65</v>
      </c>
      <c r="C37" s="310">
        <v>15.08</v>
      </c>
      <c r="D37" s="551"/>
      <c r="E37" s="591"/>
      <c r="F37" s="173">
        <v>15.037000000000001</v>
      </c>
      <c r="G37" s="551"/>
      <c r="H37" s="591"/>
      <c r="I37" s="173">
        <v>14.874000000000001</v>
      </c>
      <c r="J37" s="551"/>
      <c r="K37" s="592"/>
      <c r="L37" s="313">
        <v>18.315999999999999</v>
      </c>
      <c r="M37" s="561"/>
      <c r="N37" s="53" t="s">
        <v>65</v>
      </c>
      <c r="O37" s="548"/>
    </row>
    <row r="38" spans="1:15" ht="13">
      <c r="A38" s="566"/>
      <c r="B38" s="146" t="s">
        <v>66</v>
      </c>
      <c r="C38" s="310">
        <v>24.128</v>
      </c>
      <c r="D38" s="551"/>
      <c r="E38" s="591"/>
      <c r="F38" s="173">
        <v>26.016999999999999</v>
      </c>
      <c r="G38" s="551"/>
      <c r="H38" s="591"/>
      <c r="I38" s="173">
        <v>22.687000000000001</v>
      </c>
      <c r="J38" s="551"/>
      <c r="K38" s="592"/>
      <c r="L38" s="313">
        <v>26.71</v>
      </c>
      <c r="M38" s="561"/>
      <c r="N38" s="53" t="s">
        <v>66</v>
      </c>
      <c r="O38" s="548"/>
    </row>
    <row r="39" spans="1:15" ht="13.5" thickBot="1">
      <c r="A39" s="567"/>
      <c r="B39" s="60" t="s">
        <v>67</v>
      </c>
      <c r="C39" s="310">
        <v>25.015000000000001</v>
      </c>
      <c r="D39" s="552"/>
      <c r="E39" s="591"/>
      <c r="F39" s="173">
        <v>26.161999999999999</v>
      </c>
      <c r="G39" s="552"/>
      <c r="H39" s="591"/>
      <c r="I39" s="173">
        <v>23.696999999999999</v>
      </c>
      <c r="J39" s="552"/>
      <c r="K39" s="592"/>
      <c r="L39" s="314">
        <v>26.794</v>
      </c>
      <c r="M39" s="562"/>
      <c r="N39" s="62" t="s">
        <v>67</v>
      </c>
      <c r="O39" s="549"/>
    </row>
    <row r="40" spans="1:15" ht="13">
      <c r="A40" s="548">
        <v>2023</v>
      </c>
      <c r="B40" s="146" t="s">
        <v>56</v>
      </c>
      <c r="C40" s="281">
        <v>26.01</v>
      </c>
      <c r="D40" s="563">
        <v>16.077999999999999</v>
      </c>
      <c r="E40" s="590"/>
      <c r="F40" s="332">
        <v>26.305</v>
      </c>
      <c r="G40" s="563">
        <v>15.898999999999999</v>
      </c>
      <c r="H40" s="590"/>
      <c r="I40" s="332">
        <v>21.332000000000001</v>
      </c>
      <c r="J40" s="559">
        <v>15.614000000000001</v>
      </c>
      <c r="K40" s="590"/>
      <c r="L40" s="268">
        <v>21.21</v>
      </c>
      <c r="M40" s="557">
        <v>15.35</v>
      </c>
      <c r="N40" s="53" t="s">
        <v>56</v>
      </c>
      <c r="O40" s="548">
        <v>2023</v>
      </c>
    </row>
    <row r="41" spans="1:15" ht="13">
      <c r="A41" s="548"/>
      <c r="B41" s="146" t="s">
        <v>57</v>
      </c>
      <c r="C41" s="281">
        <v>16.375</v>
      </c>
      <c r="D41" s="564"/>
      <c r="E41" s="590"/>
      <c r="F41" s="332">
        <v>15.957000000000001</v>
      </c>
      <c r="G41" s="564"/>
      <c r="H41" s="590"/>
      <c r="I41" s="332">
        <v>13.824</v>
      </c>
      <c r="J41" s="557"/>
      <c r="K41" s="590"/>
      <c r="L41" s="268">
        <v>13.54</v>
      </c>
      <c r="M41" s="557"/>
      <c r="N41" s="53" t="s">
        <v>57</v>
      </c>
      <c r="O41" s="548"/>
    </row>
    <row r="42" spans="1:15" ht="13">
      <c r="A42" s="548"/>
      <c r="B42" s="146" t="s">
        <v>58</v>
      </c>
      <c r="C42" s="281">
        <v>11.787000000000001</v>
      </c>
      <c r="D42" s="564"/>
      <c r="E42" s="590"/>
      <c r="F42" s="332">
        <v>11.32</v>
      </c>
      <c r="G42" s="564"/>
      <c r="H42" s="590"/>
      <c r="I42" s="332">
        <v>10.474</v>
      </c>
      <c r="J42" s="558"/>
      <c r="K42" s="590"/>
      <c r="L42" s="268">
        <v>10.055999999999999</v>
      </c>
      <c r="M42" s="558"/>
      <c r="N42" s="53" t="s">
        <v>58</v>
      </c>
      <c r="O42" s="548"/>
    </row>
    <row r="43" spans="1:15" ht="13">
      <c r="A43" s="548"/>
      <c r="B43" s="146" t="s">
        <v>59</v>
      </c>
      <c r="C43" s="281">
        <v>11.795999999999999</v>
      </c>
      <c r="D43" s="564"/>
      <c r="E43" s="590"/>
      <c r="F43" s="332">
        <v>11.611000000000001</v>
      </c>
      <c r="G43" s="564"/>
      <c r="H43" s="590"/>
      <c r="I43" s="332">
        <v>13.276</v>
      </c>
      <c r="J43" s="559">
        <v>15.428000000000001</v>
      </c>
      <c r="K43" s="590"/>
      <c r="L43" s="268">
        <v>11.851000000000001</v>
      </c>
      <c r="M43" s="559">
        <v>14.12</v>
      </c>
      <c r="N43" s="53" t="s">
        <v>59</v>
      </c>
      <c r="O43" s="548"/>
    </row>
    <row r="44" spans="1:15" ht="13">
      <c r="A44" s="548"/>
      <c r="B44" s="146" t="s">
        <v>60</v>
      </c>
      <c r="C44" s="281">
        <v>14.250999999999999</v>
      </c>
      <c r="D44" s="564"/>
      <c r="E44" s="590"/>
      <c r="F44" s="332">
        <v>14.06</v>
      </c>
      <c r="G44" s="564"/>
      <c r="H44" s="590"/>
      <c r="I44" s="332">
        <v>15.52</v>
      </c>
      <c r="J44" s="557"/>
      <c r="K44" s="590"/>
      <c r="L44" s="268">
        <v>14.153</v>
      </c>
      <c r="M44" s="557"/>
      <c r="N44" s="53" t="s">
        <v>60</v>
      </c>
      <c r="O44" s="548"/>
    </row>
    <row r="45" spans="1:15" ht="13">
      <c r="A45" s="548"/>
      <c r="B45" s="146" t="s">
        <v>61</v>
      </c>
      <c r="C45" s="281">
        <v>15.5</v>
      </c>
      <c r="D45" s="565"/>
      <c r="E45" s="590"/>
      <c r="F45" s="332">
        <v>15.308</v>
      </c>
      <c r="G45" s="565"/>
      <c r="H45" s="590"/>
      <c r="I45" s="332">
        <v>17.135000000000002</v>
      </c>
      <c r="J45" s="558"/>
      <c r="K45" s="590"/>
      <c r="L45" s="268">
        <v>15.984999999999999</v>
      </c>
      <c r="M45" s="558"/>
      <c r="N45" s="57" t="s">
        <v>61</v>
      </c>
      <c r="O45" s="548"/>
    </row>
    <row r="46" spans="1:15" ht="13">
      <c r="A46" s="548"/>
      <c r="B46" s="58" t="s">
        <v>62</v>
      </c>
      <c r="C46" s="173">
        <v>13.462999999999999</v>
      </c>
      <c r="D46" s="563">
        <v>25.776</v>
      </c>
      <c r="E46" s="590"/>
      <c r="F46" s="173">
        <v>13.707000000000001</v>
      </c>
      <c r="G46" s="563">
        <v>26.175999999999998</v>
      </c>
      <c r="H46" s="590"/>
      <c r="I46" s="54">
        <v>12.987</v>
      </c>
      <c r="J46" s="559">
        <v>13.318</v>
      </c>
      <c r="K46" s="590"/>
      <c r="L46" s="54">
        <v>11.94</v>
      </c>
      <c r="M46" s="559">
        <v>12.365</v>
      </c>
      <c r="N46" s="53" t="s">
        <v>62</v>
      </c>
      <c r="O46" s="548"/>
    </row>
    <row r="47" spans="1:15" ht="13">
      <c r="A47" s="548"/>
      <c r="B47" s="146" t="s">
        <v>63</v>
      </c>
      <c r="C47" s="173">
        <v>13.984</v>
      </c>
      <c r="D47" s="564"/>
      <c r="E47" s="590"/>
      <c r="F47" s="173">
        <v>13.688000000000001</v>
      </c>
      <c r="G47" s="564"/>
      <c r="H47" s="590"/>
      <c r="I47" s="54">
        <v>13.054</v>
      </c>
      <c r="J47" s="557"/>
      <c r="K47" s="590"/>
      <c r="L47" s="54">
        <v>12.324</v>
      </c>
      <c r="M47" s="557"/>
      <c r="N47" s="53" t="s">
        <v>63</v>
      </c>
      <c r="O47" s="548"/>
    </row>
    <row r="48" spans="1:15" ht="13">
      <c r="A48" s="548"/>
      <c r="B48" s="146" t="s">
        <v>64</v>
      </c>
      <c r="C48" s="173">
        <v>15.791</v>
      </c>
      <c r="D48" s="564"/>
      <c r="E48" s="590"/>
      <c r="F48" s="173">
        <v>15.888</v>
      </c>
      <c r="G48" s="564"/>
      <c r="H48" s="590"/>
      <c r="I48" s="54">
        <v>13.881</v>
      </c>
      <c r="J48" s="558"/>
      <c r="K48" s="590"/>
      <c r="L48" s="54">
        <v>12.802</v>
      </c>
      <c r="M48" s="558"/>
      <c r="N48" s="57" t="s">
        <v>64</v>
      </c>
      <c r="O48" s="548"/>
    </row>
    <row r="49" spans="1:15" ht="13">
      <c r="A49" s="548"/>
      <c r="B49" s="146" t="s">
        <v>65</v>
      </c>
      <c r="C49" s="173">
        <v>23.984000000000002</v>
      </c>
      <c r="D49" s="564"/>
      <c r="E49" s="590"/>
      <c r="F49" s="173">
        <v>24.373999999999999</v>
      </c>
      <c r="G49" s="564"/>
      <c r="H49" s="590"/>
      <c r="I49" s="54">
        <v>26.890999999999998</v>
      </c>
      <c r="J49" s="559">
        <v>39.960999999999999</v>
      </c>
      <c r="K49" s="590"/>
      <c r="L49" s="173">
        <v>26.890999999999998</v>
      </c>
      <c r="M49" s="559">
        <v>40.39</v>
      </c>
      <c r="N49" s="53" t="s">
        <v>65</v>
      </c>
      <c r="O49" s="548"/>
    </row>
    <row r="50" spans="1:15" ht="13">
      <c r="A50" s="548"/>
      <c r="B50" s="146" t="s">
        <v>66</v>
      </c>
      <c r="C50" s="173">
        <v>39.008000000000003</v>
      </c>
      <c r="D50" s="564"/>
      <c r="E50" s="590"/>
      <c r="F50" s="173">
        <v>40.520000000000003</v>
      </c>
      <c r="G50" s="564"/>
      <c r="H50" s="590"/>
      <c r="I50" s="54">
        <v>45.795000000000002</v>
      </c>
      <c r="J50" s="557"/>
      <c r="K50" s="590"/>
      <c r="L50" s="173">
        <v>45.795000000000002</v>
      </c>
      <c r="M50" s="557"/>
      <c r="N50" s="53" t="s">
        <v>66</v>
      </c>
      <c r="O50" s="548"/>
    </row>
    <row r="51" spans="1:15" ht="13.5" thickBot="1">
      <c r="A51" s="549"/>
      <c r="B51" s="60" t="s">
        <v>67</v>
      </c>
      <c r="C51" s="173">
        <v>39.502000000000002</v>
      </c>
      <c r="D51" s="565"/>
      <c r="E51" s="590"/>
      <c r="F51" s="173">
        <v>41.637999999999998</v>
      </c>
      <c r="G51" s="565"/>
      <c r="H51" s="590"/>
      <c r="I51" s="54">
        <v>46.487000000000002</v>
      </c>
      <c r="J51" s="558"/>
      <c r="K51" s="590"/>
      <c r="L51" s="173">
        <v>46.487000000000002</v>
      </c>
      <c r="M51" s="558"/>
      <c r="N51" s="62" t="s">
        <v>67</v>
      </c>
      <c r="O51" s="549"/>
    </row>
    <row r="52" spans="1:15" ht="13">
      <c r="A52" s="548">
        <v>2022</v>
      </c>
      <c r="B52" s="52" t="s">
        <v>56</v>
      </c>
      <c r="C52" s="142">
        <v>24.812999999999999</v>
      </c>
      <c r="D52" s="563">
        <v>17.870999999999999</v>
      </c>
      <c r="E52" s="590"/>
      <c r="F52" s="334">
        <v>24.596</v>
      </c>
      <c r="G52" s="563">
        <v>17.827000000000002</v>
      </c>
      <c r="H52" s="590"/>
      <c r="I52" s="54">
        <v>40.475999999999999</v>
      </c>
      <c r="J52" s="559">
        <v>30.613</v>
      </c>
      <c r="K52" s="590"/>
      <c r="L52" s="54">
        <v>40.475999999999999</v>
      </c>
      <c r="M52" s="559">
        <v>30.126999999999999</v>
      </c>
      <c r="N52" s="53" t="s">
        <v>56</v>
      </c>
      <c r="O52" s="548">
        <v>2022</v>
      </c>
    </row>
    <row r="53" spans="1:15" ht="13">
      <c r="A53" s="548"/>
      <c r="B53" s="146" t="s">
        <v>57</v>
      </c>
      <c r="C53" s="142">
        <v>18.141999999999999</v>
      </c>
      <c r="D53" s="564"/>
      <c r="E53" s="590"/>
      <c r="F53" s="334">
        <v>17.895</v>
      </c>
      <c r="G53" s="564"/>
      <c r="H53" s="590"/>
      <c r="I53" s="54">
        <v>28.61</v>
      </c>
      <c r="J53" s="557"/>
      <c r="K53" s="590"/>
      <c r="L53" s="54">
        <v>28.61</v>
      </c>
      <c r="M53" s="557"/>
      <c r="N53" s="53" t="s">
        <v>57</v>
      </c>
      <c r="O53" s="548"/>
    </row>
    <row r="54" spans="1:15" ht="13">
      <c r="A54" s="548"/>
      <c r="B54" s="146" t="s">
        <v>58</v>
      </c>
      <c r="C54" s="142">
        <v>14.856999999999999</v>
      </c>
      <c r="D54" s="564"/>
      <c r="E54" s="590"/>
      <c r="F54" s="334">
        <v>14.465</v>
      </c>
      <c r="G54" s="564"/>
      <c r="H54" s="590"/>
      <c r="I54" s="54">
        <v>21.053000000000001</v>
      </c>
      <c r="J54" s="558"/>
      <c r="K54" s="590"/>
      <c r="L54" s="54">
        <v>21.053000000000001</v>
      </c>
      <c r="M54" s="558"/>
      <c r="N54" s="53" t="s">
        <v>58</v>
      </c>
      <c r="O54" s="548"/>
    </row>
    <row r="55" spans="1:15" ht="13">
      <c r="A55" s="548"/>
      <c r="B55" s="146" t="s">
        <v>59</v>
      </c>
      <c r="C55" s="142">
        <v>15.262</v>
      </c>
      <c r="D55" s="564"/>
      <c r="E55" s="590"/>
      <c r="F55" s="334">
        <v>15.090999999999999</v>
      </c>
      <c r="G55" s="564"/>
      <c r="H55" s="590"/>
      <c r="I55" s="334">
        <v>20.306999999999999</v>
      </c>
      <c r="J55" s="559">
        <v>21.882999999999999</v>
      </c>
      <c r="K55" s="590"/>
      <c r="L55" s="334">
        <v>19.472000000000001</v>
      </c>
      <c r="M55" s="559">
        <v>20.959</v>
      </c>
      <c r="N55" s="53" t="s">
        <v>59</v>
      </c>
      <c r="O55" s="548"/>
    </row>
    <row r="56" spans="1:15" ht="13">
      <c r="A56" s="548"/>
      <c r="B56" s="146" t="s">
        <v>60</v>
      </c>
      <c r="C56" s="142">
        <v>16.664999999999999</v>
      </c>
      <c r="D56" s="564"/>
      <c r="E56" s="590"/>
      <c r="F56" s="334">
        <v>16.792000000000002</v>
      </c>
      <c r="G56" s="564"/>
      <c r="H56" s="590"/>
      <c r="I56" s="334">
        <v>22.51</v>
      </c>
      <c r="J56" s="557"/>
      <c r="K56" s="590"/>
      <c r="L56" s="334">
        <v>21.51</v>
      </c>
      <c r="M56" s="557"/>
      <c r="N56" s="53" t="s">
        <v>60</v>
      </c>
      <c r="O56" s="548"/>
    </row>
    <row r="57" spans="1:15" ht="13">
      <c r="A57" s="548"/>
      <c r="B57" s="146" t="s">
        <v>61</v>
      </c>
      <c r="C57" s="142">
        <v>17.140999999999998</v>
      </c>
      <c r="D57" s="565"/>
      <c r="E57" s="590"/>
      <c r="F57" s="334">
        <v>17.327000000000002</v>
      </c>
      <c r="G57" s="565"/>
      <c r="H57" s="590"/>
      <c r="I57" s="334">
        <v>22.687999999999999</v>
      </c>
      <c r="J57" s="558"/>
      <c r="K57" s="590"/>
      <c r="L57" s="334">
        <v>21.725000000000001</v>
      </c>
      <c r="M57" s="558"/>
      <c r="N57" s="57" t="s">
        <v>61</v>
      </c>
      <c r="O57" s="548"/>
    </row>
    <row r="58" spans="1:15" ht="13">
      <c r="A58" s="548"/>
      <c r="B58" s="58" t="s">
        <v>62</v>
      </c>
      <c r="C58" s="26">
        <v>10.061</v>
      </c>
      <c r="D58" s="563">
        <v>15.763999999999999</v>
      </c>
      <c r="E58" s="590"/>
      <c r="F58" s="26">
        <v>9.7050000000000001</v>
      </c>
      <c r="G58" s="563">
        <v>14.760999999999999</v>
      </c>
      <c r="H58" s="590"/>
      <c r="I58" s="54">
        <v>10.414</v>
      </c>
      <c r="J58" s="559">
        <v>10.865</v>
      </c>
      <c r="K58" s="590"/>
      <c r="L58" s="54">
        <v>10.327999999999999</v>
      </c>
      <c r="M58" s="559">
        <v>10.47</v>
      </c>
      <c r="N58" s="53" t="s">
        <v>62</v>
      </c>
      <c r="O58" s="548"/>
    </row>
    <row r="59" spans="1:15" ht="13">
      <c r="A59" s="548"/>
      <c r="B59" s="146" t="s">
        <v>63</v>
      </c>
      <c r="C59" s="26">
        <v>11.548999999999999</v>
      </c>
      <c r="D59" s="564"/>
      <c r="E59" s="590"/>
      <c r="F59" s="26">
        <v>9.8379999999999992</v>
      </c>
      <c r="G59" s="564"/>
      <c r="H59" s="590"/>
      <c r="I59" s="54">
        <v>10.682</v>
      </c>
      <c r="J59" s="557"/>
      <c r="K59" s="590"/>
      <c r="L59" s="54">
        <v>10.194000000000001</v>
      </c>
      <c r="M59" s="557"/>
      <c r="N59" s="53" t="s">
        <v>63</v>
      </c>
      <c r="O59" s="548"/>
    </row>
    <row r="60" spans="1:15" ht="13">
      <c r="A60" s="548"/>
      <c r="B60" s="146" t="s">
        <v>64</v>
      </c>
      <c r="C60" s="26">
        <v>12.613</v>
      </c>
      <c r="D60" s="564"/>
      <c r="E60" s="590"/>
      <c r="F60" s="26">
        <v>10.837</v>
      </c>
      <c r="G60" s="564"/>
      <c r="H60" s="590"/>
      <c r="I60" s="54">
        <v>11.484999999999999</v>
      </c>
      <c r="J60" s="558"/>
      <c r="K60" s="590"/>
      <c r="L60" s="54">
        <v>10.882</v>
      </c>
      <c r="M60" s="558"/>
      <c r="N60" s="57" t="s">
        <v>64</v>
      </c>
      <c r="O60" s="548"/>
    </row>
    <row r="61" spans="1:15" ht="13">
      <c r="A61" s="548"/>
      <c r="B61" s="146" t="s">
        <v>65</v>
      </c>
      <c r="C61" s="26">
        <v>15.673999999999999</v>
      </c>
      <c r="D61" s="564"/>
      <c r="E61" s="590"/>
      <c r="F61" s="26">
        <v>14.36</v>
      </c>
      <c r="G61" s="564"/>
      <c r="H61" s="590"/>
      <c r="I61" s="26">
        <v>21.044</v>
      </c>
      <c r="J61" s="559">
        <v>27.571999999999999</v>
      </c>
      <c r="K61" s="590"/>
      <c r="L61" s="26">
        <v>19.195</v>
      </c>
      <c r="M61" s="559">
        <v>25.349</v>
      </c>
      <c r="N61" s="53" t="s">
        <v>65</v>
      </c>
      <c r="O61" s="548"/>
    </row>
    <row r="62" spans="1:15" ht="13">
      <c r="A62" s="548"/>
      <c r="B62" s="146" t="s">
        <v>66</v>
      </c>
      <c r="C62" s="26">
        <v>21.279</v>
      </c>
      <c r="D62" s="564"/>
      <c r="E62" s="590"/>
      <c r="F62" s="26">
        <v>20.032</v>
      </c>
      <c r="G62" s="564"/>
      <c r="H62" s="590"/>
      <c r="I62" s="26">
        <v>31.184999999999999</v>
      </c>
      <c r="J62" s="557"/>
      <c r="K62" s="590"/>
      <c r="L62" s="26">
        <v>28.553000000000001</v>
      </c>
      <c r="M62" s="557"/>
      <c r="N62" s="53" t="s">
        <v>66</v>
      </c>
      <c r="O62" s="548"/>
    </row>
    <row r="63" spans="1:15" ht="13.5" thickBot="1">
      <c r="A63" s="549"/>
      <c r="B63" s="60" t="s">
        <v>67</v>
      </c>
      <c r="C63" s="26">
        <v>21.655999999999999</v>
      </c>
      <c r="D63" s="565"/>
      <c r="E63" s="590"/>
      <c r="F63" s="26">
        <v>20.741</v>
      </c>
      <c r="G63" s="565"/>
      <c r="H63" s="590"/>
      <c r="I63" s="26">
        <v>30.812999999999999</v>
      </c>
      <c r="J63" s="558"/>
      <c r="K63" s="590"/>
      <c r="L63" s="26">
        <v>29.356999999999999</v>
      </c>
      <c r="M63" s="558"/>
      <c r="N63" s="62" t="s">
        <v>67</v>
      </c>
      <c r="O63" s="549"/>
    </row>
    <row r="64" spans="1:15" ht="13">
      <c r="A64" s="548">
        <v>2021</v>
      </c>
      <c r="B64" s="52" t="s">
        <v>56</v>
      </c>
      <c r="C64" s="54">
        <v>12.940999999999999</v>
      </c>
      <c r="D64" s="563">
        <v>10.753</v>
      </c>
      <c r="E64" s="590"/>
      <c r="F64" s="54">
        <v>11.904999999999999</v>
      </c>
      <c r="G64" s="563">
        <v>9.85</v>
      </c>
      <c r="H64" s="590"/>
      <c r="I64" s="143">
        <v>15.919</v>
      </c>
      <c r="J64" s="559">
        <v>12.746</v>
      </c>
      <c r="K64" s="590"/>
      <c r="L64" s="143">
        <v>15.571999999999999</v>
      </c>
      <c r="M64" s="559">
        <v>13.076000000000001</v>
      </c>
      <c r="N64" s="53" t="s">
        <v>56</v>
      </c>
      <c r="O64" s="548">
        <v>2021</v>
      </c>
    </row>
    <row r="65" spans="1:15" ht="13">
      <c r="A65" s="548"/>
      <c r="B65" s="146" t="s">
        <v>57</v>
      </c>
      <c r="C65" s="54">
        <v>11.583</v>
      </c>
      <c r="D65" s="564"/>
      <c r="E65" s="590"/>
      <c r="F65" s="54">
        <v>10.257</v>
      </c>
      <c r="G65" s="564"/>
      <c r="H65" s="590"/>
      <c r="I65" s="143">
        <v>12.301</v>
      </c>
      <c r="J65" s="557"/>
      <c r="K65" s="590"/>
      <c r="L65" s="143">
        <v>12.047000000000001</v>
      </c>
      <c r="M65" s="557"/>
      <c r="N65" s="53" t="s">
        <v>57</v>
      </c>
      <c r="O65" s="548"/>
    </row>
    <row r="66" spans="1:15" ht="13">
      <c r="A66" s="548"/>
      <c r="B66" s="146" t="s">
        <v>58</v>
      </c>
      <c r="C66" s="54">
        <v>10.603</v>
      </c>
      <c r="D66" s="564"/>
      <c r="E66" s="590"/>
      <c r="F66" s="54">
        <v>9.1109999999999989</v>
      </c>
      <c r="G66" s="564"/>
      <c r="H66" s="590"/>
      <c r="I66" s="143">
        <v>10.760999999999999</v>
      </c>
      <c r="J66" s="558"/>
      <c r="K66" s="590"/>
      <c r="L66" s="143">
        <v>10.734</v>
      </c>
      <c r="M66" s="558"/>
      <c r="N66" s="53" t="s">
        <v>58</v>
      </c>
      <c r="O66" s="548"/>
    </row>
    <row r="67" spans="1:15" ht="13">
      <c r="A67" s="548"/>
      <c r="B67" s="146" t="s">
        <v>59</v>
      </c>
      <c r="C67" s="54">
        <v>10.282</v>
      </c>
      <c r="D67" s="564"/>
      <c r="E67" s="590"/>
      <c r="F67" s="54">
        <v>9.0689999999999991</v>
      </c>
      <c r="G67" s="564"/>
      <c r="H67" s="590"/>
      <c r="I67" s="143">
        <v>8.8789999999999996</v>
      </c>
      <c r="J67" s="559">
        <v>9.1319999999999997</v>
      </c>
      <c r="K67" s="590"/>
      <c r="L67" s="143">
        <v>8.6649999999999991</v>
      </c>
      <c r="M67" s="559">
        <v>10.662000000000001</v>
      </c>
      <c r="N67" s="53" t="s">
        <v>59</v>
      </c>
      <c r="O67" s="548"/>
    </row>
    <row r="68" spans="1:15" ht="13">
      <c r="A68" s="548"/>
      <c r="B68" s="146" t="s">
        <v>60</v>
      </c>
      <c r="C68" s="54">
        <v>9.8010000000000002</v>
      </c>
      <c r="D68" s="564"/>
      <c r="E68" s="590"/>
      <c r="F68" s="54">
        <v>9.2149999999999999</v>
      </c>
      <c r="G68" s="564"/>
      <c r="H68" s="590"/>
      <c r="I68" s="143">
        <v>9.14</v>
      </c>
      <c r="J68" s="557"/>
      <c r="K68" s="590"/>
      <c r="L68" s="143">
        <v>8.8529999999999998</v>
      </c>
      <c r="M68" s="557"/>
      <c r="N68" s="53" t="s">
        <v>60</v>
      </c>
      <c r="O68" s="548"/>
    </row>
    <row r="69" spans="1:15" ht="13">
      <c r="A69" s="548"/>
      <c r="B69" s="146" t="s">
        <v>61</v>
      </c>
      <c r="C69" s="55">
        <v>9.7989999999999995</v>
      </c>
      <c r="D69" s="565"/>
      <c r="E69" s="590"/>
      <c r="F69" s="55">
        <v>9.35</v>
      </c>
      <c r="G69" s="565"/>
      <c r="H69" s="590"/>
      <c r="I69" s="56">
        <v>9.3409999999999993</v>
      </c>
      <c r="J69" s="558"/>
      <c r="K69" s="590"/>
      <c r="L69" s="56">
        <v>8.8580000000000005</v>
      </c>
      <c r="M69" s="558"/>
      <c r="N69" s="57" t="s">
        <v>61</v>
      </c>
      <c r="O69" s="548"/>
    </row>
    <row r="70" spans="1:15" ht="13">
      <c r="A70" s="548"/>
      <c r="B70" s="58" t="s">
        <v>62</v>
      </c>
      <c r="C70" s="173">
        <v>9.9410000000000007</v>
      </c>
      <c r="D70" s="568">
        <v>11.795</v>
      </c>
      <c r="E70" s="590"/>
      <c r="F70" s="26">
        <v>9.3550000000000004</v>
      </c>
      <c r="G70" s="568">
        <v>11.086</v>
      </c>
      <c r="H70" s="590"/>
      <c r="I70" s="143">
        <v>8.75</v>
      </c>
      <c r="J70" s="559">
        <v>9.4269999999999996</v>
      </c>
      <c r="K70" s="590"/>
      <c r="L70" s="143">
        <v>8.657</v>
      </c>
      <c r="M70" s="559">
        <v>8.9990000000000006</v>
      </c>
      <c r="N70" s="53" t="s">
        <v>62</v>
      </c>
      <c r="O70" s="548"/>
    </row>
    <row r="71" spans="1:15" ht="13">
      <c r="A71" s="548"/>
      <c r="B71" s="146" t="s">
        <v>63</v>
      </c>
      <c r="C71" s="173">
        <v>10.833</v>
      </c>
      <c r="D71" s="569"/>
      <c r="E71" s="590"/>
      <c r="F71" s="26">
        <v>9.66</v>
      </c>
      <c r="G71" s="569"/>
      <c r="H71" s="590"/>
      <c r="I71" s="143">
        <v>9.4369999999999994</v>
      </c>
      <c r="J71" s="557"/>
      <c r="K71" s="590"/>
      <c r="L71" s="143">
        <v>8.7690000000000001</v>
      </c>
      <c r="M71" s="557"/>
      <c r="N71" s="53" t="s">
        <v>63</v>
      </c>
      <c r="O71" s="548"/>
    </row>
    <row r="72" spans="1:15" ht="13">
      <c r="A72" s="548"/>
      <c r="B72" s="146" t="s">
        <v>64</v>
      </c>
      <c r="C72" s="173">
        <v>11.327</v>
      </c>
      <c r="D72" s="569"/>
      <c r="E72" s="590"/>
      <c r="F72" s="26">
        <v>10.064</v>
      </c>
      <c r="G72" s="569"/>
      <c r="H72" s="590"/>
      <c r="I72" s="143">
        <v>10.223000000000001</v>
      </c>
      <c r="J72" s="558"/>
      <c r="K72" s="590"/>
      <c r="L72" s="143">
        <v>9.4760000000000009</v>
      </c>
      <c r="M72" s="558"/>
      <c r="N72" s="57" t="s">
        <v>64</v>
      </c>
      <c r="O72" s="548"/>
    </row>
    <row r="73" spans="1:15" ht="13">
      <c r="A73" s="548"/>
      <c r="B73" s="146" t="s">
        <v>65</v>
      </c>
      <c r="C73" s="173">
        <v>11.685</v>
      </c>
      <c r="D73" s="569"/>
      <c r="E73" s="590"/>
      <c r="F73" s="26">
        <v>10.791</v>
      </c>
      <c r="G73" s="569"/>
      <c r="H73" s="590"/>
      <c r="I73" s="172">
        <v>10.477</v>
      </c>
      <c r="J73" s="559">
        <v>11.336</v>
      </c>
      <c r="K73" s="590"/>
      <c r="L73" s="143">
        <v>10.054</v>
      </c>
      <c r="M73" s="559">
        <v>10.662000000000001</v>
      </c>
      <c r="N73" s="53" t="s">
        <v>65</v>
      </c>
      <c r="O73" s="548"/>
    </row>
    <row r="74" spans="1:15" ht="13">
      <c r="A74" s="548"/>
      <c r="B74" s="146" t="s">
        <v>66</v>
      </c>
      <c r="C74" s="173">
        <v>13.073</v>
      </c>
      <c r="D74" s="569"/>
      <c r="E74" s="590"/>
      <c r="F74" s="26">
        <v>12.209</v>
      </c>
      <c r="G74" s="569"/>
      <c r="H74" s="590"/>
      <c r="I74" s="172">
        <v>11.561999999999999</v>
      </c>
      <c r="J74" s="557"/>
      <c r="K74" s="590"/>
      <c r="L74" s="143">
        <v>10.991</v>
      </c>
      <c r="M74" s="557"/>
      <c r="N74" s="53" t="s">
        <v>66</v>
      </c>
      <c r="O74" s="548"/>
    </row>
    <row r="75" spans="1:15" ht="13.5" thickBot="1">
      <c r="A75" s="549"/>
      <c r="B75" s="60" t="s">
        <v>67</v>
      </c>
      <c r="C75" s="174">
        <v>12.643000000000001</v>
      </c>
      <c r="D75" s="570"/>
      <c r="E75" s="590"/>
      <c r="F75" s="26">
        <v>12.154</v>
      </c>
      <c r="G75" s="570"/>
      <c r="H75" s="590"/>
      <c r="I75" s="171">
        <v>11.537000000000001</v>
      </c>
      <c r="J75" s="558"/>
      <c r="K75" s="590"/>
      <c r="L75" s="55">
        <v>10.989000000000001</v>
      </c>
      <c r="M75" s="558"/>
      <c r="N75" s="62" t="s">
        <v>67</v>
      </c>
      <c r="O75" s="549"/>
    </row>
    <row r="76" spans="1:15" ht="13">
      <c r="A76" s="548">
        <v>2020</v>
      </c>
      <c r="B76" s="52" t="s">
        <v>56</v>
      </c>
      <c r="C76" s="54">
        <v>11.877000000000001</v>
      </c>
      <c r="D76" s="563">
        <v>9.8770000000000007</v>
      </c>
      <c r="E76" s="590"/>
      <c r="F76" s="54">
        <v>11.378</v>
      </c>
      <c r="G76" s="563">
        <v>9.4600000000000009</v>
      </c>
      <c r="H76" s="590"/>
      <c r="I76" s="143">
        <v>11.154</v>
      </c>
      <c r="J76" s="559">
        <v>9.923</v>
      </c>
      <c r="K76" s="590"/>
      <c r="L76" s="143">
        <v>10.407999999999999</v>
      </c>
      <c r="M76" s="559">
        <v>9.1069999999999993</v>
      </c>
      <c r="N76" s="53" t="s">
        <v>56</v>
      </c>
      <c r="O76" s="548">
        <v>2020</v>
      </c>
    </row>
    <row r="77" spans="1:15" ht="13">
      <c r="A77" s="548"/>
      <c r="B77" s="146" t="s">
        <v>57</v>
      </c>
      <c r="C77" s="54">
        <v>10.643000000000001</v>
      </c>
      <c r="D77" s="564"/>
      <c r="E77" s="590"/>
      <c r="F77" s="54">
        <v>9.8580000000000005</v>
      </c>
      <c r="G77" s="564"/>
      <c r="H77" s="590"/>
      <c r="I77" s="143">
        <v>9.8160000000000007</v>
      </c>
      <c r="J77" s="557"/>
      <c r="K77" s="590"/>
      <c r="L77" s="143">
        <v>8.9</v>
      </c>
      <c r="M77" s="557"/>
      <c r="N77" s="53" t="s">
        <v>57</v>
      </c>
      <c r="O77" s="548"/>
    </row>
    <row r="78" spans="1:15" ht="13">
      <c r="A78" s="548"/>
      <c r="B78" s="146" t="s">
        <v>58</v>
      </c>
      <c r="C78" s="54">
        <v>9.7170000000000005</v>
      </c>
      <c r="D78" s="564"/>
      <c r="E78" s="590"/>
      <c r="F78" s="54">
        <v>8.7970000000000006</v>
      </c>
      <c r="G78" s="564"/>
      <c r="H78" s="590"/>
      <c r="I78" s="143">
        <v>8.6769999999999996</v>
      </c>
      <c r="J78" s="558"/>
      <c r="K78" s="590"/>
      <c r="L78" s="143">
        <v>7.8719999999999999</v>
      </c>
      <c r="M78" s="558"/>
      <c r="N78" s="53" t="s">
        <v>58</v>
      </c>
      <c r="O78" s="548"/>
    </row>
    <row r="79" spans="1:15" ht="13">
      <c r="A79" s="548"/>
      <c r="B79" s="146" t="s">
        <v>59</v>
      </c>
      <c r="C79" s="54">
        <v>9.4209999999999994</v>
      </c>
      <c r="D79" s="564"/>
      <c r="E79" s="590"/>
      <c r="F79" s="54">
        <v>8.8529999999999998</v>
      </c>
      <c r="G79" s="564"/>
      <c r="H79" s="590"/>
      <c r="I79" s="143">
        <v>8.5210000000000008</v>
      </c>
      <c r="J79" s="559">
        <v>8.49</v>
      </c>
      <c r="K79" s="590"/>
      <c r="L79" s="143">
        <v>8.0259999999999998</v>
      </c>
      <c r="M79" s="559">
        <v>8.0239999999999991</v>
      </c>
      <c r="N79" s="53" t="s">
        <v>59</v>
      </c>
      <c r="O79" s="548"/>
    </row>
    <row r="80" spans="1:15" ht="13">
      <c r="A80" s="548"/>
      <c r="B80" s="146" t="s">
        <v>60</v>
      </c>
      <c r="C80" s="54">
        <v>8.9239999999999995</v>
      </c>
      <c r="D80" s="564"/>
      <c r="E80" s="590"/>
      <c r="F80" s="54">
        <v>8.8420000000000005</v>
      </c>
      <c r="G80" s="564"/>
      <c r="H80" s="590"/>
      <c r="I80" s="143">
        <v>8.4440000000000008</v>
      </c>
      <c r="J80" s="557"/>
      <c r="K80" s="590"/>
      <c r="L80" s="143">
        <v>7.9909999999999997</v>
      </c>
      <c r="M80" s="557"/>
      <c r="N80" s="53" t="s">
        <v>60</v>
      </c>
      <c r="O80" s="548"/>
    </row>
    <row r="81" spans="1:15" ht="13">
      <c r="A81" s="548"/>
      <c r="B81" s="146" t="s">
        <v>61</v>
      </c>
      <c r="C81" s="55">
        <v>9.0050000000000008</v>
      </c>
      <c r="D81" s="565"/>
      <c r="E81" s="590"/>
      <c r="F81" s="55">
        <v>9.0299999999999994</v>
      </c>
      <c r="G81" s="565"/>
      <c r="H81" s="590"/>
      <c r="I81" s="56">
        <v>8.5069999999999997</v>
      </c>
      <c r="J81" s="558"/>
      <c r="K81" s="590"/>
      <c r="L81" s="56">
        <v>8.0559999999999992</v>
      </c>
      <c r="M81" s="558"/>
      <c r="N81" s="57" t="s">
        <v>61</v>
      </c>
      <c r="O81" s="548"/>
    </row>
    <row r="82" spans="1:15" ht="13">
      <c r="A82" s="548"/>
      <c r="B82" s="58" t="s">
        <v>62</v>
      </c>
      <c r="C82" s="54">
        <v>9.6739999999999995</v>
      </c>
      <c r="D82" s="568">
        <v>12.516999999999999</v>
      </c>
      <c r="E82" s="590"/>
      <c r="F82" s="54">
        <v>9.4809999999999999</v>
      </c>
      <c r="G82" s="568">
        <v>12.007</v>
      </c>
      <c r="H82" s="590"/>
      <c r="I82" s="143">
        <v>8.42</v>
      </c>
      <c r="J82" s="559">
        <v>9.0909999999999993</v>
      </c>
      <c r="K82" s="590"/>
      <c r="L82" s="143">
        <v>7.556</v>
      </c>
      <c r="M82" s="559">
        <v>8.1359999999999992</v>
      </c>
      <c r="N82" s="53" t="s">
        <v>62</v>
      </c>
      <c r="O82" s="548"/>
    </row>
    <row r="83" spans="1:15" ht="13">
      <c r="A83" s="548"/>
      <c r="B83" s="146" t="s">
        <v>63</v>
      </c>
      <c r="C83" s="54">
        <v>10.798</v>
      </c>
      <c r="D83" s="569"/>
      <c r="E83" s="590"/>
      <c r="F83" s="54">
        <v>10.095000000000001</v>
      </c>
      <c r="G83" s="569"/>
      <c r="H83" s="590"/>
      <c r="I83" s="143">
        <v>9.2949999999999999</v>
      </c>
      <c r="J83" s="557"/>
      <c r="K83" s="590"/>
      <c r="L83" s="143">
        <v>8.2739999999999991</v>
      </c>
      <c r="M83" s="557"/>
      <c r="N83" s="53" t="s">
        <v>63</v>
      </c>
      <c r="O83" s="548"/>
    </row>
    <row r="84" spans="1:15" ht="13">
      <c r="A84" s="548"/>
      <c r="B84" s="146" t="s">
        <v>64</v>
      </c>
      <c r="C84" s="54">
        <v>11.693</v>
      </c>
      <c r="D84" s="569"/>
      <c r="E84" s="590"/>
      <c r="F84" s="54">
        <v>10.845000000000001</v>
      </c>
      <c r="G84" s="569"/>
      <c r="H84" s="590"/>
      <c r="I84" s="143">
        <v>9.6750000000000007</v>
      </c>
      <c r="J84" s="558"/>
      <c r="K84" s="590"/>
      <c r="L84" s="143">
        <v>8.59</v>
      </c>
      <c r="M84" s="558"/>
      <c r="N84" s="57" t="s">
        <v>64</v>
      </c>
      <c r="O84" s="548"/>
    </row>
    <row r="85" spans="1:15" ht="13">
      <c r="A85" s="548"/>
      <c r="B85" s="146" t="s">
        <v>65</v>
      </c>
      <c r="C85" s="54">
        <v>12.340999999999999</v>
      </c>
      <c r="D85" s="569"/>
      <c r="E85" s="590"/>
      <c r="F85" s="54">
        <v>11.913</v>
      </c>
      <c r="G85" s="569"/>
      <c r="H85" s="590"/>
      <c r="I85" s="143">
        <v>11.657999999999999</v>
      </c>
      <c r="J85" s="559">
        <v>13.464</v>
      </c>
      <c r="K85" s="590"/>
      <c r="L85" s="143">
        <v>10.129</v>
      </c>
      <c r="M85" s="559">
        <v>12.175000000000001</v>
      </c>
      <c r="N85" s="53" t="s">
        <v>65</v>
      </c>
      <c r="O85" s="548"/>
    </row>
    <row r="86" spans="1:15" ht="13">
      <c r="A86" s="548"/>
      <c r="B86" s="146" t="s">
        <v>66</v>
      </c>
      <c r="C86" s="54">
        <v>14.782999999999999</v>
      </c>
      <c r="D86" s="569"/>
      <c r="E86" s="590"/>
      <c r="F86" s="54">
        <v>14.425000000000001</v>
      </c>
      <c r="G86" s="569"/>
      <c r="H86" s="590"/>
      <c r="I86" s="143">
        <v>14.286</v>
      </c>
      <c r="J86" s="557"/>
      <c r="K86" s="590"/>
      <c r="L86" s="143">
        <v>12.891</v>
      </c>
      <c r="M86" s="557"/>
      <c r="N86" s="53" t="s">
        <v>66</v>
      </c>
      <c r="O86" s="548"/>
    </row>
    <row r="87" spans="1:15" ht="13.5" thickBot="1">
      <c r="A87" s="549"/>
      <c r="B87" s="60" t="s">
        <v>67</v>
      </c>
      <c r="C87" s="55">
        <v>14.757999999999999</v>
      </c>
      <c r="D87" s="570"/>
      <c r="E87" s="590"/>
      <c r="F87" s="55">
        <v>14.525</v>
      </c>
      <c r="G87" s="570"/>
      <c r="H87" s="590"/>
      <c r="I87" s="55">
        <v>14.403</v>
      </c>
      <c r="J87" s="558"/>
      <c r="K87" s="590"/>
      <c r="L87" s="55">
        <v>13.502000000000001</v>
      </c>
      <c r="M87" s="558"/>
      <c r="N87" s="62" t="s">
        <v>67</v>
      </c>
      <c r="O87" s="549"/>
    </row>
    <row r="88" spans="1:15" ht="13">
      <c r="A88" s="548">
        <v>2019</v>
      </c>
      <c r="B88" s="52" t="s">
        <v>56</v>
      </c>
      <c r="C88" s="54">
        <v>13.27</v>
      </c>
      <c r="D88" s="563">
        <v>10.836</v>
      </c>
      <c r="E88" s="590"/>
      <c r="F88" s="54">
        <v>12.981999999999999</v>
      </c>
      <c r="G88" s="563">
        <v>10.569000000000001</v>
      </c>
      <c r="H88" s="590"/>
      <c r="I88" s="143">
        <v>12.26</v>
      </c>
      <c r="J88" s="559">
        <v>10.976000000000001</v>
      </c>
      <c r="K88" s="590"/>
      <c r="L88" s="143">
        <v>11.590999999999999</v>
      </c>
      <c r="M88" s="559">
        <v>10.218999999999999</v>
      </c>
      <c r="N88" s="53" t="s">
        <v>56</v>
      </c>
      <c r="O88" s="548">
        <v>2019</v>
      </c>
    </row>
    <row r="89" spans="1:15" ht="13">
      <c r="A89" s="548"/>
      <c r="B89" s="146" t="s">
        <v>57</v>
      </c>
      <c r="C89" s="54">
        <v>11.356999999999999</v>
      </c>
      <c r="D89" s="564"/>
      <c r="E89" s="590"/>
      <c r="F89" s="54">
        <v>10.840999999999999</v>
      </c>
      <c r="G89" s="564"/>
      <c r="H89" s="590"/>
      <c r="I89" s="143">
        <v>10.686</v>
      </c>
      <c r="J89" s="557"/>
      <c r="K89" s="590"/>
      <c r="L89" s="143">
        <v>9.827</v>
      </c>
      <c r="M89" s="557"/>
      <c r="N89" s="53" t="s">
        <v>57</v>
      </c>
      <c r="O89" s="548"/>
    </row>
    <row r="90" spans="1:15" ht="13">
      <c r="A90" s="548"/>
      <c r="B90" s="146" t="s">
        <v>58</v>
      </c>
      <c r="C90" s="54">
        <v>10.683</v>
      </c>
      <c r="D90" s="564"/>
      <c r="E90" s="590"/>
      <c r="F90" s="54">
        <v>9.9350000000000005</v>
      </c>
      <c r="G90" s="564"/>
      <c r="H90" s="590"/>
      <c r="I90" s="143">
        <v>9.7829999999999995</v>
      </c>
      <c r="J90" s="558"/>
      <c r="K90" s="590"/>
      <c r="L90" s="143">
        <v>8.9559999999999995</v>
      </c>
      <c r="M90" s="558"/>
      <c r="N90" s="53" t="s">
        <v>58</v>
      </c>
      <c r="O90" s="548"/>
    </row>
    <row r="91" spans="1:15" ht="13">
      <c r="A91" s="548"/>
      <c r="B91" s="146" t="s">
        <v>59</v>
      </c>
      <c r="C91" s="54">
        <v>10.221</v>
      </c>
      <c r="D91" s="564"/>
      <c r="E91" s="590"/>
      <c r="F91" s="54">
        <v>9.7720000000000002</v>
      </c>
      <c r="G91" s="564"/>
      <c r="H91" s="590"/>
      <c r="I91" s="143">
        <v>9.8919999999999995</v>
      </c>
      <c r="J91" s="559">
        <v>9.8239999999999998</v>
      </c>
      <c r="K91" s="590"/>
      <c r="L91" s="143">
        <v>9.8469999999999995</v>
      </c>
      <c r="M91" s="559">
        <v>9.6560000000000006</v>
      </c>
      <c r="N91" s="53" t="s">
        <v>59</v>
      </c>
      <c r="O91" s="548"/>
    </row>
    <row r="92" spans="1:15" ht="13">
      <c r="A92" s="548"/>
      <c r="B92" s="146" t="s">
        <v>60</v>
      </c>
      <c r="C92" s="54">
        <v>9.8420000000000005</v>
      </c>
      <c r="D92" s="564"/>
      <c r="E92" s="590"/>
      <c r="F92" s="54">
        <v>9.7889999999999997</v>
      </c>
      <c r="G92" s="564"/>
      <c r="H92" s="590"/>
      <c r="I92" s="143">
        <v>9.7639999999999993</v>
      </c>
      <c r="J92" s="557"/>
      <c r="K92" s="590"/>
      <c r="L92" s="143">
        <v>9.5510000000000002</v>
      </c>
      <c r="M92" s="557"/>
      <c r="N92" s="53" t="s">
        <v>60</v>
      </c>
      <c r="O92" s="548"/>
    </row>
    <row r="93" spans="1:15" ht="13">
      <c r="A93" s="548"/>
      <c r="B93" s="146" t="s">
        <v>61</v>
      </c>
      <c r="C93" s="55">
        <v>9.9220000000000006</v>
      </c>
      <c r="D93" s="565"/>
      <c r="E93" s="590"/>
      <c r="F93" s="55">
        <v>9.9450000000000003</v>
      </c>
      <c r="G93" s="565"/>
      <c r="H93" s="590"/>
      <c r="I93" s="56">
        <v>9.8209999999999997</v>
      </c>
      <c r="J93" s="558"/>
      <c r="K93" s="590"/>
      <c r="L93" s="56">
        <v>9.6539999999999999</v>
      </c>
      <c r="M93" s="558"/>
      <c r="N93" s="57" t="s">
        <v>61</v>
      </c>
      <c r="O93" s="548"/>
    </row>
    <row r="94" spans="1:15" ht="13">
      <c r="A94" s="548"/>
      <c r="B94" s="58" t="s">
        <v>62</v>
      </c>
      <c r="C94" s="54">
        <v>9.7579999999999991</v>
      </c>
      <c r="D94" s="568">
        <v>13.587999999999999</v>
      </c>
      <c r="E94" s="590"/>
      <c r="F94" s="54">
        <v>9.5259999999999998</v>
      </c>
      <c r="G94" s="568">
        <v>13.185</v>
      </c>
      <c r="H94" s="590"/>
      <c r="I94" s="143">
        <v>9.7609999999999992</v>
      </c>
      <c r="J94" s="559">
        <v>11.318</v>
      </c>
      <c r="K94" s="590"/>
      <c r="L94" s="143">
        <v>8.7569999999999997</v>
      </c>
      <c r="M94" s="559">
        <v>10.595000000000001</v>
      </c>
      <c r="N94" s="53" t="s">
        <v>62</v>
      </c>
      <c r="O94" s="548"/>
    </row>
    <row r="95" spans="1:15" ht="13">
      <c r="A95" s="548"/>
      <c r="B95" s="146" t="s">
        <v>63</v>
      </c>
      <c r="C95" s="54">
        <v>11.504</v>
      </c>
      <c r="D95" s="569"/>
      <c r="E95" s="590"/>
      <c r="F95" s="54">
        <v>10.952999999999999</v>
      </c>
      <c r="G95" s="569"/>
      <c r="H95" s="590"/>
      <c r="I95" s="143">
        <v>11.625</v>
      </c>
      <c r="J95" s="557"/>
      <c r="K95" s="590"/>
      <c r="L95" s="143">
        <v>11.266999999999999</v>
      </c>
      <c r="M95" s="557"/>
      <c r="N95" s="53" t="s">
        <v>63</v>
      </c>
      <c r="O95" s="548"/>
    </row>
    <row r="96" spans="1:15" ht="13">
      <c r="A96" s="548"/>
      <c r="B96" s="146" t="s">
        <v>64</v>
      </c>
      <c r="C96" s="54">
        <v>12.253</v>
      </c>
      <c r="D96" s="569"/>
      <c r="E96" s="590"/>
      <c r="F96" s="54">
        <v>11.555999999999999</v>
      </c>
      <c r="G96" s="569"/>
      <c r="H96" s="590"/>
      <c r="I96" s="143">
        <v>12.645</v>
      </c>
      <c r="J96" s="558"/>
      <c r="K96" s="590"/>
      <c r="L96" s="143">
        <v>11.904</v>
      </c>
      <c r="M96" s="558"/>
      <c r="N96" s="57" t="s">
        <v>64</v>
      </c>
      <c r="O96" s="548"/>
    </row>
    <row r="97" spans="1:15" ht="13">
      <c r="A97" s="548"/>
      <c r="B97" s="146" t="s">
        <v>65</v>
      </c>
      <c r="C97" s="54">
        <v>13.269</v>
      </c>
      <c r="D97" s="569"/>
      <c r="E97" s="590"/>
      <c r="F97" s="54">
        <v>12.939</v>
      </c>
      <c r="G97" s="569"/>
      <c r="H97" s="590"/>
      <c r="I97" s="143">
        <v>14.352</v>
      </c>
      <c r="J97" s="559">
        <v>17.265000000000001</v>
      </c>
      <c r="K97" s="590"/>
      <c r="L97" s="143">
        <v>12.907999999999999</v>
      </c>
      <c r="M97" s="559">
        <v>16.148</v>
      </c>
      <c r="N97" s="53" t="s">
        <v>65</v>
      </c>
      <c r="O97" s="548"/>
    </row>
    <row r="98" spans="1:15" ht="13">
      <c r="A98" s="548"/>
      <c r="B98" s="146" t="s">
        <v>66</v>
      </c>
      <c r="C98" s="54">
        <v>17.067</v>
      </c>
      <c r="D98" s="569"/>
      <c r="E98" s="590"/>
      <c r="F98" s="54">
        <v>16.959</v>
      </c>
      <c r="G98" s="569"/>
      <c r="H98" s="590"/>
      <c r="I98" s="143">
        <v>18.864000000000001</v>
      </c>
      <c r="J98" s="557"/>
      <c r="K98" s="590"/>
      <c r="L98" s="143">
        <v>17.73</v>
      </c>
      <c r="M98" s="557"/>
      <c r="N98" s="53" t="s">
        <v>66</v>
      </c>
      <c r="O98" s="548"/>
    </row>
    <row r="99" spans="1:15" ht="13.5" thickBot="1">
      <c r="A99" s="549"/>
      <c r="B99" s="60" t="s">
        <v>67</v>
      </c>
      <c r="C99" s="55">
        <v>16.765999999999998</v>
      </c>
      <c r="D99" s="570"/>
      <c r="E99" s="590"/>
      <c r="F99" s="55">
        <v>16.792999999999999</v>
      </c>
      <c r="G99" s="570"/>
      <c r="H99" s="590"/>
      <c r="I99" s="55">
        <v>18.483000000000001</v>
      </c>
      <c r="J99" s="558"/>
      <c r="K99" s="590"/>
      <c r="L99" s="55">
        <v>17.901</v>
      </c>
      <c r="M99" s="558"/>
      <c r="N99" s="62" t="s">
        <v>67</v>
      </c>
      <c r="O99" s="549"/>
    </row>
    <row r="100" spans="1:15" ht="13">
      <c r="A100" s="548">
        <v>2018</v>
      </c>
      <c r="B100" s="52" t="s">
        <v>56</v>
      </c>
      <c r="C100" s="54">
        <v>13.302</v>
      </c>
      <c r="D100" s="563">
        <v>11.397</v>
      </c>
      <c r="E100" s="590"/>
      <c r="F100" s="54">
        <v>13.414</v>
      </c>
      <c r="G100" s="563">
        <v>11.403</v>
      </c>
      <c r="H100" s="590"/>
      <c r="I100" s="54">
        <v>14.782999999999999</v>
      </c>
      <c r="J100" s="571">
        <v>13.26</v>
      </c>
      <c r="K100" s="590"/>
      <c r="L100" s="143">
        <v>13.722</v>
      </c>
      <c r="M100" s="559">
        <v>12.266</v>
      </c>
      <c r="N100" s="53" t="s">
        <v>56</v>
      </c>
      <c r="O100" s="548">
        <v>2018</v>
      </c>
    </row>
    <row r="101" spans="1:15" ht="13">
      <c r="A101" s="548"/>
      <c r="B101" s="146" t="s">
        <v>57</v>
      </c>
      <c r="C101" s="54">
        <v>11.930999999999999</v>
      </c>
      <c r="D101" s="564"/>
      <c r="E101" s="590"/>
      <c r="F101" s="54">
        <v>11.683</v>
      </c>
      <c r="G101" s="564"/>
      <c r="H101" s="590"/>
      <c r="I101" s="54">
        <v>12.523</v>
      </c>
      <c r="J101" s="572"/>
      <c r="K101" s="590"/>
      <c r="L101" s="143">
        <v>11.648999999999999</v>
      </c>
      <c r="M101" s="557"/>
      <c r="N101" s="53" t="s">
        <v>57</v>
      </c>
      <c r="O101" s="548"/>
    </row>
    <row r="102" spans="1:15" ht="13">
      <c r="A102" s="548"/>
      <c r="B102" s="146" t="s">
        <v>58</v>
      </c>
      <c r="C102" s="54">
        <v>12.007999999999999</v>
      </c>
      <c r="D102" s="564"/>
      <c r="E102" s="590"/>
      <c r="F102" s="54">
        <v>11.43</v>
      </c>
      <c r="G102" s="564"/>
      <c r="H102" s="590"/>
      <c r="I102" s="54">
        <v>12.29</v>
      </c>
      <c r="J102" s="573"/>
      <c r="K102" s="590"/>
      <c r="L102" s="143">
        <v>11.362</v>
      </c>
      <c r="M102" s="558"/>
      <c r="N102" s="53" t="s">
        <v>58</v>
      </c>
      <c r="O102" s="548"/>
    </row>
    <row r="103" spans="1:15" ht="13">
      <c r="A103" s="548"/>
      <c r="B103" s="146" t="s">
        <v>59</v>
      </c>
      <c r="C103" s="54">
        <v>11.090999999999999</v>
      </c>
      <c r="D103" s="564"/>
      <c r="E103" s="590"/>
      <c r="F103" s="54">
        <v>10.9</v>
      </c>
      <c r="G103" s="564"/>
      <c r="H103" s="590"/>
      <c r="I103" s="143">
        <v>11.811999999999999</v>
      </c>
      <c r="J103" s="559">
        <v>11.497999999999999</v>
      </c>
      <c r="K103" s="590"/>
      <c r="L103" s="143">
        <v>10.522</v>
      </c>
      <c r="M103" s="559">
        <v>10.398</v>
      </c>
      <c r="N103" s="53" t="s">
        <v>59</v>
      </c>
      <c r="O103" s="548"/>
    </row>
    <row r="104" spans="1:15" ht="13">
      <c r="A104" s="548"/>
      <c r="B104" s="146" t="s">
        <v>60</v>
      </c>
      <c r="C104" s="54">
        <v>10.382999999999999</v>
      </c>
      <c r="D104" s="564"/>
      <c r="E104" s="590"/>
      <c r="F104" s="54">
        <v>10.617000000000001</v>
      </c>
      <c r="G104" s="564"/>
      <c r="H104" s="590"/>
      <c r="I104" s="143">
        <v>11.247999999999999</v>
      </c>
      <c r="J104" s="557"/>
      <c r="K104" s="590"/>
      <c r="L104" s="143">
        <v>10.276999999999999</v>
      </c>
      <c r="M104" s="557"/>
      <c r="N104" s="53" t="s">
        <v>60</v>
      </c>
      <c r="O104" s="548"/>
    </row>
    <row r="105" spans="1:15" ht="13">
      <c r="A105" s="548"/>
      <c r="B105" s="146" t="s">
        <v>61</v>
      </c>
      <c r="C105" s="55">
        <v>10.35</v>
      </c>
      <c r="D105" s="565"/>
      <c r="E105" s="590"/>
      <c r="F105" s="55">
        <v>10.708</v>
      </c>
      <c r="G105" s="565"/>
      <c r="H105" s="590"/>
      <c r="I105" s="55">
        <v>11.476000000000001</v>
      </c>
      <c r="J105" s="558"/>
      <c r="K105" s="590"/>
      <c r="L105" s="55">
        <v>10.404999999999999</v>
      </c>
      <c r="M105" s="558"/>
      <c r="N105" s="57" t="s">
        <v>61</v>
      </c>
      <c r="O105" s="548"/>
    </row>
    <row r="106" spans="1:15" ht="13">
      <c r="A106" s="548"/>
      <c r="B106" s="58" t="s">
        <v>62</v>
      </c>
      <c r="C106" s="54">
        <v>10.67</v>
      </c>
      <c r="D106" s="559">
        <v>12.888</v>
      </c>
      <c r="E106" s="590"/>
      <c r="F106" s="54">
        <v>10.586</v>
      </c>
      <c r="G106" s="559">
        <v>12.692</v>
      </c>
      <c r="H106" s="590"/>
      <c r="I106" s="143">
        <v>9.9920000000000009</v>
      </c>
      <c r="J106" s="571">
        <v>11.492000000000001</v>
      </c>
      <c r="K106" s="590"/>
      <c r="L106" s="143">
        <v>10.196</v>
      </c>
      <c r="M106" s="559">
        <v>9.0679999999999996</v>
      </c>
      <c r="N106" s="53" t="s">
        <v>62</v>
      </c>
      <c r="O106" s="548"/>
    </row>
    <row r="107" spans="1:15" ht="13">
      <c r="A107" s="548"/>
      <c r="B107" s="146" t="s">
        <v>63</v>
      </c>
      <c r="C107" s="54">
        <v>11.172000000000001</v>
      </c>
      <c r="D107" s="557"/>
      <c r="E107" s="590"/>
      <c r="F107" s="54">
        <v>10.771000000000001</v>
      </c>
      <c r="G107" s="557"/>
      <c r="H107" s="590"/>
      <c r="I107" s="143">
        <v>11.86</v>
      </c>
      <c r="J107" s="572"/>
      <c r="K107" s="590"/>
      <c r="L107" s="143">
        <v>8.1319999999999997</v>
      </c>
      <c r="M107" s="557"/>
      <c r="N107" s="53" t="s">
        <v>63</v>
      </c>
      <c r="O107" s="548"/>
    </row>
    <row r="108" spans="1:15" ht="13">
      <c r="A108" s="548"/>
      <c r="B108" s="146" t="s">
        <v>64</v>
      </c>
      <c r="C108" s="54">
        <v>11.69</v>
      </c>
      <c r="D108" s="557"/>
      <c r="E108" s="590"/>
      <c r="F108" s="54">
        <v>11.237</v>
      </c>
      <c r="G108" s="557"/>
      <c r="H108" s="590"/>
      <c r="I108" s="143">
        <v>12.72</v>
      </c>
      <c r="J108" s="573"/>
      <c r="K108" s="590"/>
      <c r="L108" s="143">
        <v>8.782</v>
      </c>
      <c r="M108" s="558"/>
      <c r="N108" s="57" t="s">
        <v>64</v>
      </c>
      <c r="O108" s="548"/>
    </row>
    <row r="109" spans="1:15" ht="13">
      <c r="A109" s="548"/>
      <c r="B109" s="146" t="s">
        <v>65</v>
      </c>
      <c r="C109" s="54">
        <v>12.565</v>
      </c>
      <c r="D109" s="557"/>
      <c r="E109" s="590"/>
      <c r="F109" s="54">
        <v>12.414999999999999</v>
      </c>
      <c r="G109" s="557"/>
      <c r="H109" s="590"/>
      <c r="I109" s="143">
        <v>13.013999999999999</v>
      </c>
      <c r="J109" s="559">
        <v>14.638999999999999</v>
      </c>
      <c r="K109" s="590"/>
      <c r="L109" s="143">
        <v>10.170999999999999</v>
      </c>
      <c r="M109" s="559">
        <v>11.94</v>
      </c>
      <c r="N109" s="53" t="s">
        <v>65</v>
      </c>
      <c r="O109" s="548"/>
    </row>
    <row r="110" spans="1:15" ht="13">
      <c r="A110" s="548"/>
      <c r="B110" s="146" t="s">
        <v>66</v>
      </c>
      <c r="C110" s="54">
        <v>15.311999999999999</v>
      </c>
      <c r="D110" s="557"/>
      <c r="E110" s="590"/>
      <c r="F110" s="54">
        <v>15.425000000000001</v>
      </c>
      <c r="G110" s="557"/>
      <c r="H110" s="590"/>
      <c r="I110" s="143">
        <v>15.692</v>
      </c>
      <c r="J110" s="557"/>
      <c r="K110" s="590"/>
      <c r="L110" s="143">
        <v>12.891</v>
      </c>
      <c r="M110" s="557"/>
      <c r="N110" s="53" t="s">
        <v>66</v>
      </c>
      <c r="O110" s="548"/>
    </row>
    <row r="111" spans="1:15" ht="13.5" thickBot="1">
      <c r="A111" s="549"/>
      <c r="B111" s="60" t="s">
        <v>67</v>
      </c>
      <c r="C111" s="55">
        <v>14.875</v>
      </c>
      <c r="D111" s="81">
        <v>12.881</v>
      </c>
      <c r="E111" s="590"/>
      <c r="F111" s="55">
        <v>15.031000000000001</v>
      </c>
      <c r="G111" s="80">
        <v>12.685</v>
      </c>
      <c r="H111" s="590"/>
      <c r="I111" s="56">
        <v>15.154999999999999</v>
      </c>
      <c r="J111" s="81">
        <v>14.632</v>
      </c>
      <c r="K111" s="590"/>
      <c r="L111" s="56">
        <v>12.772</v>
      </c>
      <c r="M111" s="81">
        <v>11.933</v>
      </c>
      <c r="N111" s="62" t="s">
        <v>67</v>
      </c>
      <c r="O111" s="549"/>
    </row>
    <row r="112" spans="1:15" ht="13">
      <c r="A112" s="548">
        <v>2017</v>
      </c>
      <c r="B112" s="52" t="s">
        <v>56</v>
      </c>
      <c r="C112" s="54">
        <v>12.061999999999999</v>
      </c>
      <c r="D112" s="563">
        <v>10.759</v>
      </c>
      <c r="E112" s="590"/>
      <c r="F112" s="54">
        <v>12.089</v>
      </c>
      <c r="G112" s="563">
        <v>10.763999999999999</v>
      </c>
      <c r="H112" s="590"/>
      <c r="I112" s="54">
        <v>12.946999999999999</v>
      </c>
      <c r="J112" s="571">
        <v>11.784000000000001</v>
      </c>
      <c r="K112" s="590"/>
      <c r="L112" s="143">
        <v>10.420999999999999</v>
      </c>
      <c r="M112" s="559">
        <v>9.0039999999999996</v>
      </c>
      <c r="N112" s="53" t="s">
        <v>56</v>
      </c>
      <c r="O112" s="548">
        <v>2017</v>
      </c>
    </row>
    <row r="113" spans="1:15" ht="13">
      <c r="A113" s="548"/>
      <c r="B113" s="146" t="s">
        <v>57</v>
      </c>
      <c r="C113" s="54">
        <v>11.195</v>
      </c>
      <c r="D113" s="564"/>
      <c r="E113" s="590"/>
      <c r="F113" s="54">
        <v>10.897</v>
      </c>
      <c r="G113" s="564"/>
      <c r="H113" s="590"/>
      <c r="I113" s="54">
        <v>11.474</v>
      </c>
      <c r="J113" s="572"/>
      <c r="K113" s="590"/>
      <c r="L113" s="143">
        <v>8.64</v>
      </c>
      <c r="M113" s="557"/>
      <c r="N113" s="53" t="s">
        <v>57</v>
      </c>
      <c r="O113" s="548"/>
    </row>
    <row r="114" spans="1:15" ht="13">
      <c r="A114" s="548"/>
      <c r="B114" s="146" t="s">
        <v>58</v>
      </c>
      <c r="C114" s="54">
        <v>11.058999999999999</v>
      </c>
      <c r="D114" s="564"/>
      <c r="E114" s="590"/>
      <c r="F114" s="54">
        <v>10.457000000000001</v>
      </c>
      <c r="G114" s="564"/>
      <c r="H114" s="590"/>
      <c r="I114" s="54">
        <v>10.803000000000001</v>
      </c>
      <c r="J114" s="573"/>
      <c r="K114" s="590"/>
      <c r="L114" s="143">
        <v>7.8760000000000003</v>
      </c>
      <c r="M114" s="558"/>
      <c r="N114" s="53" t="s">
        <v>58</v>
      </c>
      <c r="O114" s="548"/>
    </row>
    <row r="115" spans="1:15" ht="13">
      <c r="A115" s="548"/>
      <c r="B115" s="146" t="s">
        <v>59</v>
      </c>
      <c r="C115" s="54">
        <v>10.622999999999999</v>
      </c>
      <c r="D115" s="564"/>
      <c r="E115" s="590"/>
      <c r="F115" s="54">
        <v>10.523999999999999</v>
      </c>
      <c r="G115" s="564"/>
      <c r="H115" s="590"/>
      <c r="I115" s="143">
        <v>10.946</v>
      </c>
      <c r="J115" s="559">
        <v>10.834</v>
      </c>
      <c r="K115" s="590"/>
      <c r="L115" s="143">
        <v>8.2690000000000001</v>
      </c>
      <c r="M115" s="559">
        <v>8.4440000000000008</v>
      </c>
      <c r="N115" s="53" t="s">
        <v>59</v>
      </c>
      <c r="O115" s="548"/>
    </row>
    <row r="116" spans="1:15" ht="13">
      <c r="A116" s="548"/>
      <c r="B116" s="146" t="s">
        <v>60</v>
      </c>
      <c r="C116" s="54">
        <v>9.9209999999999994</v>
      </c>
      <c r="D116" s="564"/>
      <c r="E116" s="590"/>
      <c r="F116" s="54">
        <v>10.291</v>
      </c>
      <c r="G116" s="564"/>
      <c r="H116" s="590"/>
      <c r="I116" s="143">
        <v>10.776</v>
      </c>
      <c r="J116" s="557"/>
      <c r="K116" s="590"/>
      <c r="L116" s="143">
        <v>8.3989999999999991</v>
      </c>
      <c r="M116" s="557"/>
      <c r="N116" s="53" t="s">
        <v>60</v>
      </c>
      <c r="O116" s="548"/>
    </row>
    <row r="117" spans="1:15" ht="13">
      <c r="A117" s="548"/>
      <c r="B117" s="146" t="s">
        <v>61</v>
      </c>
      <c r="C117" s="55">
        <v>10.114000000000001</v>
      </c>
      <c r="D117" s="565"/>
      <c r="E117" s="590"/>
      <c r="F117" s="55">
        <v>10.47</v>
      </c>
      <c r="G117" s="565"/>
      <c r="H117" s="590"/>
      <c r="I117" s="55">
        <v>10.792999999999999</v>
      </c>
      <c r="J117" s="558"/>
      <c r="K117" s="590"/>
      <c r="L117" s="55">
        <v>8.6530000000000005</v>
      </c>
      <c r="M117" s="558"/>
      <c r="N117" s="57" t="s">
        <v>61</v>
      </c>
      <c r="O117" s="548"/>
    </row>
    <row r="118" spans="1:15" ht="13">
      <c r="A118" s="548"/>
      <c r="B118" s="58" t="s">
        <v>62</v>
      </c>
      <c r="C118" s="54">
        <v>10.611000000000001</v>
      </c>
      <c r="D118" s="568">
        <v>10.318</v>
      </c>
      <c r="E118" s="590"/>
      <c r="F118" s="54">
        <v>10.347</v>
      </c>
      <c r="G118" s="568">
        <v>10.032999999999999</v>
      </c>
      <c r="H118" s="590"/>
      <c r="I118" s="143">
        <v>9.9990000000000006</v>
      </c>
      <c r="J118" s="571">
        <v>8.6850000000000005</v>
      </c>
      <c r="K118" s="590"/>
      <c r="L118" s="143">
        <v>7.9829999999999997</v>
      </c>
      <c r="M118" s="559">
        <v>7.6310000000000002</v>
      </c>
      <c r="N118" s="53" t="s">
        <v>62</v>
      </c>
      <c r="O118" s="548"/>
    </row>
    <row r="119" spans="1:15" ht="13">
      <c r="A119" s="548"/>
      <c r="B119" s="146" t="s">
        <v>63</v>
      </c>
      <c r="C119" s="54">
        <v>7.9530000000000003</v>
      </c>
      <c r="D119" s="569"/>
      <c r="E119" s="590"/>
      <c r="F119" s="54">
        <v>7.6890000000000001</v>
      </c>
      <c r="G119" s="569"/>
      <c r="H119" s="590"/>
      <c r="I119" s="143">
        <v>7.6769999999999996</v>
      </c>
      <c r="J119" s="572"/>
      <c r="K119" s="590"/>
      <c r="L119" s="143">
        <v>7.1890000000000001</v>
      </c>
      <c r="M119" s="557"/>
      <c r="N119" s="53" t="s">
        <v>63</v>
      </c>
      <c r="O119" s="548"/>
    </row>
    <row r="120" spans="1:15" ht="13">
      <c r="A120" s="548"/>
      <c r="B120" s="146" t="s">
        <v>64</v>
      </c>
      <c r="C120" s="54">
        <v>8.5579999999999998</v>
      </c>
      <c r="D120" s="569"/>
      <c r="E120" s="590"/>
      <c r="F120" s="54">
        <v>8.2620000000000005</v>
      </c>
      <c r="G120" s="569"/>
      <c r="H120" s="590"/>
      <c r="I120" s="143">
        <v>8.3330000000000002</v>
      </c>
      <c r="J120" s="573"/>
      <c r="K120" s="590"/>
      <c r="L120" s="143">
        <v>7.6890000000000001</v>
      </c>
      <c r="M120" s="558"/>
      <c r="N120" s="57" t="s">
        <v>64</v>
      </c>
      <c r="O120" s="548"/>
    </row>
    <row r="121" spans="1:15" ht="13">
      <c r="A121" s="548"/>
      <c r="B121" s="146" t="s">
        <v>65</v>
      </c>
      <c r="C121" s="54">
        <v>9.7379999999999995</v>
      </c>
      <c r="D121" s="569"/>
      <c r="E121" s="590"/>
      <c r="F121" s="54">
        <v>9.548</v>
      </c>
      <c r="G121" s="569"/>
      <c r="H121" s="590"/>
      <c r="I121" s="143">
        <v>9.1940000000000008</v>
      </c>
      <c r="J121" s="571">
        <v>11.002000000000001</v>
      </c>
      <c r="K121" s="590"/>
      <c r="L121" s="143">
        <v>8.4440000000000008</v>
      </c>
      <c r="M121" s="559">
        <v>10.144</v>
      </c>
      <c r="N121" s="53" t="s">
        <v>65</v>
      </c>
      <c r="O121" s="548"/>
    </row>
    <row r="122" spans="1:15" ht="13">
      <c r="A122" s="548"/>
      <c r="B122" s="146" t="s">
        <v>66</v>
      </c>
      <c r="C122" s="54">
        <v>11.976000000000001</v>
      </c>
      <c r="D122" s="569"/>
      <c r="E122" s="590"/>
      <c r="F122" s="54">
        <v>11.874000000000001</v>
      </c>
      <c r="G122" s="569"/>
      <c r="H122" s="590"/>
      <c r="I122" s="143">
        <v>11.974</v>
      </c>
      <c r="J122" s="572"/>
      <c r="K122" s="590"/>
      <c r="L122" s="143">
        <v>11.013</v>
      </c>
      <c r="M122" s="557"/>
      <c r="N122" s="53" t="s">
        <v>66</v>
      </c>
      <c r="O122" s="548"/>
    </row>
    <row r="123" spans="1:15" ht="13.5" thickBot="1">
      <c r="A123" s="549"/>
      <c r="B123" s="60" t="s">
        <v>67</v>
      </c>
      <c r="C123" s="55">
        <v>11.978999999999999</v>
      </c>
      <c r="D123" s="570"/>
      <c r="E123" s="590"/>
      <c r="F123" s="55">
        <v>11.901</v>
      </c>
      <c r="G123" s="570"/>
      <c r="H123" s="590"/>
      <c r="I123" s="56">
        <v>11.689</v>
      </c>
      <c r="J123" s="573"/>
      <c r="K123" s="590"/>
      <c r="L123" s="56">
        <v>10.894</v>
      </c>
      <c r="M123" s="558"/>
      <c r="N123" s="62" t="s">
        <v>67</v>
      </c>
      <c r="O123" s="549"/>
    </row>
    <row r="124" spans="1:15" ht="13">
      <c r="A124" s="548">
        <v>2016</v>
      </c>
      <c r="B124" s="52" t="s">
        <v>56</v>
      </c>
      <c r="C124" s="54">
        <v>9.9420000000000002</v>
      </c>
      <c r="D124" s="571">
        <v>8.2080000000000002</v>
      </c>
      <c r="E124" s="590"/>
      <c r="F124" s="63">
        <v>9.7349999999999994</v>
      </c>
      <c r="G124" s="571">
        <v>8.0709999999999997</v>
      </c>
      <c r="H124" s="590"/>
      <c r="I124" s="143">
        <v>9.0909999999999993</v>
      </c>
      <c r="J124" s="571">
        <v>7.907</v>
      </c>
      <c r="K124" s="590"/>
      <c r="L124" s="143">
        <v>8.5690000000000008</v>
      </c>
      <c r="M124" s="559">
        <v>7.3760000000000003</v>
      </c>
      <c r="N124" s="53" t="s">
        <v>56</v>
      </c>
      <c r="O124" s="548">
        <v>2016</v>
      </c>
    </row>
    <row r="125" spans="1:15" ht="13">
      <c r="A125" s="548"/>
      <c r="B125" s="146" t="s">
        <v>57</v>
      </c>
      <c r="C125" s="54">
        <v>8.4580000000000002</v>
      </c>
      <c r="D125" s="572"/>
      <c r="E125" s="590"/>
      <c r="F125" s="64">
        <v>8.2119999999999997</v>
      </c>
      <c r="G125" s="572"/>
      <c r="H125" s="590"/>
      <c r="I125" s="143">
        <v>7.5880000000000001</v>
      </c>
      <c r="J125" s="572"/>
      <c r="K125" s="590"/>
      <c r="L125" s="143">
        <v>6.9880000000000004</v>
      </c>
      <c r="M125" s="557"/>
      <c r="N125" s="53" t="s">
        <v>57</v>
      </c>
      <c r="O125" s="548"/>
    </row>
    <row r="126" spans="1:15" ht="13">
      <c r="A126" s="548"/>
      <c r="B126" s="146" t="s">
        <v>58</v>
      </c>
      <c r="C126" s="54">
        <v>7.8609999999999998</v>
      </c>
      <c r="D126" s="572"/>
      <c r="E126" s="590"/>
      <c r="F126" s="64">
        <v>7.5270000000000001</v>
      </c>
      <c r="G126" s="572"/>
      <c r="H126" s="590"/>
      <c r="I126" s="143">
        <v>6.8810000000000002</v>
      </c>
      <c r="J126" s="573"/>
      <c r="K126" s="590"/>
      <c r="L126" s="143">
        <v>6.4790000000000001</v>
      </c>
      <c r="M126" s="558"/>
      <c r="N126" s="53" t="s">
        <v>58</v>
      </c>
      <c r="O126" s="548"/>
    </row>
    <row r="127" spans="1:15" ht="13">
      <c r="A127" s="548"/>
      <c r="B127" s="146" t="s">
        <v>59</v>
      </c>
      <c r="C127" s="54">
        <v>7.4160000000000004</v>
      </c>
      <c r="D127" s="572"/>
      <c r="E127" s="590"/>
      <c r="F127" s="64">
        <v>7.23</v>
      </c>
      <c r="G127" s="572"/>
      <c r="H127" s="590"/>
      <c r="I127" s="143">
        <v>7.226</v>
      </c>
      <c r="J127" s="571">
        <v>7.67</v>
      </c>
      <c r="K127" s="590"/>
      <c r="L127" s="143">
        <v>6.3</v>
      </c>
      <c r="M127" s="559">
        <v>6.8630000000000004</v>
      </c>
      <c r="N127" s="53" t="s">
        <v>59</v>
      </c>
      <c r="O127" s="548"/>
    </row>
    <row r="128" spans="1:15" ht="13">
      <c r="A128" s="548"/>
      <c r="B128" s="146" t="s">
        <v>60</v>
      </c>
      <c r="C128" s="54">
        <v>7.6349999999999998</v>
      </c>
      <c r="D128" s="572"/>
      <c r="E128" s="590"/>
      <c r="F128" s="64">
        <v>7.7130000000000001</v>
      </c>
      <c r="G128" s="572"/>
      <c r="H128" s="590"/>
      <c r="I128" s="143">
        <v>7.73</v>
      </c>
      <c r="J128" s="572"/>
      <c r="K128" s="590"/>
      <c r="L128" s="143">
        <v>6.9340000000000002</v>
      </c>
      <c r="M128" s="557"/>
      <c r="N128" s="53" t="s">
        <v>60</v>
      </c>
      <c r="O128" s="548"/>
    </row>
    <row r="129" spans="1:15" ht="13">
      <c r="A129" s="548"/>
      <c r="B129" s="146" t="s">
        <v>61</v>
      </c>
      <c r="C129" s="55">
        <v>7.9379999999999997</v>
      </c>
      <c r="D129" s="573"/>
      <c r="E129" s="590"/>
      <c r="F129" s="56">
        <v>8.0190000000000001</v>
      </c>
      <c r="G129" s="573"/>
      <c r="H129" s="590"/>
      <c r="I129" s="56">
        <v>8.0109999999999992</v>
      </c>
      <c r="J129" s="573"/>
      <c r="K129" s="590"/>
      <c r="L129" s="55">
        <v>7.3220000000000001</v>
      </c>
      <c r="M129" s="558"/>
      <c r="N129" s="57" t="s">
        <v>61</v>
      </c>
      <c r="O129" s="548"/>
    </row>
    <row r="130" spans="1:15" ht="13">
      <c r="A130" s="548"/>
      <c r="B130" s="58" t="s">
        <v>62</v>
      </c>
      <c r="C130" s="54">
        <v>8.5299999999999994</v>
      </c>
      <c r="D130" s="568">
        <v>10.843999999999999</v>
      </c>
      <c r="E130" s="590"/>
      <c r="F130" s="63">
        <v>8.5020000000000007</v>
      </c>
      <c r="G130" s="572">
        <v>10.61</v>
      </c>
      <c r="H130" s="590"/>
      <c r="I130" s="143">
        <v>7.4660000000000002</v>
      </c>
      <c r="J130" s="571">
        <v>6.9850000000000003</v>
      </c>
      <c r="K130" s="590"/>
      <c r="L130" s="143">
        <v>6.5570000000000004</v>
      </c>
      <c r="M130" s="559">
        <v>6.391</v>
      </c>
      <c r="N130" s="53" t="s">
        <v>62</v>
      </c>
      <c r="O130" s="548"/>
    </row>
    <row r="131" spans="1:15" ht="13">
      <c r="A131" s="548"/>
      <c r="B131" s="146" t="s">
        <v>63</v>
      </c>
      <c r="C131" s="54">
        <v>7.3810000000000002</v>
      </c>
      <c r="D131" s="569"/>
      <c r="E131" s="590"/>
      <c r="F131" s="64">
        <v>7.3289999999999997</v>
      </c>
      <c r="G131" s="572"/>
      <c r="H131" s="590"/>
      <c r="I131" s="143">
        <v>6.5739999999999998</v>
      </c>
      <c r="J131" s="572"/>
      <c r="K131" s="590"/>
      <c r="L131" s="143">
        <v>6.0289999999999999</v>
      </c>
      <c r="M131" s="557"/>
      <c r="N131" s="53" t="s">
        <v>63</v>
      </c>
      <c r="O131" s="548"/>
    </row>
    <row r="132" spans="1:15" ht="13">
      <c r="A132" s="548"/>
      <c r="B132" s="146" t="s">
        <v>64</v>
      </c>
      <c r="C132" s="54">
        <v>8.3059999999999992</v>
      </c>
      <c r="D132" s="569"/>
      <c r="E132" s="590"/>
      <c r="F132" s="64">
        <v>8.3689999999999998</v>
      </c>
      <c r="G132" s="572"/>
      <c r="H132" s="590"/>
      <c r="I132" s="143">
        <v>6.8869999999999996</v>
      </c>
      <c r="J132" s="573"/>
      <c r="K132" s="590"/>
      <c r="L132" s="143">
        <v>6.5759999999999996</v>
      </c>
      <c r="M132" s="558"/>
      <c r="N132" s="57" t="s">
        <v>64</v>
      </c>
      <c r="O132" s="548"/>
    </row>
    <row r="133" spans="1:15" ht="13">
      <c r="A133" s="548"/>
      <c r="B133" s="146" t="s">
        <v>65</v>
      </c>
      <c r="C133" s="54">
        <v>10.382999999999999</v>
      </c>
      <c r="D133" s="569"/>
      <c r="E133" s="590"/>
      <c r="F133" s="64">
        <v>10.129</v>
      </c>
      <c r="G133" s="572"/>
      <c r="H133" s="590"/>
      <c r="I133" s="143">
        <v>9.4689999999999994</v>
      </c>
      <c r="J133" s="571">
        <v>10.840999999999999</v>
      </c>
      <c r="K133" s="590"/>
      <c r="L133" s="143">
        <v>9.0370000000000008</v>
      </c>
      <c r="M133" s="559">
        <v>10.358000000000001</v>
      </c>
      <c r="N133" s="53" t="s">
        <v>65</v>
      </c>
      <c r="O133" s="548"/>
    </row>
    <row r="134" spans="1:15" ht="13">
      <c r="A134" s="548"/>
      <c r="B134" s="146" t="s">
        <v>66</v>
      </c>
      <c r="C134" s="54">
        <v>14.176</v>
      </c>
      <c r="D134" s="569"/>
      <c r="E134" s="590"/>
      <c r="F134" s="64">
        <v>14.093</v>
      </c>
      <c r="G134" s="572"/>
      <c r="H134" s="590"/>
      <c r="I134" s="143">
        <v>11.57</v>
      </c>
      <c r="J134" s="572"/>
      <c r="K134" s="590"/>
      <c r="L134" s="143">
        <v>10.632999999999999</v>
      </c>
      <c r="M134" s="557"/>
      <c r="N134" s="53" t="s">
        <v>66</v>
      </c>
      <c r="O134" s="548"/>
    </row>
    <row r="135" spans="1:15" ht="13.5" thickBot="1">
      <c r="A135" s="549"/>
      <c r="B135" s="60" t="s">
        <v>67</v>
      </c>
      <c r="C135" s="55">
        <v>14.314</v>
      </c>
      <c r="D135" s="570"/>
      <c r="E135" s="590"/>
      <c r="F135" s="56">
        <v>14.146000000000001</v>
      </c>
      <c r="G135" s="573"/>
      <c r="H135" s="590"/>
      <c r="I135" s="56">
        <v>11.39</v>
      </c>
      <c r="J135" s="573"/>
      <c r="K135" s="590"/>
      <c r="L135" s="56">
        <v>11.347</v>
      </c>
      <c r="M135" s="558"/>
      <c r="N135" s="62" t="s">
        <v>67</v>
      </c>
      <c r="O135" s="549"/>
    </row>
    <row r="136" spans="1:15" ht="13">
      <c r="A136" s="577">
        <v>2015</v>
      </c>
      <c r="B136" s="82" t="s">
        <v>56</v>
      </c>
      <c r="C136" s="54">
        <v>15.481999999999999</v>
      </c>
      <c r="D136" s="593">
        <v>10.050000000000001</v>
      </c>
      <c r="E136" s="590"/>
      <c r="F136" s="63">
        <v>15.377000000000001</v>
      </c>
      <c r="G136" s="571">
        <v>9.8680000000000003</v>
      </c>
      <c r="H136" s="590"/>
      <c r="I136" s="143">
        <v>11.978999999999999</v>
      </c>
      <c r="J136" s="571">
        <v>9.43</v>
      </c>
      <c r="K136" s="590"/>
      <c r="L136" s="143">
        <v>11.981999999999999</v>
      </c>
      <c r="M136" s="559">
        <v>9.3070000000000004</v>
      </c>
      <c r="N136" s="53" t="s">
        <v>56</v>
      </c>
      <c r="O136" s="548">
        <v>2015</v>
      </c>
    </row>
    <row r="137" spans="1:15" ht="13">
      <c r="A137" s="578"/>
      <c r="B137" s="82" t="s">
        <v>57</v>
      </c>
      <c r="C137" s="54">
        <v>10.412000000000001</v>
      </c>
      <c r="D137" s="593"/>
      <c r="E137" s="590"/>
      <c r="F137" s="64">
        <v>10.224</v>
      </c>
      <c r="G137" s="572"/>
      <c r="H137" s="590"/>
      <c r="I137" s="143">
        <v>8.81</v>
      </c>
      <c r="J137" s="572"/>
      <c r="K137" s="590"/>
      <c r="L137" s="143">
        <v>8.7029999999999994</v>
      </c>
      <c r="M137" s="557"/>
      <c r="N137" s="53" t="s">
        <v>57</v>
      </c>
      <c r="O137" s="548"/>
    </row>
    <row r="138" spans="1:15" ht="13">
      <c r="A138" s="578"/>
      <c r="B138" s="82" t="s">
        <v>58</v>
      </c>
      <c r="C138" s="54">
        <v>8.2240000000000002</v>
      </c>
      <c r="D138" s="593"/>
      <c r="E138" s="590"/>
      <c r="F138" s="64">
        <v>8</v>
      </c>
      <c r="G138" s="572"/>
      <c r="H138" s="590"/>
      <c r="I138" s="143">
        <v>7.2050000000000001</v>
      </c>
      <c r="J138" s="573"/>
      <c r="K138" s="590"/>
      <c r="L138" s="143">
        <v>7.11</v>
      </c>
      <c r="M138" s="558"/>
      <c r="N138" s="53" t="s">
        <v>58</v>
      </c>
      <c r="O138" s="548"/>
    </row>
    <row r="139" spans="1:15" ht="13">
      <c r="A139" s="578"/>
      <c r="B139" s="82" t="s">
        <v>59</v>
      </c>
      <c r="C139" s="54">
        <v>8.0210000000000008</v>
      </c>
      <c r="D139" s="593"/>
      <c r="E139" s="590"/>
      <c r="F139" s="64">
        <v>7.8550000000000004</v>
      </c>
      <c r="G139" s="572"/>
      <c r="H139" s="590"/>
      <c r="I139" s="143">
        <v>7.3040000000000003</v>
      </c>
      <c r="J139" s="571">
        <v>8.0050000000000008</v>
      </c>
      <c r="K139" s="590"/>
      <c r="L139" s="143">
        <v>7.05</v>
      </c>
      <c r="M139" s="559">
        <v>7.8040000000000003</v>
      </c>
      <c r="N139" s="53" t="s">
        <v>59</v>
      </c>
      <c r="O139" s="548"/>
    </row>
    <row r="140" spans="1:15" ht="13">
      <c r="A140" s="578"/>
      <c r="B140" s="82" t="s">
        <v>60</v>
      </c>
      <c r="C140" s="54">
        <v>8.5950000000000006</v>
      </c>
      <c r="D140" s="593"/>
      <c r="E140" s="590"/>
      <c r="F140" s="64">
        <v>8.6389999999999993</v>
      </c>
      <c r="G140" s="572"/>
      <c r="H140" s="590"/>
      <c r="I140" s="143">
        <v>8.0459999999999994</v>
      </c>
      <c r="J140" s="572"/>
      <c r="K140" s="590"/>
      <c r="L140" s="143">
        <v>7.7830000000000004</v>
      </c>
      <c r="M140" s="557"/>
      <c r="N140" s="53" t="s">
        <v>60</v>
      </c>
      <c r="O140" s="548"/>
    </row>
    <row r="141" spans="1:15" ht="13">
      <c r="A141" s="578"/>
      <c r="B141" s="84" t="s">
        <v>61</v>
      </c>
      <c r="C141" s="55">
        <v>9.2170000000000005</v>
      </c>
      <c r="D141" s="594"/>
      <c r="E141" s="590"/>
      <c r="F141" s="56">
        <v>9.3130000000000006</v>
      </c>
      <c r="G141" s="573"/>
      <c r="H141" s="590"/>
      <c r="I141" s="56">
        <v>8.5790000000000006</v>
      </c>
      <c r="J141" s="573"/>
      <c r="K141" s="590"/>
      <c r="L141" s="56">
        <v>8.5139999999999993</v>
      </c>
      <c r="M141" s="558"/>
      <c r="N141" s="57" t="s">
        <v>61</v>
      </c>
      <c r="O141" s="548"/>
    </row>
    <row r="142" spans="1:15" ht="13">
      <c r="A142" s="578"/>
      <c r="B142" s="82" t="s">
        <v>62</v>
      </c>
      <c r="C142" s="65">
        <v>11.054</v>
      </c>
      <c r="D142" s="568">
        <v>15.045999999999999</v>
      </c>
      <c r="E142" s="590"/>
      <c r="F142" s="59">
        <v>9.8409999999999993</v>
      </c>
      <c r="G142" s="572">
        <v>14.500999999999999</v>
      </c>
      <c r="H142" s="590"/>
      <c r="I142" s="143">
        <v>8.1129999999999995</v>
      </c>
      <c r="J142" s="571">
        <v>7.5419999999999998</v>
      </c>
      <c r="K142" s="590"/>
      <c r="L142" s="143">
        <v>7.5129999999999999</v>
      </c>
      <c r="M142" s="559">
        <v>7.0549999999999997</v>
      </c>
      <c r="N142" s="53" t="s">
        <v>62</v>
      </c>
      <c r="O142" s="548"/>
    </row>
    <row r="143" spans="1:15" ht="13">
      <c r="A143" s="578"/>
      <c r="B143" s="82" t="s">
        <v>63</v>
      </c>
      <c r="C143" s="65">
        <v>9.9499999999999993</v>
      </c>
      <c r="D143" s="569"/>
      <c r="E143" s="590"/>
      <c r="F143" s="59">
        <v>8.2840000000000007</v>
      </c>
      <c r="G143" s="572"/>
      <c r="H143" s="590"/>
      <c r="I143" s="143">
        <v>6.95</v>
      </c>
      <c r="J143" s="572"/>
      <c r="K143" s="590"/>
      <c r="L143" s="143">
        <v>6.5380000000000003</v>
      </c>
      <c r="M143" s="557"/>
      <c r="N143" s="53" t="s">
        <v>63</v>
      </c>
      <c r="O143" s="548"/>
    </row>
    <row r="144" spans="1:15" ht="13">
      <c r="A144" s="578"/>
      <c r="B144" s="84" t="s">
        <v>64</v>
      </c>
      <c r="C144" s="65">
        <v>11.04</v>
      </c>
      <c r="D144" s="569"/>
      <c r="E144" s="590"/>
      <c r="F144" s="59">
        <v>9.9290000000000003</v>
      </c>
      <c r="G144" s="572"/>
      <c r="H144" s="590"/>
      <c r="I144" s="143">
        <v>7.516</v>
      </c>
      <c r="J144" s="573"/>
      <c r="K144" s="590"/>
      <c r="L144" s="143">
        <v>7.0759999999999996</v>
      </c>
      <c r="M144" s="558"/>
      <c r="N144" s="57" t="s">
        <v>64</v>
      </c>
      <c r="O144" s="548"/>
    </row>
    <row r="145" spans="1:15" ht="13">
      <c r="A145" s="578"/>
      <c r="B145" s="82" t="s">
        <v>65</v>
      </c>
      <c r="C145" s="65">
        <v>14.134</v>
      </c>
      <c r="D145" s="569"/>
      <c r="E145" s="590"/>
      <c r="F145" s="59">
        <v>13.577999999999999</v>
      </c>
      <c r="G145" s="572"/>
      <c r="H145" s="590"/>
      <c r="I145" s="143">
        <v>14.25</v>
      </c>
      <c r="J145" s="571">
        <v>20.321999999999999</v>
      </c>
      <c r="K145" s="590"/>
      <c r="L145" s="143">
        <v>14.225</v>
      </c>
      <c r="M145" s="559">
        <v>20.244</v>
      </c>
      <c r="N145" s="53" t="s">
        <v>65</v>
      </c>
      <c r="O145" s="548"/>
    </row>
    <row r="146" spans="1:15" ht="13">
      <c r="A146" s="578"/>
      <c r="B146" s="82" t="s">
        <v>66</v>
      </c>
      <c r="C146" s="65">
        <v>20.699000000000002</v>
      </c>
      <c r="D146" s="569"/>
      <c r="E146" s="590"/>
      <c r="F146" s="59">
        <v>21.806999999999999</v>
      </c>
      <c r="G146" s="572"/>
      <c r="H146" s="590"/>
      <c r="I146" s="143">
        <v>23.067</v>
      </c>
      <c r="J146" s="572"/>
      <c r="K146" s="590"/>
      <c r="L146" s="143">
        <v>22.640999999999998</v>
      </c>
      <c r="M146" s="557"/>
      <c r="N146" s="53" t="s">
        <v>66</v>
      </c>
      <c r="O146" s="548"/>
    </row>
    <row r="147" spans="1:15" ht="13">
      <c r="A147" s="579"/>
      <c r="B147" s="85" t="s">
        <v>67</v>
      </c>
      <c r="C147" s="66">
        <v>20.866</v>
      </c>
      <c r="D147" s="570"/>
      <c r="E147" s="590"/>
      <c r="F147" s="61">
        <v>22.027000000000001</v>
      </c>
      <c r="G147" s="573"/>
      <c r="H147" s="590"/>
      <c r="I147" s="56">
        <v>23.350999999999999</v>
      </c>
      <c r="J147" s="573"/>
      <c r="K147" s="590"/>
      <c r="L147" s="56">
        <v>23.565999999999999</v>
      </c>
      <c r="M147" s="558"/>
      <c r="N147" s="62" t="s">
        <v>67</v>
      </c>
      <c r="O147" s="549"/>
    </row>
    <row r="148" spans="1:15" ht="13">
      <c r="A148" s="578">
        <v>2014</v>
      </c>
      <c r="B148" s="86" t="s">
        <v>56</v>
      </c>
      <c r="C148" s="67">
        <v>13.59</v>
      </c>
      <c r="D148" s="595">
        <v>9.3789999999999996</v>
      </c>
      <c r="E148" s="590"/>
      <c r="F148" s="68">
        <v>13.202999999999999</v>
      </c>
      <c r="G148" s="571">
        <v>9.0779999999999994</v>
      </c>
      <c r="H148" s="590"/>
      <c r="I148" s="143">
        <v>15.526</v>
      </c>
      <c r="J148" s="596">
        <v>10.625</v>
      </c>
      <c r="K148" s="590"/>
      <c r="L148" s="68">
        <v>15.561999999999999</v>
      </c>
      <c r="M148" s="559">
        <v>10.278</v>
      </c>
      <c r="N148" s="69" t="s">
        <v>56</v>
      </c>
      <c r="O148" s="577">
        <v>2014</v>
      </c>
    </row>
    <row r="149" spans="1:15" ht="13">
      <c r="A149" s="578"/>
      <c r="B149" s="82" t="s">
        <v>57</v>
      </c>
      <c r="C149" s="67">
        <v>9.8089999999999993</v>
      </c>
      <c r="D149" s="593"/>
      <c r="E149" s="590"/>
      <c r="F149" s="68">
        <v>9.52</v>
      </c>
      <c r="G149" s="572"/>
      <c r="H149" s="590"/>
      <c r="I149" s="143">
        <v>9.0500000000000007</v>
      </c>
      <c r="J149" s="597"/>
      <c r="K149" s="590"/>
      <c r="L149" s="68">
        <v>8.6739999999999995</v>
      </c>
      <c r="M149" s="557"/>
      <c r="N149" s="53" t="s">
        <v>57</v>
      </c>
      <c r="O149" s="578"/>
    </row>
    <row r="150" spans="1:15" ht="13">
      <c r="A150" s="578"/>
      <c r="B150" s="82" t="s">
        <v>58</v>
      </c>
      <c r="C150" s="67">
        <v>7.9020000000000001</v>
      </c>
      <c r="D150" s="593"/>
      <c r="E150" s="590"/>
      <c r="F150" s="68">
        <v>7.5279999999999996</v>
      </c>
      <c r="G150" s="572"/>
      <c r="H150" s="590"/>
      <c r="I150" s="143">
        <v>7.1180000000000003</v>
      </c>
      <c r="J150" s="598"/>
      <c r="K150" s="590"/>
      <c r="L150" s="70">
        <v>6.7519999999999998</v>
      </c>
      <c r="M150" s="558"/>
      <c r="N150" s="53" t="s">
        <v>58</v>
      </c>
      <c r="O150" s="578"/>
    </row>
    <row r="151" spans="1:15" ht="13">
      <c r="A151" s="578"/>
      <c r="B151" s="82" t="s">
        <v>59</v>
      </c>
      <c r="C151" s="67">
        <v>7.79</v>
      </c>
      <c r="D151" s="593"/>
      <c r="E151" s="590"/>
      <c r="F151" s="68">
        <v>7.516</v>
      </c>
      <c r="G151" s="572"/>
      <c r="H151" s="590"/>
      <c r="I151" s="143">
        <v>7.274</v>
      </c>
      <c r="J151" s="596">
        <v>8.1609999999999996</v>
      </c>
      <c r="K151" s="590"/>
      <c r="L151" s="71">
        <v>7.3029999999999999</v>
      </c>
      <c r="M151" s="559">
        <v>8.1999999999999993</v>
      </c>
      <c r="N151" s="53" t="s">
        <v>59</v>
      </c>
      <c r="O151" s="578"/>
    </row>
    <row r="152" spans="1:15" ht="13">
      <c r="A152" s="578"/>
      <c r="B152" s="82" t="s">
        <v>60</v>
      </c>
      <c r="C152" s="67">
        <v>8.3840000000000003</v>
      </c>
      <c r="D152" s="593"/>
      <c r="E152" s="590"/>
      <c r="F152" s="68">
        <v>8.2940000000000005</v>
      </c>
      <c r="G152" s="572"/>
      <c r="H152" s="590"/>
      <c r="I152" s="143">
        <v>8.2609999999999992</v>
      </c>
      <c r="J152" s="597"/>
      <c r="K152" s="590"/>
      <c r="L152" s="71">
        <v>8.2929999999999993</v>
      </c>
      <c r="M152" s="557"/>
      <c r="N152" s="53" t="s">
        <v>60</v>
      </c>
      <c r="O152" s="578"/>
    </row>
    <row r="153" spans="1:15" ht="13">
      <c r="A153" s="578"/>
      <c r="B153" s="84" t="s">
        <v>61</v>
      </c>
      <c r="C153" s="55">
        <v>8.907</v>
      </c>
      <c r="D153" s="594"/>
      <c r="E153" s="590"/>
      <c r="F153" s="70">
        <v>8.9019999999999992</v>
      </c>
      <c r="G153" s="573"/>
      <c r="H153" s="590"/>
      <c r="I153" s="56">
        <v>8.9529999999999994</v>
      </c>
      <c r="J153" s="598"/>
      <c r="K153" s="590"/>
      <c r="L153" s="72">
        <v>9.0440000000000005</v>
      </c>
      <c r="M153" s="558"/>
      <c r="N153" s="57" t="s">
        <v>61</v>
      </c>
      <c r="O153" s="578"/>
    </row>
    <row r="154" spans="1:15" ht="13">
      <c r="A154" s="578"/>
      <c r="B154" s="82" t="s">
        <v>62</v>
      </c>
      <c r="C154" s="65">
        <v>7.3360000000000003</v>
      </c>
      <c r="D154" s="595">
        <v>9.3330000000000002</v>
      </c>
      <c r="E154" s="590"/>
      <c r="F154" s="59">
        <v>7.2450000000000001</v>
      </c>
      <c r="G154" s="571">
        <v>9.0060000000000002</v>
      </c>
      <c r="H154" s="590"/>
      <c r="I154" s="143">
        <v>9.1980000000000004</v>
      </c>
      <c r="J154" s="596">
        <v>8.6690000000000005</v>
      </c>
      <c r="K154" s="590"/>
      <c r="L154" s="143">
        <v>8.3970000000000002</v>
      </c>
      <c r="M154" s="574">
        <v>7.9450000000000003</v>
      </c>
      <c r="N154" s="53" t="s">
        <v>62</v>
      </c>
      <c r="O154" s="578"/>
    </row>
    <row r="155" spans="1:15" ht="13">
      <c r="A155" s="578"/>
      <c r="B155" s="82" t="s">
        <v>63</v>
      </c>
      <c r="C155" s="65">
        <v>6.9089999999999998</v>
      </c>
      <c r="D155" s="593"/>
      <c r="E155" s="590"/>
      <c r="F155" s="59">
        <v>6.7030000000000003</v>
      </c>
      <c r="G155" s="572"/>
      <c r="H155" s="590"/>
      <c r="I155" s="143">
        <v>7.8360000000000003</v>
      </c>
      <c r="J155" s="597"/>
      <c r="K155" s="590"/>
      <c r="L155" s="143">
        <v>7.1719999999999997</v>
      </c>
      <c r="M155" s="575"/>
      <c r="N155" s="53" t="s">
        <v>63</v>
      </c>
      <c r="O155" s="578"/>
    </row>
    <row r="156" spans="1:15" ht="13">
      <c r="A156" s="578"/>
      <c r="B156" s="84" t="s">
        <v>64</v>
      </c>
      <c r="C156" s="65">
        <v>7.3579999999999997</v>
      </c>
      <c r="D156" s="593"/>
      <c r="E156" s="590"/>
      <c r="F156" s="59">
        <v>7.0869999999999997</v>
      </c>
      <c r="G156" s="572"/>
      <c r="H156" s="590"/>
      <c r="I156" s="143">
        <v>8.9369999999999994</v>
      </c>
      <c r="J156" s="598"/>
      <c r="K156" s="590"/>
      <c r="L156" s="143">
        <v>8.2710000000000008</v>
      </c>
      <c r="M156" s="576"/>
      <c r="N156" s="57" t="s">
        <v>64</v>
      </c>
      <c r="O156" s="578"/>
    </row>
    <row r="157" spans="1:15" ht="13">
      <c r="A157" s="578"/>
      <c r="B157" s="82" t="s">
        <v>65</v>
      </c>
      <c r="C157" s="65">
        <v>8.34</v>
      </c>
      <c r="D157" s="593"/>
      <c r="E157" s="590"/>
      <c r="F157" s="59">
        <v>8.26</v>
      </c>
      <c r="G157" s="572"/>
      <c r="H157" s="590"/>
      <c r="I157" s="143">
        <v>8.6229999999999993</v>
      </c>
      <c r="J157" s="596">
        <v>11.44</v>
      </c>
      <c r="K157" s="590"/>
      <c r="L157" s="143">
        <v>8.2100000000000009</v>
      </c>
      <c r="M157" s="574">
        <v>11.129</v>
      </c>
      <c r="N157" s="53" t="s">
        <v>65</v>
      </c>
      <c r="O157" s="578"/>
    </row>
    <row r="158" spans="1:15" ht="13">
      <c r="A158" s="578"/>
      <c r="B158" s="82" t="s">
        <v>66</v>
      </c>
      <c r="C158" s="65">
        <v>12.279</v>
      </c>
      <c r="D158" s="593"/>
      <c r="E158" s="590"/>
      <c r="F158" s="59">
        <v>12.188000000000001</v>
      </c>
      <c r="G158" s="572"/>
      <c r="H158" s="590"/>
      <c r="I158" s="143">
        <v>12.696999999999999</v>
      </c>
      <c r="J158" s="597"/>
      <c r="K158" s="590"/>
      <c r="L158" s="143">
        <v>12.253</v>
      </c>
      <c r="M158" s="575"/>
      <c r="N158" s="53" t="s">
        <v>66</v>
      </c>
      <c r="O158" s="578"/>
    </row>
    <row r="159" spans="1:15" ht="13">
      <c r="A159" s="579"/>
      <c r="B159" s="85" t="s">
        <v>67</v>
      </c>
      <c r="C159" s="66">
        <v>12.529</v>
      </c>
      <c r="D159" s="594"/>
      <c r="E159" s="590"/>
      <c r="F159" s="61">
        <v>12.366</v>
      </c>
      <c r="G159" s="573"/>
      <c r="H159" s="590"/>
      <c r="I159" s="56">
        <v>13.047000000000001</v>
      </c>
      <c r="J159" s="598"/>
      <c r="K159" s="590"/>
      <c r="L159" s="56">
        <v>12.808</v>
      </c>
      <c r="M159" s="576"/>
      <c r="N159" s="62" t="s">
        <v>67</v>
      </c>
      <c r="O159" s="579"/>
    </row>
    <row r="160" spans="1:15" ht="13">
      <c r="A160" s="578">
        <v>2013</v>
      </c>
      <c r="B160" s="86" t="s">
        <v>56</v>
      </c>
      <c r="C160" s="67">
        <v>8.4890000000000008</v>
      </c>
      <c r="D160" s="595">
        <v>7.5060000000000002</v>
      </c>
      <c r="E160" s="590"/>
      <c r="F160" s="68">
        <v>8.5609999999999999</v>
      </c>
      <c r="G160" s="571">
        <v>7.4260000000000002</v>
      </c>
      <c r="H160" s="590"/>
      <c r="I160" s="68">
        <v>8.952</v>
      </c>
      <c r="J160" s="571">
        <v>7.16</v>
      </c>
      <c r="K160" s="590"/>
      <c r="L160" s="143">
        <v>8.7739999999999991</v>
      </c>
      <c r="M160" s="574">
        <v>6.9550000000000001</v>
      </c>
      <c r="N160" s="69" t="s">
        <v>56</v>
      </c>
      <c r="O160" s="578">
        <v>2013</v>
      </c>
    </row>
    <row r="161" spans="1:15" ht="13">
      <c r="A161" s="578"/>
      <c r="B161" s="82" t="s">
        <v>57</v>
      </c>
      <c r="C161" s="67">
        <v>7.3419999999999996</v>
      </c>
      <c r="D161" s="593"/>
      <c r="E161" s="590"/>
      <c r="F161" s="68">
        <v>7.1890000000000001</v>
      </c>
      <c r="G161" s="572"/>
      <c r="H161" s="590"/>
      <c r="I161" s="68">
        <v>6.5730000000000004</v>
      </c>
      <c r="J161" s="572"/>
      <c r="K161" s="590"/>
      <c r="L161" s="143">
        <v>6.3070000000000004</v>
      </c>
      <c r="M161" s="575"/>
      <c r="N161" s="53" t="s">
        <v>57</v>
      </c>
      <c r="O161" s="578"/>
    </row>
    <row r="162" spans="1:15" ht="13">
      <c r="A162" s="578"/>
      <c r="B162" s="82" t="s">
        <v>58</v>
      </c>
      <c r="C162" s="67">
        <v>7.0869999999999997</v>
      </c>
      <c r="D162" s="593"/>
      <c r="E162" s="590"/>
      <c r="F162" s="68">
        <v>6.8150000000000004</v>
      </c>
      <c r="G162" s="572"/>
      <c r="H162" s="590"/>
      <c r="I162" s="68">
        <v>5.8689999999999998</v>
      </c>
      <c r="J162" s="572"/>
      <c r="K162" s="590"/>
      <c r="L162" s="143">
        <v>5.6130000000000004</v>
      </c>
      <c r="M162" s="576"/>
      <c r="N162" s="57" t="s">
        <v>58</v>
      </c>
      <c r="O162" s="578"/>
    </row>
    <row r="163" spans="1:15" ht="13">
      <c r="A163" s="578"/>
      <c r="B163" s="82" t="s">
        <v>59</v>
      </c>
      <c r="C163" s="67">
        <v>7.0570000000000004</v>
      </c>
      <c r="D163" s="593"/>
      <c r="E163" s="590"/>
      <c r="F163" s="68">
        <v>6.8470000000000004</v>
      </c>
      <c r="G163" s="572"/>
      <c r="H163" s="590"/>
      <c r="I163" s="68">
        <v>6.6420000000000003</v>
      </c>
      <c r="J163" s="571">
        <v>7.2389999999999999</v>
      </c>
      <c r="K163" s="590"/>
      <c r="L163" s="143">
        <v>6.4109999999999996</v>
      </c>
      <c r="M163" s="574">
        <v>7.0419999999999998</v>
      </c>
      <c r="N163" s="53" t="s">
        <v>59</v>
      </c>
      <c r="O163" s="578"/>
    </row>
    <row r="164" spans="1:15" ht="13">
      <c r="A164" s="578"/>
      <c r="B164" s="82" t="s">
        <v>60</v>
      </c>
      <c r="C164" s="67">
        <v>7.3529999999999998</v>
      </c>
      <c r="D164" s="593"/>
      <c r="E164" s="590"/>
      <c r="F164" s="68">
        <v>7.4379999999999997</v>
      </c>
      <c r="G164" s="572"/>
      <c r="H164" s="590"/>
      <c r="I164" s="68">
        <v>7.2759999999999998</v>
      </c>
      <c r="J164" s="572"/>
      <c r="K164" s="590"/>
      <c r="L164" s="143">
        <v>7.0880000000000001</v>
      </c>
      <c r="M164" s="575"/>
      <c r="N164" s="53" t="s">
        <v>60</v>
      </c>
      <c r="O164" s="578"/>
    </row>
    <row r="165" spans="1:15" ht="13">
      <c r="A165" s="578"/>
      <c r="B165" s="84" t="s">
        <v>61</v>
      </c>
      <c r="C165" s="55">
        <v>7.5419999999999998</v>
      </c>
      <c r="D165" s="594"/>
      <c r="E165" s="590"/>
      <c r="F165" s="70">
        <v>7.5750000000000002</v>
      </c>
      <c r="G165" s="573"/>
      <c r="H165" s="590"/>
      <c r="I165" s="70">
        <v>7.72</v>
      </c>
      <c r="J165" s="572"/>
      <c r="K165" s="590"/>
      <c r="L165" s="56">
        <v>7.5430000000000001</v>
      </c>
      <c r="M165" s="576"/>
      <c r="N165" s="57" t="s">
        <v>61</v>
      </c>
      <c r="O165" s="578"/>
    </row>
    <row r="166" spans="1:15" ht="13">
      <c r="A166" s="578"/>
      <c r="B166" s="82" t="s">
        <v>62</v>
      </c>
      <c r="C166" s="67">
        <v>6.5039999999999996</v>
      </c>
      <c r="D166" s="595">
        <v>7.0309999999999997</v>
      </c>
      <c r="E166" s="590"/>
      <c r="F166" s="73">
        <v>6.484</v>
      </c>
      <c r="G166" s="571">
        <v>7.048</v>
      </c>
      <c r="H166" s="590"/>
      <c r="I166" s="73">
        <v>6.6859999999999999</v>
      </c>
      <c r="J166" s="596">
        <v>6.484</v>
      </c>
      <c r="K166" s="590"/>
      <c r="L166" s="143">
        <v>6.3890000000000002</v>
      </c>
      <c r="M166" s="574">
        <v>6.1479999999999997</v>
      </c>
      <c r="N166" s="53" t="s">
        <v>62</v>
      </c>
      <c r="O166" s="578"/>
    </row>
    <row r="167" spans="1:15" ht="13">
      <c r="A167" s="578"/>
      <c r="B167" s="82" t="s">
        <v>63</v>
      </c>
      <c r="C167" s="67">
        <v>6.4740000000000002</v>
      </c>
      <c r="D167" s="593"/>
      <c r="E167" s="590"/>
      <c r="F167" s="73">
        <v>6.3230000000000004</v>
      </c>
      <c r="G167" s="572"/>
      <c r="H167" s="590"/>
      <c r="I167" s="73">
        <v>6.2439999999999998</v>
      </c>
      <c r="J167" s="597"/>
      <c r="K167" s="590"/>
      <c r="L167" s="143">
        <v>5.8970000000000002</v>
      </c>
      <c r="M167" s="575"/>
      <c r="N167" s="53" t="s">
        <v>63</v>
      </c>
      <c r="O167" s="578"/>
    </row>
    <row r="168" spans="1:15" ht="13">
      <c r="A168" s="578"/>
      <c r="B168" s="84" t="s">
        <v>64</v>
      </c>
      <c r="C168" s="67">
        <v>6.6230000000000002</v>
      </c>
      <c r="D168" s="593"/>
      <c r="E168" s="590"/>
      <c r="F168" s="73">
        <v>6.4870000000000001</v>
      </c>
      <c r="G168" s="572"/>
      <c r="H168" s="590"/>
      <c r="I168" s="73">
        <v>6.5060000000000002</v>
      </c>
      <c r="J168" s="598"/>
      <c r="K168" s="590"/>
      <c r="L168" s="143">
        <v>6.1559999999999997</v>
      </c>
      <c r="M168" s="576"/>
      <c r="N168" s="57" t="s">
        <v>64</v>
      </c>
      <c r="O168" s="578"/>
    </row>
    <row r="169" spans="1:15" ht="13">
      <c r="A169" s="578"/>
      <c r="B169" s="82" t="s">
        <v>65</v>
      </c>
      <c r="C169" s="67">
        <v>6.62</v>
      </c>
      <c r="D169" s="593"/>
      <c r="E169" s="590"/>
      <c r="F169" s="73">
        <v>6.6130000000000004</v>
      </c>
      <c r="G169" s="572"/>
      <c r="H169" s="590"/>
      <c r="I169" s="73">
        <v>6.4009999999999998</v>
      </c>
      <c r="J169" s="596">
        <v>7.7009999999999996</v>
      </c>
      <c r="K169" s="590"/>
      <c r="L169" s="143">
        <v>6.3620000000000001</v>
      </c>
      <c r="M169" s="574">
        <v>7.5960000000000001</v>
      </c>
      <c r="N169" s="53" t="s">
        <v>65</v>
      </c>
      <c r="O169" s="578"/>
    </row>
    <row r="170" spans="1:15" ht="13">
      <c r="A170" s="578"/>
      <c r="B170" s="82" t="s">
        <v>66</v>
      </c>
      <c r="C170" s="67">
        <v>7.7619999999999996</v>
      </c>
      <c r="D170" s="593"/>
      <c r="E170" s="590"/>
      <c r="F170" s="73">
        <v>8.0210000000000008</v>
      </c>
      <c r="G170" s="572"/>
      <c r="H170" s="590"/>
      <c r="I170" s="73">
        <v>7.976</v>
      </c>
      <c r="J170" s="597"/>
      <c r="K170" s="590"/>
      <c r="L170" s="143">
        <v>7.8120000000000003</v>
      </c>
      <c r="M170" s="575"/>
      <c r="N170" s="53" t="s">
        <v>66</v>
      </c>
      <c r="O170" s="578"/>
    </row>
    <row r="171" spans="1:15" ht="13">
      <c r="A171" s="579"/>
      <c r="B171" s="85" t="s">
        <v>67</v>
      </c>
      <c r="C171" s="55">
        <v>7.9050000000000002</v>
      </c>
      <c r="D171" s="594"/>
      <c r="E171" s="590"/>
      <c r="F171" s="74">
        <v>8.2669999999999995</v>
      </c>
      <c r="G171" s="573"/>
      <c r="H171" s="590"/>
      <c r="I171" s="74">
        <v>8.6929999999999996</v>
      </c>
      <c r="J171" s="598"/>
      <c r="K171" s="590"/>
      <c r="L171" s="56">
        <v>8.6039999999999992</v>
      </c>
      <c r="M171" s="576"/>
      <c r="N171" s="62" t="s">
        <v>67</v>
      </c>
      <c r="O171" s="579"/>
    </row>
    <row r="172" spans="1:15" ht="13">
      <c r="A172" s="577">
        <v>2012</v>
      </c>
      <c r="B172" s="86" t="s">
        <v>56</v>
      </c>
      <c r="C172" s="67">
        <v>7.5860000000000003</v>
      </c>
      <c r="D172" s="559">
        <v>6.6989999999999998</v>
      </c>
      <c r="E172" s="590"/>
      <c r="F172" s="68">
        <v>7.7960000000000003</v>
      </c>
      <c r="G172" s="559">
        <v>6.6859999999999999</v>
      </c>
      <c r="H172" s="590"/>
      <c r="I172" s="68">
        <v>6.827</v>
      </c>
      <c r="J172" s="596">
        <v>6.1470000000000002</v>
      </c>
      <c r="K172" s="590"/>
      <c r="L172" s="143">
        <v>6.6349999999999998</v>
      </c>
      <c r="M172" s="574">
        <v>5.9050000000000002</v>
      </c>
      <c r="N172" s="69" t="s">
        <v>56</v>
      </c>
      <c r="O172" s="578">
        <v>2012</v>
      </c>
    </row>
    <row r="173" spans="1:15" ht="13">
      <c r="A173" s="578"/>
      <c r="B173" s="82" t="s">
        <v>57</v>
      </c>
      <c r="C173" s="67">
        <v>6.5750000000000002</v>
      </c>
      <c r="D173" s="557"/>
      <c r="E173" s="590"/>
      <c r="F173" s="68">
        <v>6.4470000000000001</v>
      </c>
      <c r="G173" s="557"/>
      <c r="H173" s="590"/>
      <c r="I173" s="68">
        <v>5.8869999999999996</v>
      </c>
      <c r="J173" s="597"/>
      <c r="K173" s="590"/>
      <c r="L173" s="143">
        <v>5.6159999999999997</v>
      </c>
      <c r="M173" s="575"/>
      <c r="N173" s="53" t="s">
        <v>57</v>
      </c>
      <c r="O173" s="578"/>
    </row>
    <row r="174" spans="1:15" ht="13">
      <c r="A174" s="578"/>
      <c r="B174" s="82" t="s">
        <v>58</v>
      </c>
      <c r="C174" s="67">
        <v>6.4279999999999999</v>
      </c>
      <c r="D174" s="557"/>
      <c r="E174" s="590"/>
      <c r="F174" s="68">
        <v>6.2</v>
      </c>
      <c r="G174" s="557"/>
      <c r="H174" s="590"/>
      <c r="I174" s="68">
        <v>5.72</v>
      </c>
      <c r="J174" s="598"/>
      <c r="K174" s="590"/>
      <c r="L174" s="143">
        <v>5.4210000000000003</v>
      </c>
      <c r="M174" s="576"/>
      <c r="N174" s="57" t="s">
        <v>58</v>
      </c>
      <c r="O174" s="578"/>
    </row>
    <row r="175" spans="1:15" ht="13">
      <c r="A175" s="578"/>
      <c r="B175" s="82" t="s">
        <v>59</v>
      </c>
      <c r="C175" s="67">
        <v>6.3150000000000004</v>
      </c>
      <c r="D175" s="557"/>
      <c r="E175" s="590"/>
      <c r="F175" s="68">
        <v>6.173</v>
      </c>
      <c r="G175" s="557"/>
      <c r="H175" s="590"/>
      <c r="I175" s="68">
        <v>5.3</v>
      </c>
      <c r="J175" s="559">
        <v>5.55</v>
      </c>
      <c r="K175" s="590"/>
      <c r="L175" s="143">
        <v>5.0380000000000003</v>
      </c>
      <c r="M175" s="559">
        <v>5.3620000000000001</v>
      </c>
      <c r="N175" s="53" t="s">
        <v>59</v>
      </c>
      <c r="O175" s="578"/>
    </row>
    <row r="176" spans="1:15" ht="13">
      <c r="A176" s="578"/>
      <c r="B176" s="82" t="s">
        <v>60</v>
      </c>
      <c r="C176" s="67">
        <v>6.6139999999999999</v>
      </c>
      <c r="D176" s="558"/>
      <c r="E176" s="590"/>
      <c r="F176" s="68">
        <v>6.7</v>
      </c>
      <c r="G176" s="558"/>
      <c r="H176" s="590"/>
      <c r="I176" s="68">
        <v>5.6289999999999996</v>
      </c>
      <c r="J176" s="558"/>
      <c r="K176" s="590"/>
      <c r="L176" s="143">
        <v>5.4610000000000003</v>
      </c>
      <c r="M176" s="558"/>
      <c r="N176" s="53" t="s">
        <v>60</v>
      </c>
      <c r="O176" s="578"/>
    </row>
    <row r="177" spans="1:15" ht="13">
      <c r="A177" s="578"/>
      <c r="B177" s="84" t="s">
        <v>61</v>
      </c>
      <c r="C177" s="55">
        <v>6.5759999999999996</v>
      </c>
      <c r="D177" s="75">
        <v>6.702</v>
      </c>
      <c r="E177" s="590"/>
      <c r="F177" s="70">
        <v>6.7409999999999997</v>
      </c>
      <c r="G177" s="75">
        <v>6.6890000000000001</v>
      </c>
      <c r="H177" s="590"/>
      <c r="I177" s="70">
        <v>5.6980000000000004</v>
      </c>
      <c r="J177" s="75">
        <v>5.5529999999999999</v>
      </c>
      <c r="K177" s="590"/>
      <c r="L177" s="56">
        <v>5.548</v>
      </c>
      <c r="M177" s="75">
        <v>5.3650000000000002</v>
      </c>
      <c r="N177" s="57" t="s">
        <v>61</v>
      </c>
      <c r="O177" s="578"/>
    </row>
    <row r="178" spans="1:15" ht="13">
      <c r="A178" s="578"/>
      <c r="B178" s="82" t="s">
        <v>62</v>
      </c>
      <c r="C178" s="67">
        <v>7.093</v>
      </c>
      <c r="D178" s="572">
        <v>7.9279999999999999</v>
      </c>
      <c r="E178" s="590"/>
      <c r="F178" s="73">
        <v>7.032</v>
      </c>
      <c r="G178" s="572">
        <v>7.9950000000000001</v>
      </c>
      <c r="H178" s="590"/>
      <c r="I178" s="73">
        <v>5.48</v>
      </c>
      <c r="J178" s="571">
        <v>5.53</v>
      </c>
      <c r="K178" s="590"/>
      <c r="L178" s="143">
        <v>5.13</v>
      </c>
      <c r="M178" s="575">
        <v>5.1859999999999999</v>
      </c>
      <c r="N178" s="53" t="s">
        <v>62</v>
      </c>
      <c r="O178" s="578"/>
    </row>
    <row r="179" spans="1:15" ht="13">
      <c r="A179" s="578"/>
      <c r="B179" s="82" t="s">
        <v>63</v>
      </c>
      <c r="C179" s="67">
        <v>7.2720000000000002</v>
      </c>
      <c r="D179" s="572"/>
      <c r="E179" s="590"/>
      <c r="F179" s="73">
        <v>7.1289999999999996</v>
      </c>
      <c r="G179" s="572"/>
      <c r="H179" s="590"/>
      <c r="I179" s="73">
        <v>5.5830000000000002</v>
      </c>
      <c r="J179" s="572"/>
      <c r="K179" s="590"/>
      <c r="L179" s="143">
        <v>5.2220000000000004</v>
      </c>
      <c r="M179" s="575"/>
      <c r="N179" s="53" t="s">
        <v>63</v>
      </c>
      <c r="O179" s="578"/>
    </row>
    <row r="180" spans="1:15" ht="13">
      <c r="A180" s="578"/>
      <c r="B180" s="84" t="s">
        <v>64</v>
      </c>
      <c r="C180" s="67">
        <v>7.367</v>
      </c>
      <c r="D180" s="572"/>
      <c r="E180" s="590"/>
      <c r="F180" s="73">
        <v>7.2350000000000003</v>
      </c>
      <c r="G180" s="572"/>
      <c r="H180" s="590"/>
      <c r="I180" s="73">
        <v>5.53</v>
      </c>
      <c r="J180" s="572"/>
      <c r="K180" s="590"/>
      <c r="L180" s="143">
        <v>5.2069999999999999</v>
      </c>
      <c r="M180" s="576"/>
      <c r="N180" s="57" t="s">
        <v>64</v>
      </c>
      <c r="O180" s="578"/>
    </row>
    <row r="181" spans="1:15" ht="13">
      <c r="A181" s="578"/>
      <c r="B181" s="82" t="s">
        <v>65</v>
      </c>
      <c r="C181" s="67">
        <v>7.45</v>
      </c>
      <c r="D181" s="572"/>
      <c r="E181" s="590"/>
      <c r="F181" s="73">
        <v>7.47</v>
      </c>
      <c r="G181" s="572"/>
      <c r="H181" s="590"/>
      <c r="I181" s="73">
        <v>7.3390000000000004</v>
      </c>
      <c r="J181" s="571">
        <v>8.3510000000000009</v>
      </c>
      <c r="K181" s="590"/>
      <c r="L181" s="143">
        <v>6.827</v>
      </c>
      <c r="M181" s="574">
        <v>8.2070000000000007</v>
      </c>
      <c r="N181" s="53" t="s">
        <v>65</v>
      </c>
      <c r="O181" s="578"/>
    </row>
    <row r="182" spans="1:15" ht="13">
      <c r="A182" s="578"/>
      <c r="B182" s="82" t="s">
        <v>66</v>
      </c>
      <c r="C182" s="67">
        <v>8.8930000000000007</v>
      </c>
      <c r="D182" s="572"/>
      <c r="E182" s="590"/>
      <c r="F182" s="73">
        <v>9.2469999999999999</v>
      </c>
      <c r="G182" s="572"/>
      <c r="H182" s="590"/>
      <c r="I182" s="73">
        <v>8.6750000000000007</v>
      </c>
      <c r="J182" s="572"/>
      <c r="K182" s="590"/>
      <c r="L182" s="143">
        <v>8.6</v>
      </c>
      <c r="M182" s="575"/>
      <c r="N182" s="53" t="s">
        <v>66</v>
      </c>
      <c r="O182" s="578"/>
    </row>
    <row r="183" spans="1:15" ht="13">
      <c r="A183" s="579"/>
      <c r="B183" s="85" t="s">
        <v>67</v>
      </c>
      <c r="C183" s="55">
        <v>9.0609999999999999</v>
      </c>
      <c r="D183" s="573"/>
      <c r="E183" s="590"/>
      <c r="F183" s="74">
        <v>9.6270000000000007</v>
      </c>
      <c r="G183" s="573"/>
      <c r="H183" s="590"/>
      <c r="I183" s="74">
        <v>9.0090000000000003</v>
      </c>
      <c r="J183" s="572"/>
      <c r="K183" s="590"/>
      <c r="L183" s="56">
        <v>9.1240000000000006</v>
      </c>
      <c r="M183" s="576"/>
      <c r="N183" s="62" t="s">
        <v>67</v>
      </c>
      <c r="O183" s="579"/>
    </row>
    <row r="184" spans="1:15" ht="13">
      <c r="A184" s="577">
        <v>2011</v>
      </c>
      <c r="B184" s="86" t="s">
        <v>56</v>
      </c>
      <c r="C184" s="67">
        <v>7.8559999999999999</v>
      </c>
      <c r="D184" s="571">
        <v>7.306</v>
      </c>
      <c r="E184" s="590"/>
      <c r="F184" s="143">
        <v>8.1690000000000005</v>
      </c>
      <c r="G184" s="571">
        <v>7.5860000000000003</v>
      </c>
      <c r="H184" s="590"/>
      <c r="I184" s="143">
        <v>7.444</v>
      </c>
      <c r="J184" s="596">
        <v>7.2569999999999997</v>
      </c>
      <c r="K184" s="590"/>
      <c r="L184" s="143">
        <v>7.883</v>
      </c>
      <c r="M184" s="574">
        <v>6.95</v>
      </c>
      <c r="N184" s="69" t="s">
        <v>56</v>
      </c>
      <c r="O184" s="577">
        <v>2011</v>
      </c>
    </row>
    <row r="185" spans="1:15" ht="13">
      <c r="A185" s="578"/>
      <c r="B185" s="82" t="s">
        <v>57</v>
      </c>
      <c r="C185" s="67">
        <v>7.1719999999999997</v>
      </c>
      <c r="D185" s="572"/>
      <c r="E185" s="590"/>
      <c r="F185" s="143">
        <v>7.4850000000000003</v>
      </c>
      <c r="G185" s="572"/>
      <c r="H185" s="590"/>
      <c r="I185" s="143">
        <v>7.2149999999999999</v>
      </c>
      <c r="J185" s="597"/>
      <c r="K185" s="590"/>
      <c r="L185" s="143">
        <v>6.6289999999999996</v>
      </c>
      <c r="M185" s="575"/>
      <c r="N185" s="53" t="s">
        <v>57</v>
      </c>
      <c r="O185" s="578"/>
    </row>
    <row r="186" spans="1:15" ht="13">
      <c r="A186" s="578"/>
      <c r="B186" s="82" t="s">
        <v>58</v>
      </c>
      <c r="C186" s="67">
        <v>6.9859999999999998</v>
      </c>
      <c r="D186" s="572"/>
      <c r="E186" s="590"/>
      <c r="F186" s="143">
        <v>7.2279999999999998</v>
      </c>
      <c r="G186" s="572"/>
      <c r="H186" s="590"/>
      <c r="I186" s="143">
        <v>7.1130000000000004</v>
      </c>
      <c r="J186" s="598"/>
      <c r="K186" s="590"/>
      <c r="L186" s="143">
        <v>6.327</v>
      </c>
      <c r="M186" s="576"/>
      <c r="N186" s="57" t="s">
        <v>58</v>
      </c>
      <c r="O186" s="578"/>
    </row>
    <row r="187" spans="1:15" ht="13">
      <c r="A187" s="578"/>
      <c r="B187" s="82" t="s">
        <v>59</v>
      </c>
      <c r="C187" s="67">
        <v>6.9580000000000002</v>
      </c>
      <c r="D187" s="572"/>
      <c r="E187" s="590"/>
      <c r="F187" s="143">
        <v>7.2140000000000004</v>
      </c>
      <c r="G187" s="572"/>
      <c r="H187" s="590"/>
      <c r="I187" s="143">
        <v>6.8029999999999999</v>
      </c>
      <c r="J187" s="596">
        <v>7.2140000000000004</v>
      </c>
      <c r="K187" s="590"/>
      <c r="L187" s="143">
        <v>7.1349999999999998</v>
      </c>
      <c r="M187" s="574">
        <v>7.0369999999999999</v>
      </c>
      <c r="N187" s="53" t="s">
        <v>59</v>
      </c>
      <c r="O187" s="578"/>
    </row>
    <row r="188" spans="1:15" ht="13">
      <c r="A188" s="578"/>
      <c r="B188" s="82" t="s">
        <v>60</v>
      </c>
      <c r="C188" s="67">
        <v>7.4470000000000001</v>
      </c>
      <c r="D188" s="572"/>
      <c r="E188" s="590"/>
      <c r="F188" s="143">
        <v>7.7690000000000001</v>
      </c>
      <c r="G188" s="572"/>
      <c r="H188" s="590"/>
      <c r="I188" s="143">
        <v>7.4569999999999999</v>
      </c>
      <c r="J188" s="597"/>
      <c r="K188" s="590"/>
      <c r="L188" s="143">
        <v>7.0089999999999995</v>
      </c>
      <c r="M188" s="575"/>
      <c r="N188" s="53" t="s">
        <v>60</v>
      </c>
      <c r="O188" s="578"/>
    </row>
    <row r="189" spans="1:15" ht="13">
      <c r="A189" s="578"/>
      <c r="B189" s="84" t="s">
        <v>61</v>
      </c>
      <c r="C189" s="55">
        <v>7.2690000000000001</v>
      </c>
      <c r="D189" s="573"/>
      <c r="E189" s="590"/>
      <c r="F189" s="56">
        <v>7.5880000000000001</v>
      </c>
      <c r="G189" s="573"/>
      <c r="H189" s="590"/>
      <c r="I189" s="56">
        <v>7.3319999999999999</v>
      </c>
      <c r="J189" s="598"/>
      <c r="K189" s="590"/>
      <c r="L189" s="56">
        <v>6.9779999999999998</v>
      </c>
      <c r="M189" s="576"/>
      <c r="N189" s="57" t="s">
        <v>61</v>
      </c>
      <c r="O189" s="578"/>
    </row>
    <row r="190" spans="1:15" ht="13">
      <c r="A190" s="578"/>
      <c r="B190" s="82" t="s">
        <v>62</v>
      </c>
      <c r="C190" s="65">
        <v>7.1189999999999998</v>
      </c>
      <c r="D190" s="572">
        <v>7.718</v>
      </c>
      <c r="E190" s="590"/>
      <c r="F190" s="59">
        <v>7.4630000000000001</v>
      </c>
      <c r="G190" s="572">
        <v>8.0399999999999991</v>
      </c>
      <c r="H190" s="590"/>
      <c r="I190" s="143">
        <v>6.5640000000000001</v>
      </c>
      <c r="J190" s="596">
        <v>6.883</v>
      </c>
      <c r="K190" s="590"/>
      <c r="L190" s="143">
        <v>6.4219999999999997</v>
      </c>
      <c r="M190" s="575">
        <v>6.7629999999999999</v>
      </c>
      <c r="N190" s="53" t="s">
        <v>62</v>
      </c>
      <c r="O190" s="578"/>
    </row>
    <row r="191" spans="1:15" ht="13">
      <c r="A191" s="578"/>
      <c r="B191" s="82" t="s">
        <v>63</v>
      </c>
      <c r="C191" s="65">
        <v>7.4219999999999997</v>
      </c>
      <c r="D191" s="572"/>
      <c r="E191" s="590"/>
      <c r="F191" s="59">
        <v>7.6849999999999996</v>
      </c>
      <c r="G191" s="572"/>
      <c r="H191" s="590"/>
      <c r="I191" s="143">
        <v>7.0069999999999997</v>
      </c>
      <c r="J191" s="597"/>
      <c r="K191" s="590"/>
      <c r="L191" s="143">
        <v>6.9139999999999997</v>
      </c>
      <c r="M191" s="575"/>
      <c r="N191" s="53" t="s">
        <v>63</v>
      </c>
      <c r="O191" s="578"/>
    </row>
    <row r="192" spans="1:15" ht="13">
      <c r="A192" s="578"/>
      <c r="B192" s="84" t="s">
        <v>64</v>
      </c>
      <c r="C192" s="65">
        <v>7.5279999999999996</v>
      </c>
      <c r="D192" s="572"/>
      <c r="E192" s="590"/>
      <c r="F192" s="59">
        <v>7.7770000000000001</v>
      </c>
      <c r="G192" s="572"/>
      <c r="H192" s="590"/>
      <c r="I192" s="143">
        <v>7.0949999999999998</v>
      </c>
      <c r="J192" s="598"/>
      <c r="K192" s="590"/>
      <c r="L192" s="143">
        <v>6.9829999999999997</v>
      </c>
      <c r="M192" s="576"/>
      <c r="N192" s="57" t="s">
        <v>64</v>
      </c>
      <c r="O192" s="578"/>
    </row>
    <row r="193" spans="1:15" ht="13">
      <c r="A193" s="578"/>
      <c r="B193" s="82" t="s">
        <v>65</v>
      </c>
      <c r="C193" s="65">
        <v>7.468</v>
      </c>
      <c r="D193" s="572"/>
      <c r="E193" s="590"/>
      <c r="F193" s="59">
        <v>7.8150000000000004</v>
      </c>
      <c r="G193" s="572"/>
      <c r="H193" s="590"/>
      <c r="I193" s="143">
        <v>6.9809999999999999</v>
      </c>
      <c r="J193" s="596">
        <v>7.5860000000000003</v>
      </c>
      <c r="K193" s="590"/>
      <c r="L193" s="143">
        <v>7.1269999999999998</v>
      </c>
      <c r="M193" s="574">
        <v>7.7430000000000003</v>
      </c>
      <c r="N193" s="53" t="s">
        <v>65</v>
      </c>
      <c r="O193" s="578"/>
    </row>
    <row r="194" spans="1:15" ht="13">
      <c r="A194" s="578"/>
      <c r="B194" s="82" t="s">
        <v>66</v>
      </c>
      <c r="C194" s="65">
        <v>8.2859999999999996</v>
      </c>
      <c r="D194" s="572"/>
      <c r="E194" s="590"/>
      <c r="F194" s="59">
        <v>8.7210000000000001</v>
      </c>
      <c r="G194" s="572"/>
      <c r="H194" s="590"/>
      <c r="I194" s="143">
        <v>7.8259999999999996</v>
      </c>
      <c r="J194" s="597"/>
      <c r="K194" s="590"/>
      <c r="L194" s="143">
        <v>8.1</v>
      </c>
      <c r="M194" s="575"/>
      <c r="N194" s="53" t="s">
        <v>66</v>
      </c>
      <c r="O194" s="578"/>
    </row>
    <row r="195" spans="1:15" ht="13">
      <c r="A195" s="579"/>
      <c r="B195" s="85" t="s">
        <v>67</v>
      </c>
      <c r="C195" s="66">
        <v>8.3160000000000007</v>
      </c>
      <c r="D195" s="573"/>
      <c r="E195" s="590"/>
      <c r="F195" s="61">
        <v>8.6839999999999993</v>
      </c>
      <c r="G195" s="573"/>
      <c r="H195" s="590"/>
      <c r="I195" s="56">
        <v>7.9370000000000003</v>
      </c>
      <c r="J195" s="598"/>
      <c r="K195" s="590"/>
      <c r="L195" s="56">
        <v>7.9690000000000003</v>
      </c>
      <c r="M195" s="576"/>
      <c r="N195" s="62" t="s">
        <v>67</v>
      </c>
      <c r="O195" s="579"/>
    </row>
    <row r="196" spans="1:15" ht="13">
      <c r="A196" s="577">
        <v>2010</v>
      </c>
      <c r="B196" s="86" t="s">
        <v>56</v>
      </c>
      <c r="C196" s="65">
        <v>8.5890000000000004</v>
      </c>
      <c r="D196" s="571">
        <v>7.98</v>
      </c>
      <c r="E196" s="590"/>
      <c r="F196" s="59">
        <v>9.1229999999999993</v>
      </c>
      <c r="G196" s="571">
        <v>8.5329999999999995</v>
      </c>
      <c r="H196" s="590"/>
      <c r="I196" s="59">
        <v>8.077</v>
      </c>
      <c r="J196" s="596">
        <v>7.64</v>
      </c>
      <c r="K196" s="590"/>
      <c r="L196" s="143">
        <v>8.0259999999999998</v>
      </c>
      <c r="M196" s="574">
        <v>7.6609999999999996</v>
      </c>
      <c r="N196" s="69" t="s">
        <v>56</v>
      </c>
      <c r="O196" s="577">
        <v>2010</v>
      </c>
    </row>
    <row r="197" spans="1:15" ht="13">
      <c r="A197" s="578"/>
      <c r="B197" s="82" t="s">
        <v>57</v>
      </c>
      <c r="C197" s="65">
        <v>8.0449999999999999</v>
      </c>
      <c r="D197" s="572"/>
      <c r="E197" s="590"/>
      <c r="F197" s="59">
        <v>8.6020000000000003</v>
      </c>
      <c r="G197" s="572"/>
      <c r="H197" s="590"/>
      <c r="I197" s="59">
        <v>7.5659999999999998</v>
      </c>
      <c r="J197" s="597"/>
      <c r="K197" s="590"/>
      <c r="L197" s="143">
        <v>7.5510000000000002</v>
      </c>
      <c r="M197" s="575"/>
      <c r="N197" s="53" t="s">
        <v>57</v>
      </c>
      <c r="O197" s="578"/>
    </row>
    <row r="198" spans="1:15" ht="13">
      <c r="A198" s="578"/>
      <c r="B198" s="82" t="s">
        <v>58</v>
      </c>
      <c r="C198" s="65">
        <v>7.782</v>
      </c>
      <c r="D198" s="572"/>
      <c r="E198" s="590"/>
      <c r="F198" s="59">
        <v>8.2780000000000005</v>
      </c>
      <c r="G198" s="572"/>
      <c r="H198" s="590"/>
      <c r="I198" s="59">
        <v>7.28</v>
      </c>
      <c r="J198" s="598"/>
      <c r="K198" s="590"/>
      <c r="L198" s="143">
        <v>7.3819999999999997</v>
      </c>
      <c r="M198" s="576"/>
      <c r="N198" s="57" t="s">
        <v>58</v>
      </c>
      <c r="O198" s="578"/>
    </row>
    <row r="199" spans="1:15" ht="13">
      <c r="A199" s="578"/>
      <c r="B199" s="82" t="s">
        <v>59</v>
      </c>
      <c r="C199" s="65">
        <v>7.6369999999999996</v>
      </c>
      <c r="D199" s="572"/>
      <c r="E199" s="590"/>
      <c r="F199" s="59">
        <v>8.1690000000000005</v>
      </c>
      <c r="G199" s="572"/>
      <c r="H199" s="590"/>
      <c r="I199" s="59">
        <v>7.1289999999999996</v>
      </c>
      <c r="J199" s="596">
        <v>7.1059999999999999</v>
      </c>
      <c r="K199" s="590"/>
      <c r="L199" s="143">
        <v>7.1260000000000003</v>
      </c>
      <c r="M199" s="574">
        <v>7.2030000000000003</v>
      </c>
      <c r="N199" s="53" t="s">
        <v>59</v>
      </c>
      <c r="O199" s="578"/>
    </row>
    <row r="200" spans="1:15" ht="13">
      <c r="A200" s="578"/>
      <c r="B200" s="82" t="s">
        <v>60</v>
      </c>
      <c r="C200" s="65">
        <v>7.9589999999999996</v>
      </c>
      <c r="D200" s="572"/>
      <c r="E200" s="590"/>
      <c r="F200" s="59">
        <v>8.5640000000000001</v>
      </c>
      <c r="G200" s="572"/>
      <c r="H200" s="590"/>
      <c r="I200" s="59">
        <v>7.1340000000000003</v>
      </c>
      <c r="J200" s="597"/>
      <c r="K200" s="590"/>
      <c r="L200" s="143">
        <v>7.2590000000000003</v>
      </c>
      <c r="M200" s="575"/>
      <c r="N200" s="53" t="s">
        <v>60</v>
      </c>
      <c r="O200" s="578"/>
    </row>
    <row r="201" spans="1:15" ht="13">
      <c r="A201" s="578"/>
      <c r="B201" s="84" t="s">
        <v>61</v>
      </c>
      <c r="C201" s="66">
        <v>7.7850000000000001</v>
      </c>
      <c r="D201" s="573"/>
      <c r="E201" s="590"/>
      <c r="F201" s="61">
        <v>8.452</v>
      </c>
      <c r="G201" s="573"/>
      <c r="H201" s="590"/>
      <c r="I201" s="61">
        <v>7.0629999999999997</v>
      </c>
      <c r="J201" s="598"/>
      <c r="K201" s="590"/>
      <c r="L201" s="56">
        <v>7.2160000000000002</v>
      </c>
      <c r="M201" s="576"/>
      <c r="N201" s="57" t="s">
        <v>61</v>
      </c>
      <c r="O201" s="578"/>
    </row>
    <row r="202" spans="1:15" ht="13">
      <c r="A202" s="578"/>
      <c r="B202" s="82" t="s">
        <v>62</v>
      </c>
      <c r="C202" s="65">
        <v>8.4540000000000006</v>
      </c>
      <c r="D202" s="599">
        <v>8.8800000000000008</v>
      </c>
      <c r="E202" s="590"/>
      <c r="F202" s="59">
        <v>8.9629999999999992</v>
      </c>
      <c r="G202" s="572">
        <v>9.3889999999999993</v>
      </c>
      <c r="H202" s="590"/>
      <c r="I202" s="59">
        <v>7.9909999999999997</v>
      </c>
      <c r="J202" s="596">
        <v>8.1140000000000008</v>
      </c>
      <c r="K202" s="590"/>
      <c r="L202" s="143">
        <v>7.8840000000000003</v>
      </c>
      <c r="M202" s="575">
        <v>7.9649999999999999</v>
      </c>
      <c r="N202" s="53" t="s">
        <v>62</v>
      </c>
      <c r="O202" s="578"/>
    </row>
    <row r="203" spans="1:15" ht="13">
      <c r="A203" s="578"/>
      <c r="B203" s="82" t="s">
        <v>63</v>
      </c>
      <c r="C203" s="65">
        <v>8.2240000000000002</v>
      </c>
      <c r="D203" s="572"/>
      <c r="E203" s="590"/>
      <c r="F203" s="59">
        <v>8.6850000000000005</v>
      </c>
      <c r="G203" s="572"/>
      <c r="H203" s="590"/>
      <c r="I203" s="59">
        <v>8.0530000000000008</v>
      </c>
      <c r="J203" s="597"/>
      <c r="K203" s="590"/>
      <c r="L203" s="143">
        <v>7.8019999999999996</v>
      </c>
      <c r="M203" s="575"/>
      <c r="N203" s="53" t="s">
        <v>63</v>
      </c>
      <c r="O203" s="578"/>
    </row>
    <row r="204" spans="1:15" ht="13">
      <c r="A204" s="578"/>
      <c r="B204" s="84" t="s">
        <v>64</v>
      </c>
      <c r="C204" s="65">
        <v>8.6609999999999996</v>
      </c>
      <c r="D204" s="572"/>
      <c r="E204" s="590"/>
      <c r="F204" s="59">
        <v>9.1219999999999999</v>
      </c>
      <c r="G204" s="572"/>
      <c r="H204" s="590"/>
      <c r="I204" s="59">
        <v>8.3049999999999997</v>
      </c>
      <c r="J204" s="598"/>
      <c r="K204" s="590"/>
      <c r="L204" s="143">
        <v>8.1940000000000008</v>
      </c>
      <c r="M204" s="576"/>
      <c r="N204" s="57" t="s">
        <v>64</v>
      </c>
      <c r="O204" s="578"/>
    </row>
    <row r="205" spans="1:15" ht="13">
      <c r="A205" s="578"/>
      <c r="B205" s="82" t="s">
        <v>65</v>
      </c>
      <c r="C205" s="65">
        <v>8.4640000000000004</v>
      </c>
      <c r="D205" s="572"/>
      <c r="E205" s="590"/>
      <c r="F205" s="59">
        <v>9.0890000000000004</v>
      </c>
      <c r="G205" s="572"/>
      <c r="H205" s="590"/>
      <c r="I205" s="59">
        <v>8.8130000000000006</v>
      </c>
      <c r="J205" s="596">
        <v>9.3770000000000007</v>
      </c>
      <c r="K205" s="590"/>
      <c r="L205" s="143">
        <v>8.5289999999999999</v>
      </c>
      <c r="M205" s="574">
        <v>9.1229999999999993</v>
      </c>
      <c r="N205" s="53" t="s">
        <v>65</v>
      </c>
      <c r="O205" s="578"/>
    </row>
    <row r="206" spans="1:15" ht="13">
      <c r="A206" s="578"/>
      <c r="B206" s="82" t="s">
        <v>66</v>
      </c>
      <c r="C206" s="65">
        <v>9.7200000000000006</v>
      </c>
      <c r="D206" s="572"/>
      <c r="E206" s="590"/>
      <c r="F206" s="59">
        <v>10.378</v>
      </c>
      <c r="G206" s="572"/>
      <c r="H206" s="590"/>
      <c r="I206" s="59">
        <v>9.8569999999999993</v>
      </c>
      <c r="J206" s="597"/>
      <c r="K206" s="590"/>
      <c r="L206" s="143">
        <v>9.5530000000000008</v>
      </c>
      <c r="M206" s="575"/>
      <c r="N206" s="53" t="s">
        <v>66</v>
      </c>
      <c r="O206" s="578"/>
    </row>
    <row r="207" spans="1:15" ht="13">
      <c r="A207" s="579"/>
      <c r="B207" s="85" t="s">
        <v>67</v>
      </c>
      <c r="C207" s="66">
        <v>9.5069999999999997</v>
      </c>
      <c r="D207" s="573"/>
      <c r="E207" s="590"/>
      <c r="F207" s="61">
        <v>10.069000000000001</v>
      </c>
      <c r="G207" s="573"/>
      <c r="H207" s="590"/>
      <c r="I207" s="61">
        <v>9.4649999999999999</v>
      </c>
      <c r="J207" s="598"/>
      <c r="K207" s="590"/>
      <c r="L207" s="56">
        <v>9.2289999999999992</v>
      </c>
      <c r="M207" s="576"/>
      <c r="N207" s="62" t="s">
        <v>67</v>
      </c>
      <c r="O207" s="579"/>
    </row>
    <row r="208" spans="1:15" ht="13">
      <c r="A208" s="578">
        <v>2009</v>
      </c>
      <c r="B208" s="86" t="s">
        <v>56</v>
      </c>
      <c r="C208" s="67">
        <v>9.6969999999999992</v>
      </c>
      <c r="D208" s="571">
        <v>9.2189999999999994</v>
      </c>
      <c r="E208" s="590"/>
      <c r="F208" s="76">
        <v>10.167999999999999</v>
      </c>
      <c r="G208" s="571">
        <v>9.5869999999999997</v>
      </c>
      <c r="H208" s="590"/>
      <c r="I208" s="143">
        <v>8.4920000000000009</v>
      </c>
      <c r="J208" s="596">
        <v>7.6630000000000003</v>
      </c>
      <c r="K208" s="590"/>
      <c r="L208" s="143">
        <v>8.2669999999999995</v>
      </c>
      <c r="M208" s="575">
        <v>7.5090000000000003</v>
      </c>
      <c r="N208" s="69" t="s">
        <v>56</v>
      </c>
      <c r="O208" s="577">
        <v>2009</v>
      </c>
    </row>
    <row r="209" spans="1:15" ht="13">
      <c r="A209" s="578"/>
      <c r="B209" s="82" t="s">
        <v>57</v>
      </c>
      <c r="C209" s="67">
        <v>9.24</v>
      </c>
      <c r="D209" s="572"/>
      <c r="E209" s="590"/>
      <c r="F209" s="68">
        <v>9.5250000000000004</v>
      </c>
      <c r="G209" s="572"/>
      <c r="H209" s="590"/>
      <c r="I209" s="143">
        <v>7.4619999999999997</v>
      </c>
      <c r="J209" s="597"/>
      <c r="K209" s="590"/>
      <c r="L209" s="143">
        <v>7.2919999999999998</v>
      </c>
      <c r="M209" s="575"/>
      <c r="N209" s="53" t="s">
        <v>57</v>
      </c>
      <c r="O209" s="578"/>
    </row>
    <row r="210" spans="1:15" ht="13">
      <c r="A210" s="578"/>
      <c r="B210" s="82" t="s">
        <v>58</v>
      </c>
      <c r="C210" s="67">
        <v>9.077</v>
      </c>
      <c r="D210" s="572"/>
      <c r="E210" s="590"/>
      <c r="F210" s="68">
        <v>9.2409999999999997</v>
      </c>
      <c r="G210" s="572"/>
      <c r="H210" s="590"/>
      <c r="I210" s="143">
        <v>6.9930000000000003</v>
      </c>
      <c r="J210" s="598"/>
      <c r="K210" s="590"/>
      <c r="L210" s="143">
        <v>6.9690000000000003</v>
      </c>
      <c r="M210" s="576"/>
      <c r="N210" s="53" t="s">
        <v>58</v>
      </c>
      <c r="O210" s="578"/>
    </row>
    <row r="211" spans="1:15" ht="13">
      <c r="A211" s="578"/>
      <c r="B211" s="82" t="s">
        <v>59</v>
      </c>
      <c r="C211" s="67">
        <v>8.7370000000000001</v>
      </c>
      <c r="D211" s="572"/>
      <c r="E211" s="590"/>
      <c r="F211" s="68">
        <v>9.1280000000000001</v>
      </c>
      <c r="G211" s="572"/>
      <c r="H211" s="590"/>
      <c r="I211" s="143">
        <v>7.4169999999999998</v>
      </c>
      <c r="J211" s="596">
        <v>7.6749999999999998</v>
      </c>
      <c r="K211" s="590"/>
      <c r="L211" s="143">
        <v>7.6660000000000004</v>
      </c>
      <c r="M211" s="574">
        <v>8.0109999999999992</v>
      </c>
      <c r="N211" s="53" t="s">
        <v>59</v>
      </c>
      <c r="O211" s="578"/>
    </row>
    <row r="212" spans="1:15" ht="13">
      <c r="A212" s="578"/>
      <c r="B212" s="82" t="s">
        <v>60</v>
      </c>
      <c r="C212" s="67">
        <v>9.2409999999999997</v>
      </c>
      <c r="D212" s="572"/>
      <c r="E212" s="590"/>
      <c r="F212" s="68">
        <v>9.7149999999999999</v>
      </c>
      <c r="G212" s="572"/>
      <c r="H212" s="590"/>
      <c r="I212" s="143">
        <v>7.79</v>
      </c>
      <c r="J212" s="597"/>
      <c r="K212" s="590"/>
      <c r="L212" s="143">
        <v>8.1790000000000003</v>
      </c>
      <c r="M212" s="575"/>
      <c r="N212" s="53" t="s">
        <v>60</v>
      </c>
      <c r="O212" s="578"/>
    </row>
    <row r="213" spans="1:15" ht="13">
      <c r="A213" s="578"/>
      <c r="B213" s="84" t="s">
        <v>61</v>
      </c>
      <c r="C213" s="67">
        <v>9.2110000000000003</v>
      </c>
      <c r="D213" s="573"/>
      <c r="E213" s="590"/>
      <c r="F213" s="70">
        <v>9.6829999999999998</v>
      </c>
      <c r="G213" s="573"/>
      <c r="H213" s="590"/>
      <c r="I213" s="56">
        <v>7.7859999999999996</v>
      </c>
      <c r="J213" s="598"/>
      <c r="K213" s="590"/>
      <c r="L213" s="56">
        <v>8.1210000000000004</v>
      </c>
      <c r="M213" s="576"/>
      <c r="N213" s="57" t="s">
        <v>61</v>
      </c>
      <c r="O213" s="578"/>
    </row>
    <row r="214" spans="1:15" ht="13">
      <c r="A214" s="578"/>
      <c r="B214" s="82" t="s">
        <v>62</v>
      </c>
      <c r="C214" s="77">
        <v>11.704000000000001</v>
      </c>
      <c r="D214" s="571">
        <v>12.707000000000001</v>
      </c>
      <c r="E214" s="590"/>
      <c r="F214" s="73">
        <v>11.989000000000001</v>
      </c>
      <c r="G214" s="571">
        <v>12.79</v>
      </c>
      <c r="H214" s="590"/>
      <c r="I214" s="143">
        <v>8.26</v>
      </c>
      <c r="J214" s="596">
        <v>7.9059999999999997</v>
      </c>
      <c r="K214" s="590"/>
      <c r="L214" s="143">
        <v>8.468</v>
      </c>
      <c r="M214" s="574">
        <v>8.1340000000000003</v>
      </c>
      <c r="N214" s="53" t="s">
        <v>62</v>
      </c>
      <c r="O214" s="578"/>
    </row>
    <row r="215" spans="1:15" ht="13">
      <c r="A215" s="578"/>
      <c r="B215" s="82" t="s">
        <v>63</v>
      </c>
      <c r="C215" s="65">
        <v>11.353999999999999</v>
      </c>
      <c r="D215" s="572"/>
      <c r="E215" s="590"/>
      <c r="F215" s="73">
        <v>11.46</v>
      </c>
      <c r="G215" s="572"/>
      <c r="H215" s="590"/>
      <c r="I215" s="143">
        <v>7.6710000000000003</v>
      </c>
      <c r="J215" s="597"/>
      <c r="K215" s="590"/>
      <c r="L215" s="143">
        <v>7.9279999999999999</v>
      </c>
      <c r="M215" s="575"/>
      <c r="N215" s="53" t="s">
        <v>63</v>
      </c>
      <c r="O215" s="578"/>
    </row>
    <row r="216" spans="1:15" ht="13">
      <c r="A216" s="578"/>
      <c r="B216" s="84" t="s">
        <v>64</v>
      </c>
      <c r="C216" s="65">
        <v>11.728999999999999</v>
      </c>
      <c r="D216" s="572"/>
      <c r="E216" s="590"/>
      <c r="F216" s="73">
        <v>11.849</v>
      </c>
      <c r="G216" s="572"/>
      <c r="H216" s="590"/>
      <c r="I216" s="143">
        <v>7.77</v>
      </c>
      <c r="J216" s="598"/>
      <c r="K216" s="590"/>
      <c r="L216" s="143">
        <v>7.9909999999999997</v>
      </c>
      <c r="M216" s="576"/>
      <c r="N216" s="62" t="s">
        <v>64</v>
      </c>
      <c r="O216" s="578"/>
    </row>
    <row r="217" spans="1:15" ht="13">
      <c r="A217" s="578"/>
      <c r="B217" s="82" t="s">
        <v>65</v>
      </c>
      <c r="C217" s="65">
        <v>12.331</v>
      </c>
      <c r="D217" s="572"/>
      <c r="E217" s="590"/>
      <c r="F217" s="73">
        <v>12.558999999999999</v>
      </c>
      <c r="G217" s="572"/>
      <c r="H217" s="590"/>
      <c r="I217" s="143">
        <v>9.6240000000000006</v>
      </c>
      <c r="J217" s="596">
        <v>10.673</v>
      </c>
      <c r="K217" s="590"/>
      <c r="L217" s="143">
        <v>10.909000000000001</v>
      </c>
      <c r="M217" s="574">
        <v>11.962999999999999</v>
      </c>
      <c r="N217" s="53" t="s">
        <v>65</v>
      </c>
      <c r="O217" s="578"/>
    </row>
    <row r="218" spans="1:15" ht="13">
      <c r="A218" s="578"/>
      <c r="B218" s="82" t="s">
        <v>66</v>
      </c>
      <c r="C218" s="65">
        <v>14.329000000000001</v>
      </c>
      <c r="D218" s="572"/>
      <c r="E218" s="590"/>
      <c r="F218" s="73">
        <v>14.61</v>
      </c>
      <c r="G218" s="572"/>
      <c r="H218" s="590"/>
      <c r="I218" s="143">
        <v>11.313000000000001</v>
      </c>
      <c r="J218" s="597"/>
      <c r="K218" s="590"/>
      <c r="L218" s="143">
        <v>12.590999999999999</v>
      </c>
      <c r="M218" s="575"/>
      <c r="N218" s="53" t="s">
        <v>66</v>
      </c>
      <c r="O218" s="578"/>
    </row>
    <row r="219" spans="1:15" ht="13">
      <c r="A219" s="579"/>
      <c r="B219" s="85" t="s">
        <v>67</v>
      </c>
      <c r="C219" s="66">
        <v>14.07</v>
      </c>
      <c r="D219" s="573"/>
      <c r="E219" s="590"/>
      <c r="F219" s="74">
        <v>14.228</v>
      </c>
      <c r="G219" s="573"/>
      <c r="H219" s="590"/>
      <c r="I219" s="56">
        <v>11.044</v>
      </c>
      <c r="J219" s="598"/>
      <c r="K219" s="590"/>
      <c r="L219" s="56">
        <v>12.347</v>
      </c>
      <c r="M219" s="576"/>
      <c r="N219" s="62" t="s">
        <v>67</v>
      </c>
      <c r="O219" s="579"/>
    </row>
    <row r="220" spans="1:15" ht="13">
      <c r="A220" s="577">
        <v>2008</v>
      </c>
      <c r="B220" s="86" t="s">
        <v>56</v>
      </c>
      <c r="C220" s="78">
        <v>12.749000000000001</v>
      </c>
      <c r="D220" s="559">
        <v>12.547000000000001</v>
      </c>
      <c r="E220" s="590"/>
      <c r="F220" s="76">
        <v>12.987</v>
      </c>
      <c r="G220" s="559">
        <v>12.846</v>
      </c>
      <c r="H220" s="590"/>
      <c r="I220" s="79">
        <v>11.731</v>
      </c>
      <c r="J220" s="596">
        <v>11.018000000000001</v>
      </c>
      <c r="K220" s="590"/>
      <c r="L220" s="143">
        <v>12.541</v>
      </c>
      <c r="M220" s="574">
        <v>11.792999999999999</v>
      </c>
      <c r="N220" s="69" t="s">
        <v>56</v>
      </c>
      <c r="O220" s="578">
        <v>2008</v>
      </c>
    </row>
    <row r="221" spans="1:15" ht="13">
      <c r="A221" s="578"/>
      <c r="B221" s="82" t="s">
        <v>57</v>
      </c>
      <c r="C221" s="67">
        <v>12.221</v>
      </c>
      <c r="D221" s="557"/>
      <c r="E221" s="590"/>
      <c r="F221" s="68">
        <v>12.282</v>
      </c>
      <c r="G221" s="557"/>
      <c r="H221" s="590"/>
      <c r="I221" s="73">
        <v>10.625999999999999</v>
      </c>
      <c r="J221" s="597"/>
      <c r="K221" s="590"/>
      <c r="L221" s="143">
        <v>11.351000000000001</v>
      </c>
      <c r="M221" s="575"/>
      <c r="N221" s="53" t="s">
        <v>57</v>
      </c>
      <c r="O221" s="578"/>
    </row>
    <row r="222" spans="1:15" ht="13">
      <c r="A222" s="578"/>
      <c r="B222" s="82" t="s">
        <v>58</v>
      </c>
      <c r="C222" s="67">
        <v>12.223000000000001</v>
      </c>
      <c r="D222" s="557"/>
      <c r="E222" s="590"/>
      <c r="F222" s="68">
        <v>12.353999999999999</v>
      </c>
      <c r="G222" s="557"/>
      <c r="H222" s="590"/>
      <c r="I222" s="73">
        <v>10.699</v>
      </c>
      <c r="J222" s="598"/>
      <c r="K222" s="590"/>
      <c r="L222" s="143">
        <v>11.49</v>
      </c>
      <c r="M222" s="576"/>
      <c r="N222" s="62" t="s">
        <v>58</v>
      </c>
      <c r="O222" s="578"/>
    </row>
    <row r="223" spans="1:15" ht="13">
      <c r="A223" s="578"/>
      <c r="B223" s="82" t="s">
        <v>59</v>
      </c>
      <c r="C223" s="67">
        <v>12.01</v>
      </c>
      <c r="D223" s="557"/>
      <c r="E223" s="590"/>
      <c r="F223" s="68">
        <v>12.43</v>
      </c>
      <c r="G223" s="557"/>
      <c r="H223" s="590"/>
      <c r="I223" s="68">
        <v>13.243</v>
      </c>
      <c r="J223" s="596">
        <v>14.015000000000001</v>
      </c>
      <c r="K223" s="590"/>
      <c r="L223" s="143">
        <v>13.853</v>
      </c>
      <c r="M223" s="574">
        <v>14.57</v>
      </c>
      <c r="N223" s="53" t="s">
        <v>59</v>
      </c>
      <c r="O223" s="578"/>
    </row>
    <row r="224" spans="1:15" ht="13">
      <c r="A224" s="578"/>
      <c r="B224" s="82" t="s">
        <v>60</v>
      </c>
      <c r="C224" s="67">
        <v>12.916</v>
      </c>
      <c r="D224" s="557"/>
      <c r="E224" s="590"/>
      <c r="F224" s="68">
        <v>13.43</v>
      </c>
      <c r="G224" s="557"/>
      <c r="H224" s="590"/>
      <c r="I224" s="68">
        <v>14.494</v>
      </c>
      <c r="J224" s="597"/>
      <c r="K224" s="590"/>
      <c r="L224" s="143">
        <v>14.977</v>
      </c>
      <c r="M224" s="575"/>
      <c r="N224" s="53" t="s">
        <v>60</v>
      </c>
      <c r="O224" s="578"/>
    </row>
    <row r="225" spans="1:15" ht="13">
      <c r="A225" s="578"/>
      <c r="B225" s="84" t="s">
        <v>61</v>
      </c>
      <c r="C225" s="55">
        <v>12.872</v>
      </c>
      <c r="D225" s="558"/>
      <c r="E225" s="590"/>
      <c r="F225" s="70">
        <v>13.378</v>
      </c>
      <c r="G225" s="558"/>
      <c r="H225" s="590"/>
      <c r="I225" s="70">
        <v>14.189</v>
      </c>
      <c r="J225" s="598"/>
      <c r="K225" s="590"/>
      <c r="L225" s="56">
        <v>14.753</v>
      </c>
      <c r="M225" s="576"/>
      <c r="N225" s="57" t="s">
        <v>61</v>
      </c>
      <c r="O225" s="578"/>
    </row>
    <row r="226" spans="1:15" ht="13">
      <c r="A226" s="578"/>
      <c r="B226" s="82" t="s">
        <v>62</v>
      </c>
      <c r="C226" s="78">
        <v>10.581</v>
      </c>
      <c r="D226" s="571">
        <v>11.172000000000001</v>
      </c>
      <c r="E226" s="590"/>
      <c r="F226" s="79">
        <v>10.97</v>
      </c>
      <c r="G226" s="571">
        <v>11.393000000000001</v>
      </c>
      <c r="H226" s="590"/>
      <c r="I226" s="76">
        <v>10.922000000000001</v>
      </c>
      <c r="J226" s="596">
        <v>10.657</v>
      </c>
      <c r="K226" s="590"/>
      <c r="L226" s="79">
        <v>11.381</v>
      </c>
      <c r="M226" s="574">
        <v>11.116</v>
      </c>
      <c r="N226" s="53" t="s">
        <v>62</v>
      </c>
      <c r="O226" s="578"/>
    </row>
    <row r="227" spans="1:15" ht="13">
      <c r="A227" s="578"/>
      <c r="B227" s="82" t="s">
        <v>63</v>
      </c>
      <c r="C227" s="67">
        <v>10.034000000000001</v>
      </c>
      <c r="D227" s="572"/>
      <c r="E227" s="590"/>
      <c r="F227" s="73">
        <v>10.186</v>
      </c>
      <c r="G227" s="572"/>
      <c r="H227" s="590"/>
      <c r="I227" s="68">
        <v>10.319000000000001</v>
      </c>
      <c r="J227" s="597"/>
      <c r="K227" s="590"/>
      <c r="L227" s="73">
        <v>10.779</v>
      </c>
      <c r="M227" s="575"/>
      <c r="N227" s="53" t="s">
        <v>63</v>
      </c>
      <c r="O227" s="578"/>
    </row>
    <row r="228" spans="1:15" ht="13">
      <c r="A228" s="578"/>
      <c r="B228" s="84" t="s">
        <v>64</v>
      </c>
      <c r="C228" s="67">
        <v>10.255000000000001</v>
      </c>
      <c r="D228" s="572"/>
      <c r="E228" s="590"/>
      <c r="F228" s="73">
        <v>10.342000000000001</v>
      </c>
      <c r="G228" s="572"/>
      <c r="H228" s="590"/>
      <c r="I228" s="68">
        <v>10.706</v>
      </c>
      <c r="J228" s="598"/>
      <c r="K228" s="590"/>
      <c r="L228" s="73">
        <v>11.175000000000001</v>
      </c>
      <c r="M228" s="576"/>
      <c r="N228" s="57" t="s">
        <v>64</v>
      </c>
      <c r="O228" s="578"/>
    </row>
    <row r="229" spans="1:15" ht="13">
      <c r="A229" s="578"/>
      <c r="B229" s="82" t="s">
        <v>65</v>
      </c>
      <c r="C229" s="67">
        <v>11.185</v>
      </c>
      <c r="D229" s="572"/>
      <c r="E229" s="590"/>
      <c r="F229" s="73">
        <v>11.407</v>
      </c>
      <c r="G229" s="572"/>
      <c r="H229" s="590"/>
      <c r="I229" s="73">
        <v>10.284000000000001</v>
      </c>
      <c r="J229" s="596">
        <v>11.023999999999999</v>
      </c>
      <c r="K229" s="590"/>
      <c r="L229" s="68">
        <v>10.656000000000001</v>
      </c>
      <c r="M229" s="574">
        <v>11.285</v>
      </c>
      <c r="N229" s="53" t="s">
        <v>65</v>
      </c>
      <c r="O229" s="578"/>
    </row>
    <row r="230" spans="1:15" ht="13">
      <c r="A230" s="578"/>
      <c r="B230" s="82" t="s">
        <v>66</v>
      </c>
      <c r="C230" s="67">
        <v>12.49</v>
      </c>
      <c r="D230" s="572"/>
      <c r="E230" s="590"/>
      <c r="F230" s="73">
        <v>12.673999999999999</v>
      </c>
      <c r="G230" s="572"/>
      <c r="H230" s="590"/>
      <c r="I230" s="73">
        <v>11.45</v>
      </c>
      <c r="J230" s="597"/>
      <c r="K230" s="590"/>
      <c r="L230" s="68">
        <v>11.622</v>
      </c>
      <c r="M230" s="575"/>
      <c r="N230" s="53" t="s">
        <v>66</v>
      </c>
      <c r="O230" s="578"/>
    </row>
    <row r="231" spans="1:15" ht="13">
      <c r="A231" s="579"/>
      <c r="B231" s="85" t="s">
        <v>67</v>
      </c>
      <c r="C231" s="55">
        <v>11.939</v>
      </c>
      <c r="D231" s="573"/>
      <c r="E231" s="590"/>
      <c r="F231" s="74">
        <v>12.602</v>
      </c>
      <c r="G231" s="573"/>
      <c r="H231" s="590"/>
      <c r="I231" s="74">
        <v>11.366</v>
      </c>
      <c r="J231" s="598"/>
      <c r="K231" s="590"/>
      <c r="L231" s="70">
        <v>11.584</v>
      </c>
      <c r="M231" s="576"/>
      <c r="N231" s="62" t="s">
        <v>67</v>
      </c>
      <c r="O231" s="579"/>
    </row>
    <row r="232" spans="1:15" ht="13">
      <c r="A232" s="577">
        <v>2007</v>
      </c>
      <c r="B232" s="86" t="s">
        <v>56</v>
      </c>
      <c r="C232" s="78">
        <v>11.433</v>
      </c>
      <c r="D232" s="571">
        <v>10.837999999999999</v>
      </c>
      <c r="E232" s="590"/>
      <c r="F232" s="76">
        <v>11.632999999999999</v>
      </c>
      <c r="G232" s="571">
        <v>11.097</v>
      </c>
      <c r="H232" s="590"/>
      <c r="I232" s="79">
        <v>10.058</v>
      </c>
      <c r="J232" s="596">
        <v>9.4689999999999994</v>
      </c>
      <c r="K232" s="590"/>
      <c r="L232" s="76">
        <v>10.26</v>
      </c>
      <c r="M232" s="574">
        <v>9.6379999999999999</v>
      </c>
      <c r="N232" s="69" t="s">
        <v>56</v>
      </c>
      <c r="O232" s="577">
        <v>2007</v>
      </c>
    </row>
    <row r="233" spans="1:15" ht="13">
      <c r="A233" s="578"/>
      <c r="B233" s="82" t="s">
        <v>57</v>
      </c>
      <c r="C233" s="67">
        <v>10.814</v>
      </c>
      <c r="D233" s="572"/>
      <c r="E233" s="590"/>
      <c r="F233" s="68">
        <v>10.893000000000001</v>
      </c>
      <c r="G233" s="572"/>
      <c r="H233" s="590"/>
      <c r="I233" s="73">
        <v>9.4320000000000004</v>
      </c>
      <c r="J233" s="597"/>
      <c r="K233" s="590"/>
      <c r="L233" s="68">
        <v>9.6869999999999994</v>
      </c>
      <c r="M233" s="575"/>
      <c r="N233" s="53" t="s">
        <v>57</v>
      </c>
      <c r="O233" s="578"/>
    </row>
    <row r="234" spans="1:15" ht="13">
      <c r="A234" s="578"/>
      <c r="B234" s="82" t="s">
        <v>58</v>
      </c>
      <c r="C234" s="67">
        <v>10.385999999999999</v>
      </c>
      <c r="D234" s="572"/>
      <c r="E234" s="590"/>
      <c r="F234" s="68">
        <v>10.443</v>
      </c>
      <c r="G234" s="572"/>
      <c r="H234" s="590"/>
      <c r="I234" s="73">
        <v>8.9429999999999996</v>
      </c>
      <c r="J234" s="598"/>
      <c r="K234" s="590"/>
      <c r="L234" s="68">
        <v>9.0519999999999996</v>
      </c>
      <c r="M234" s="576"/>
      <c r="N234" s="57" t="s">
        <v>58</v>
      </c>
      <c r="O234" s="578"/>
    </row>
    <row r="235" spans="1:15" ht="13">
      <c r="A235" s="578"/>
      <c r="B235" s="82" t="s">
        <v>59</v>
      </c>
      <c r="C235" s="67">
        <v>9.9930000000000003</v>
      </c>
      <c r="D235" s="572"/>
      <c r="E235" s="590"/>
      <c r="F235" s="68">
        <v>10.3</v>
      </c>
      <c r="G235" s="572"/>
      <c r="H235" s="590"/>
      <c r="I235" s="68">
        <v>10.891</v>
      </c>
      <c r="J235" s="596">
        <v>11.417999999999999</v>
      </c>
      <c r="K235" s="590"/>
      <c r="L235" s="73">
        <v>10.061999999999999</v>
      </c>
      <c r="M235" s="574">
        <v>10.804</v>
      </c>
      <c r="N235" s="53" t="s">
        <v>59</v>
      </c>
      <c r="O235" s="578"/>
    </row>
    <row r="236" spans="1:15" ht="13">
      <c r="A236" s="578"/>
      <c r="B236" s="82" t="s">
        <v>60</v>
      </c>
      <c r="C236" s="67">
        <v>11.215999999999999</v>
      </c>
      <c r="D236" s="572"/>
      <c r="E236" s="590"/>
      <c r="F236" s="68">
        <v>11.749000000000001</v>
      </c>
      <c r="G236" s="572"/>
      <c r="H236" s="590"/>
      <c r="I236" s="68">
        <v>11.945</v>
      </c>
      <c r="J236" s="597"/>
      <c r="K236" s="590"/>
      <c r="L236" s="73">
        <v>11.208</v>
      </c>
      <c r="M236" s="575"/>
      <c r="N236" s="53" t="s">
        <v>60</v>
      </c>
      <c r="O236" s="578"/>
    </row>
    <row r="237" spans="1:15" ht="13">
      <c r="A237" s="578"/>
      <c r="B237" s="84" t="s">
        <v>61</v>
      </c>
      <c r="C237" s="55">
        <v>10.855</v>
      </c>
      <c r="D237" s="573"/>
      <c r="E237" s="590"/>
      <c r="F237" s="70">
        <v>11.37</v>
      </c>
      <c r="G237" s="573"/>
      <c r="H237" s="590"/>
      <c r="I237" s="70">
        <v>11.362</v>
      </c>
      <c r="J237" s="598"/>
      <c r="K237" s="590"/>
      <c r="L237" s="74">
        <v>11.137</v>
      </c>
      <c r="M237" s="576"/>
      <c r="N237" s="57" t="s">
        <v>61</v>
      </c>
      <c r="O237" s="578"/>
    </row>
    <row r="238" spans="1:15" ht="13">
      <c r="A238" s="578"/>
      <c r="B238" s="82" t="s">
        <v>62</v>
      </c>
      <c r="C238" s="67">
        <v>10.468999999999999</v>
      </c>
      <c r="D238" s="572">
        <v>11.858000000000001</v>
      </c>
      <c r="E238" s="590"/>
      <c r="F238" s="79">
        <v>10.776</v>
      </c>
      <c r="G238" s="572">
        <v>11.878</v>
      </c>
      <c r="H238" s="590"/>
      <c r="I238" s="68">
        <v>10.923999999999999</v>
      </c>
      <c r="J238" s="597">
        <v>10.147</v>
      </c>
      <c r="K238" s="590"/>
      <c r="L238" s="73">
        <v>10.385999999999999</v>
      </c>
      <c r="M238" s="575">
        <v>10.119</v>
      </c>
      <c r="N238" s="53" t="s">
        <v>62</v>
      </c>
      <c r="O238" s="578"/>
    </row>
    <row r="239" spans="1:15" ht="13">
      <c r="A239" s="578"/>
      <c r="B239" s="82" t="s">
        <v>63</v>
      </c>
      <c r="C239" s="67">
        <v>9.9890000000000008</v>
      </c>
      <c r="D239" s="572"/>
      <c r="E239" s="590"/>
      <c r="F239" s="73">
        <v>10.234999999999999</v>
      </c>
      <c r="G239" s="572"/>
      <c r="H239" s="590"/>
      <c r="I239" s="68">
        <v>9.8049999999999997</v>
      </c>
      <c r="J239" s="597"/>
      <c r="K239" s="590"/>
      <c r="L239" s="73">
        <v>9.9559999999999995</v>
      </c>
      <c r="M239" s="575"/>
      <c r="N239" s="53" t="s">
        <v>63</v>
      </c>
      <c r="O239" s="578"/>
    </row>
    <row r="240" spans="1:15" ht="13">
      <c r="A240" s="578"/>
      <c r="B240" s="84" t="s">
        <v>64</v>
      </c>
      <c r="C240" s="67">
        <v>10.292</v>
      </c>
      <c r="D240" s="572"/>
      <c r="E240" s="590"/>
      <c r="F240" s="73">
        <v>10.413</v>
      </c>
      <c r="G240" s="572"/>
      <c r="H240" s="590"/>
      <c r="I240" s="68">
        <v>9.6280000000000001</v>
      </c>
      <c r="J240" s="598"/>
      <c r="K240" s="590"/>
      <c r="L240" s="73">
        <v>10.005000000000001</v>
      </c>
      <c r="M240" s="576"/>
      <c r="N240" s="62" t="s">
        <v>64</v>
      </c>
      <c r="O240" s="578"/>
    </row>
    <row r="241" spans="1:15" ht="13">
      <c r="A241" s="578"/>
      <c r="B241" s="82" t="s">
        <v>65</v>
      </c>
      <c r="C241" s="67">
        <v>11.691000000000001</v>
      </c>
      <c r="D241" s="572"/>
      <c r="E241" s="590"/>
      <c r="F241" s="73">
        <v>11.753</v>
      </c>
      <c r="G241" s="572"/>
      <c r="H241" s="590"/>
      <c r="I241" s="73">
        <v>11.827999999999999</v>
      </c>
      <c r="J241" s="596">
        <v>12.803000000000001</v>
      </c>
      <c r="K241" s="590"/>
      <c r="L241" s="68">
        <v>12.023</v>
      </c>
      <c r="M241" s="574">
        <v>13.054</v>
      </c>
      <c r="N241" s="57" t="s">
        <v>65</v>
      </c>
      <c r="O241" s="578"/>
    </row>
    <row r="242" spans="1:15" ht="13">
      <c r="A242" s="578"/>
      <c r="B242" s="82" t="s">
        <v>66</v>
      </c>
      <c r="C242" s="67">
        <v>13.805999999999999</v>
      </c>
      <c r="D242" s="572"/>
      <c r="E242" s="590"/>
      <c r="F242" s="73">
        <v>13.855</v>
      </c>
      <c r="G242" s="572"/>
      <c r="H242" s="590"/>
      <c r="I242" s="73">
        <v>13.475</v>
      </c>
      <c r="J242" s="597"/>
      <c r="K242" s="590"/>
      <c r="L242" s="68">
        <v>13.682</v>
      </c>
      <c r="M242" s="575"/>
      <c r="N242" s="53" t="s">
        <v>66</v>
      </c>
      <c r="O242" s="578"/>
    </row>
    <row r="243" spans="1:15" ht="13">
      <c r="A243" s="579"/>
      <c r="B243" s="85" t="s">
        <v>67</v>
      </c>
      <c r="C243" s="55">
        <v>13.827</v>
      </c>
      <c r="D243" s="573"/>
      <c r="E243" s="590"/>
      <c r="F243" s="74">
        <v>14.013999999999999</v>
      </c>
      <c r="G243" s="573"/>
      <c r="H243" s="590"/>
      <c r="I243" s="74">
        <v>13.157999999999999</v>
      </c>
      <c r="J243" s="598"/>
      <c r="K243" s="590"/>
      <c r="L243" s="70">
        <v>13.481999999999999</v>
      </c>
      <c r="M243" s="576"/>
      <c r="N243" s="62" t="s">
        <v>67</v>
      </c>
      <c r="O243" s="579"/>
    </row>
  </sheetData>
  <mergeCells count="289">
    <mergeCell ref="M33:M35"/>
    <mergeCell ref="O40:O51"/>
    <mergeCell ref="D40:D45"/>
    <mergeCell ref="D46:D51"/>
    <mergeCell ref="G40:G45"/>
    <mergeCell ref="G46:G51"/>
    <mergeCell ref="J49:J51"/>
    <mergeCell ref="J46:J48"/>
    <mergeCell ref="J43:J45"/>
    <mergeCell ref="J40:J42"/>
    <mergeCell ref="M40:M42"/>
    <mergeCell ref="M43:M45"/>
    <mergeCell ref="M46:M48"/>
    <mergeCell ref="M49:M51"/>
    <mergeCell ref="O52:O63"/>
    <mergeCell ref="D58:D63"/>
    <mergeCell ref="D52:D57"/>
    <mergeCell ref="J61:J63"/>
    <mergeCell ref="J58:J60"/>
    <mergeCell ref="J55:J57"/>
    <mergeCell ref="J52:J54"/>
    <mergeCell ref="M52:M54"/>
    <mergeCell ref="M55:M57"/>
    <mergeCell ref="M58:M60"/>
    <mergeCell ref="M61:M63"/>
    <mergeCell ref="G52:G57"/>
    <mergeCell ref="G58:G63"/>
    <mergeCell ref="A88:A99"/>
    <mergeCell ref="O88:O99"/>
    <mergeCell ref="D88:D93"/>
    <mergeCell ref="D94:D99"/>
    <mergeCell ref="G88:G93"/>
    <mergeCell ref="G94:G99"/>
    <mergeCell ref="M88:M90"/>
    <mergeCell ref="M91:M93"/>
    <mergeCell ref="M94:M96"/>
    <mergeCell ref="M97:M99"/>
    <mergeCell ref="J88:J90"/>
    <mergeCell ref="J91:J93"/>
    <mergeCell ref="J94:J96"/>
    <mergeCell ref="J97:J99"/>
    <mergeCell ref="O112:O123"/>
    <mergeCell ref="M112:M114"/>
    <mergeCell ref="M115:M117"/>
    <mergeCell ref="M121:M123"/>
    <mergeCell ref="J112:J114"/>
    <mergeCell ref="J115:J117"/>
    <mergeCell ref="J118:J120"/>
    <mergeCell ref="J121:J123"/>
    <mergeCell ref="M118:M120"/>
    <mergeCell ref="A112:A123"/>
    <mergeCell ref="D112:D117"/>
    <mergeCell ref="D118:D123"/>
    <mergeCell ref="G112:G117"/>
    <mergeCell ref="G118:G123"/>
    <mergeCell ref="O232:O243"/>
    <mergeCell ref="J235:J237"/>
    <mergeCell ref="M235:M237"/>
    <mergeCell ref="D238:D243"/>
    <mergeCell ref="G238:G243"/>
    <mergeCell ref="J238:J240"/>
    <mergeCell ref="M238:M240"/>
    <mergeCell ref="J241:J243"/>
    <mergeCell ref="M241:M243"/>
    <mergeCell ref="A232:A243"/>
    <mergeCell ref="D232:D237"/>
    <mergeCell ref="G232:G237"/>
    <mergeCell ref="J232:J234"/>
    <mergeCell ref="M232:M234"/>
    <mergeCell ref="A220:A231"/>
    <mergeCell ref="D220:D225"/>
    <mergeCell ref="G220:G225"/>
    <mergeCell ref="J220:J222"/>
    <mergeCell ref="M220:M222"/>
    <mergeCell ref="O220:O231"/>
    <mergeCell ref="J223:J225"/>
    <mergeCell ref="M223:M225"/>
    <mergeCell ref="D226:D231"/>
    <mergeCell ref="G226:G231"/>
    <mergeCell ref="O208:O219"/>
    <mergeCell ref="J211:J213"/>
    <mergeCell ref="M211:M213"/>
    <mergeCell ref="D214:D219"/>
    <mergeCell ref="G214:G219"/>
    <mergeCell ref="J214:J216"/>
    <mergeCell ref="M214:M216"/>
    <mergeCell ref="J217:J219"/>
    <mergeCell ref="M217:M219"/>
    <mergeCell ref="J226:J228"/>
    <mergeCell ref="M226:M228"/>
    <mergeCell ref="J229:J231"/>
    <mergeCell ref="M229:M231"/>
    <mergeCell ref="A208:A219"/>
    <mergeCell ref="D208:D213"/>
    <mergeCell ref="G208:G213"/>
    <mergeCell ref="J208:J210"/>
    <mergeCell ref="M208:M210"/>
    <mergeCell ref="A196:A207"/>
    <mergeCell ref="D196:D201"/>
    <mergeCell ref="G196:G201"/>
    <mergeCell ref="J196:J198"/>
    <mergeCell ref="M196:M198"/>
    <mergeCell ref="O196:O207"/>
    <mergeCell ref="J199:J201"/>
    <mergeCell ref="M199:M201"/>
    <mergeCell ref="D202:D207"/>
    <mergeCell ref="G202:G207"/>
    <mergeCell ref="O184:O195"/>
    <mergeCell ref="J187:J189"/>
    <mergeCell ref="M187:M189"/>
    <mergeCell ref="D190:D195"/>
    <mergeCell ref="G190:G195"/>
    <mergeCell ref="J190:J192"/>
    <mergeCell ref="M190:M192"/>
    <mergeCell ref="J193:J195"/>
    <mergeCell ref="M193:M195"/>
    <mergeCell ref="J202:J204"/>
    <mergeCell ref="M202:M204"/>
    <mergeCell ref="J205:J207"/>
    <mergeCell ref="M205:M207"/>
    <mergeCell ref="A184:A195"/>
    <mergeCell ref="D184:D189"/>
    <mergeCell ref="G184:G189"/>
    <mergeCell ref="J184:J186"/>
    <mergeCell ref="M184:M186"/>
    <mergeCell ref="A172:A183"/>
    <mergeCell ref="D172:D176"/>
    <mergeCell ref="G172:G176"/>
    <mergeCell ref="J172:J174"/>
    <mergeCell ref="M172:M174"/>
    <mergeCell ref="O172:O183"/>
    <mergeCell ref="J175:J176"/>
    <mergeCell ref="M175:M176"/>
    <mergeCell ref="D178:D183"/>
    <mergeCell ref="G178:G183"/>
    <mergeCell ref="O160:O171"/>
    <mergeCell ref="J163:J165"/>
    <mergeCell ref="M163:M165"/>
    <mergeCell ref="D166:D171"/>
    <mergeCell ref="G166:G171"/>
    <mergeCell ref="J166:J168"/>
    <mergeCell ref="M166:M168"/>
    <mergeCell ref="J169:J171"/>
    <mergeCell ref="M169:M171"/>
    <mergeCell ref="J178:J180"/>
    <mergeCell ref="M178:M180"/>
    <mergeCell ref="J181:J183"/>
    <mergeCell ref="M181:M183"/>
    <mergeCell ref="G160:G165"/>
    <mergeCell ref="J160:J162"/>
    <mergeCell ref="M160:M162"/>
    <mergeCell ref="A148:A159"/>
    <mergeCell ref="D148:D153"/>
    <mergeCell ref="G148:G153"/>
    <mergeCell ref="J148:J150"/>
    <mergeCell ref="M148:M150"/>
    <mergeCell ref="J151:J153"/>
    <mergeCell ref="M151:M153"/>
    <mergeCell ref="D154:D159"/>
    <mergeCell ref="G154:G159"/>
    <mergeCell ref="J154:J156"/>
    <mergeCell ref="M154:M156"/>
    <mergeCell ref="J157:J159"/>
    <mergeCell ref="O124:O135"/>
    <mergeCell ref="J127:J129"/>
    <mergeCell ref="M127:M129"/>
    <mergeCell ref="O148:O159"/>
    <mergeCell ref="O136:O147"/>
    <mergeCell ref="A1:B3"/>
    <mergeCell ref="C1:M1"/>
    <mergeCell ref="C2:D2"/>
    <mergeCell ref="E2:E243"/>
    <mergeCell ref="F2:G2"/>
    <mergeCell ref="H2:H243"/>
    <mergeCell ref="I2:J2"/>
    <mergeCell ref="K2:K243"/>
    <mergeCell ref="L2:M2"/>
    <mergeCell ref="A124:A135"/>
    <mergeCell ref="M130:M132"/>
    <mergeCell ref="J133:J135"/>
    <mergeCell ref="M133:M135"/>
    <mergeCell ref="A136:A147"/>
    <mergeCell ref="D136:D141"/>
    <mergeCell ref="G136:G141"/>
    <mergeCell ref="D130:D135"/>
    <mergeCell ref="A160:A171"/>
    <mergeCell ref="D160:D165"/>
    <mergeCell ref="J136:J138"/>
    <mergeCell ref="M136:M138"/>
    <mergeCell ref="D124:D129"/>
    <mergeCell ref="G124:G129"/>
    <mergeCell ref="J124:J126"/>
    <mergeCell ref="M124:M126"/>
    <mergeCell ref="J142:J144"/>
    <mergeCell ref="M142:M144"/>
    <mergeCell ref="M157:M159"/>
    <mergeCell ref="G130:G135"/>
    <mergeCell ref="J130:J132"/>
    <mergeCell ref="J139:J141"/>
    <mergeCell ref="M139:M141"/>
    <mergeCell ref="D142:D147"/>
    <mergeCell ref="G142:G147"/>
    <mergeCell ref="J145:J147"/>
    <mergeCell ref="M145:M147"/>
    <mergeCell ref="A100:A111"/>
    <mergeCell ref="D100:D105"/>
    <mergeCell ref="G100:G105"/>
    <mergeCell ref="J100:J102"/>
    <mergeCell ref="M100:M102"/>
    <mergeCell ref="O100:O111"/>
    <mergeCell ref="J103:J105"/>
    <mergeCell ref="M103:M105"/>
    <mergeCell ref="J106:J108"/>
    <mergeCell ref="M106:M108"/>
    <mergeCell ref="D106:D110"/>
    <mergeCell ref="G106:G110"/>
    <mergeCell ref="J109:J110"/>
    <mergeCell ref="M109:M110"/>
    <mergeCell ref="A76:A87"/>
    <mergeCell ref="D76:D81"/>
    <mergeCell ref="G76:G81"/>
    <mergeCell ref="J76:J78"/>
    <mergeCell ref="M76:M78"/>
    <mergeCell ref="O76:O87"/>
    <mergeCell ref="J79:J81"/>
    <mergeCell ref="M79:M81"/>
    <mergeCell ref="D82:D87"/>
    <mergeCell ref="G82:G87"/>
    <mergeCell ref="J82:J84"/>
    <mergeCell ref="M82:M84"/>
    <mergeCell ref="J85:J87"/>
    <mergeCell ref="M85:M87"/>
    <mergeCell ref="O64:O75"/>
    <mergeCell ref="J67:J69"/>
    <mergeCell ref="M67:M69"/>
    <mergeCell ref="D70:D75"/>
    <mergeCell ref="G70:G75"/>
    <mergeCell ref="J70:J72"/>
    <mergeCell ref="M70:M72"/>
    <mergeCell ref="J73:J75"/>
    <mergeCell ref="M73:M75"/>
    <mergeCell ref="A64:A75"/>
    <mergeCell ref="D64:D69"/>
    <mergeCell ref="G64:G69"/>
    <mergeCell ref="J64:J66"/>
    <mergeCell ref="M64:M66"/>
    <mergeCell ref="A52:A63"/>
    <mergeCell ref="A40:A51"/>
    <mergeCell ref="A4:A15"/>
    <mergeCell ref="G4:G8"/>
    <mergeCell ref="J4:J5"/>
    <mergeCell ref="M4:M5"/>
    <mergeCell ref="A16:A27"/>
    <mergeCell ref="A28:A39"/>
    <mergeCell ref="J36:J39"/>
    <mergeCell ref="J33:J35"/>
    <mergeCell ref="J30:J32"/>
    <mergeCell ref="J27:J29"/>
    <mergeCell ref="J24:J26"/>
    <mergeCell ref="J21:J23"/>
    <mergeCell ref="J18:J20"/>
    <mergeCell ref="M18:M20"/>
    <mergeCell ref="M21:M23"/>
    <mergeCell ref="M24:M26"/>
    <mergeCell ref="M27:M29"/>
    <mergeCell ref="O4:O15"/>
    <mergeCell ref="J6:J8"/>
    <mergeCell ref="M6:M8"/>
    <mergeCell ref="D9:D14"/>
    <mergeCell ref="G9:G14"/>
    <mergeCell ref="J9:J11"/>
    <mergeCell ref="M9:M11"/>
    <mergeCell ref="J12:J14"/>
    <mergeCell ref="M12:M14"/>
    <mergeCell ref="D15:D20"/>
    <mergeCell ref="D4:D8"/>
    <mergeCell ref="G15:G20"/>
    <mergeCell ref="J15:J17"/>
    <mergeCell ref="M15:M17"/>
    <mergeCell ref="O16:O27"/>
    <mergeCell ref="D27:D32"/>
    <mergeCell ref="D21:D26"/>
    <mergeCell ref="G21:G26"/>
    <mergeCell ref="G27:G32"/>
    <mergeCell ref="O28:O39"/>
    <mergeCell ref="M30:M32"/>
    <mergeCell ref="G33:G39"/>
    <mergeCell ref="D33:D39"/>
    <mergeCell ref="M36:M39"/>
  </mergeCells>
  <hyperlinks>
    <hyperlink ref="C2:D2" r:id="rId1" display="Residential" xr:uid="{00000000-0004-0000-0200-000000000000}"/>
    <hyperlink ref="F2:G2" r:id="rId2" display="Small C&amp;I" xr:uid="{00000000-0004-0000-0200-000001000000}"/>
    <hyperlink ref="I2:J2" r:id="rId3" display="Large C&amp;I NEMA" xr:uid="{00000000-0004-0000-0200-000002000000}"/>
    <hyperlink ref="L2:M2" r:id="rId4" display="Large C&amp;I SEMA"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R268"/>
  <sheetViews>
    <sheetView zoomScale="85" zoomScaleNormal="85" workbookViewId="0">
      <selection activeCell="I12" sqref="I12:I14"/>
    </sheetView>
  </sheetViews>
  <sheetFormatPr defaultColWidth="8.81640625" defaultRowHeight="12.5"/>
  <cols>
    <col min="1" max="1" width="3.81640625" style="26" bestFit="1" customWidth="1"/>
    <col min="2" max="2" width="7" style="26" customWidth="1"/>
    <col min="3" max="3" width="9" style="26" bestFit="1" customWidth="1"/>
    <col min="4" max="4" width="11.1796875" style="26" bestFit="1" customWidth="1"/>
    <col min="5" max="5" width="4" style="26" customWidth="1"/>
    <col min="6" max="6" width="9" style="26" bestFit="1" customWidth="1"/>
    <col min="7" max="7" width="11.1796875" style="26" bestFit="1" customWidth="1"/>
    <col min="8" max="8" width="3.453125" style="26" customWidth="1"/>
    <col min="9" max="9" width="10.453125" style="26" bestFit="1" customWidth="1"/>
    <col min="10" max="10" width="9" style="26" bestFit="1" customWidth="1"/>
    <col min="11" max="11" width="2.81640625" style="26" customWidth="1"/>
    <col min="12" max="12" width="9" style="26" bestFit="1" customWidth="1"/>
    <col min="13" max="13" width="11.1796875" style="26" bestFit="1" customWidth="1"/>
    <col min="14" max="14" width="5.453125" style="26" bestFit="1" customWidth="1"/>
    <col min="15" max="15" width="3.81640625" style="26" bestFit="1" customWidth="1"/>
    <col min="16" max="16384" width="8.81640625" style="26"/>
  </cols>
  <sheetData>
    <row r="1" spans="1:18" ht="13.5" thickBot="1">
      <c r="A1" s="618"/>
      <c r="B1" s="619"/>
      <c r="C1" s="585" t="s">
        <v>76</v>
      </c>
      <c r="D1" s="586"/>
      <c r="E1" s="586"/>
      <c r="F1" s="586"/>
      <c r="G1" s="586"/>
      <c r="H1" s="586"/>
      <c r="I1" s="586"/>
      <c r="J1" s="586"/>
      <c r="K1" s="586"/>
      <c r="L1" s="586"/>
      <c r="M1" s="587"/>
      <c r="N1" s="623"/>
      <c r="O1" s="624"/>
    </row>
    <row r="2" spans="1:18" ht="13">
      <c r="A2" s="620"/>
      <c r="B2" s="621"/>
      <c r="C2" s="628" t="s">
        <v>15</v>
      </c>
      <c r="D2" s="629"/>
      <c r="E2" s="630"/>
      <c r="F2" s="629" t="s">
        <v>18</v>
      </c>
      <c r="G2" s="629"/>
      <c r="H2" s="630"/>
      <c r="I2" s="629" t="s">
        <v>77</v>
      </c>
      <c r="J2" s="629"/>
      <c r="K2" s="630"/>
      <c r="L2" s="629" t="s">
        <v>78</v>
      </c>
      <c r="M2" s="633"/>
      <c r="N2" s="621"/>
      <c r="O2" s="625"/>
    </row>
    <row r="3" spans="1:18" ht="13.5" thickBot="1">
      <c r="A3" s="622"/>
      <c r="B3" s="621"/>
      <c r="C3" s="309" t="s">
        <v>54</v>
      </c>
      <c r="D3" s="266" t="s">
        <v>55</v>
      </c>
      <c r="E3" s="631"/>
      <c r="F3" s="309" t="s">
        <v>54</v>
      </c>
      <c r="G3" s="266" t="s">
        <v>55</v>
      </c>
      <c r="H3" s="631"/>
      <c r="I3" s="309" t="s">
        <v>54</v>
      </c>
      <c r="J3" s="266" t="s">
        <v>55</v>
      </c>
      <c r="K3" s="631"/>
      <c r="L3" s="309" t="s">
        <v>54</v>
      </c>
      <c r="M3" s="311" t="s">
        <v>55</v>
      </c>
      <c r="N3" s="626"/>
      <c r="O3" s="627"/>
    </row>
    <row r="4" spans="1:18" ht="13">
      <c r="A4" s="566">
        <v>2026</v>
      </c>
      <c r="B4" s="52" t="s">
        <v>56</v>
      </c>
      <c r="C4" s="283"/>
      <c r="D4" s="600"/>
      <c r="E4" s="591"/>
      <c r="F4" s="223"/>
      <c r="G4" s="600"/>
      <c r="H4" s="591"/>
      <c r="I4" s="330"/>
      <c r="J4" s="323"/>
      <c r="K4" s="590"/>
      <c r="L4" s="223"/>
      <c r="M4" s="600"/>
      <c r="N4" s="264" t="s">
        <v>56</v>
      </c>
      <c r="O4" s="601">
        <v>2026</v>
      </c>
    </row>
    <row r="5" spans="1:18" ht="13">
      <c r="A5" s="566"/>
      <c r="B5" s="146" t="s">
        <v>57</v>
      </c>
      <c r="C5" s="283"/>
      <c r="D5" s="600"/>
      <c r="E5" s="591"/>
      <c r="F5" s="223"/>
      <c r="G5" s="600"/>
      <c r="H5" s="591"/>
      <c r="I5" s="330"/>
      <c r="J5" s="323"/>
      <c r="K5" s="590"/>
      <c r="L5" s="223"/>
      <c r="M5" s="600"/>
      <c r="N5" s="264" t="s">
        <v>57</v>
      </c>
      <c r="O5" s="601"/>
    </row>
    <row r="6" spans="1:18" ht="13">
      <c r="A6" s="566"/>
      <c r="B6" s="146" t="s">
        <v>58</v>
      </c>
      <c r="C6" s="283"/>
      <c r="D6" s="600"/>
      <c r="E6" s="591"/>
      <c r="F6" s="223"/>
      <c r="G6" s="600"/>
      <c r="H6" s="591"/>
      <c r="I6" s="330"/>
      <c r="J6" s="550"/>
      <c r="K6" s="590"/>
      <c r="L6" s="223"/>
      <c r="M6" s="600"/>
      <c r="N6" s="264" t="s">
        <v>58</v>
      </c>
      <c r="O6" s="601"/>
    </row>
    <row r="7" spans="1:18" ht="13">
      <c r="A7" s="566"/>
      <c r="B7" s="146" t="s">
        <v>59</v>
      </c>
      <c r="C7" s="283"/>
      <c r="D7" s="600"/>
      <c r="E7" s="591"/>
      <c r="F7" s="223"/>
      <c r="G7" s="600"/>
      <c r="H7" s="591"/>
      <c r="I7" s="330"/>
      <c r="J7" s="551"/>
      <c r="K7" s="590"/>
      <c r="L7" s="223"/>
      <c r="M7" s="600"/>
      <c r="N7" s="264" t="s">
        <v>59</v>
      </c>
      <c r="O7" s="601"/>
    </row>
    <row r="8" spans="1:18" ht="13">
      <c r="A8" s="566"/>
      <c r="B8" s="146" t="s">
        <v>60</v>
      </c>
      <c r="C8" s="283"/>
      <c r="D8" s="600"/>
      <c r="E8" s="591"/>
      <c r="F8" s="223"/>
      <c r="G8" s="600"/>
      <c r="H8" s="591"/>
      <c r="I8" s="330"/>
      <c r="J8" s="552"/>
      <c r="K8" s="590"/>
      <c r="L8" s="223"/>
      <c r="M8" s="600"/>
      <c r="N8" s="264" t="s">
        <v>60</v>
      </c>
      <c r="O8" s="601"/>
    </row>
    <row r="9" spans="1:18" ht="13">
      <c r="A9" s="566"/>
      <c r="B9" s="146" t="s">
        <v>61</v>
      </c>
      <c r="C9" s="281">
        <v>14.04</v>
      </c>
      <c r="D9" s="600">
        <v>13.683</v>
      </c>
      <c r="E9" s="591"/>
      <c r="F9" s="281">
        <v>14.215999999999999</v>
      </c>
      <c r="G9" s="600">
        <v>13.634</v>
      </c>
      <c r="H9" s="591"/>
      <c r="I9" s="435">
        <v>13.602</v>
      </c>
      <c r="J9" s="550">
        <v>11.169</v>
      </c>
      <c r="K9" s="590"/>
      <c r="L9" s="817">
        <v>12.375</v>
      </c>
      <c r="M9" s="550">
        <v>12.07</v>
      </c>
      <c r="N9" s="264" t="s">
        <v>61</v>
      </c>
      <c r="O9" s="601"/>
      <c r="R9" s="434"/>
    </row>
    <row r="10" spans="1:18" ht="13">
      <c r="A10" s="566"/>
      <c r="B10" s="146" t="s">
        <v>62</v>
      </c>
      <c r="C10" s="268">
        <v>11.848000000000001</v>
      </c>
      <c r="D10" s="600"/>
      <c r="E10" s="591"/>
      <c r="F10" s="281">
        <v>11.677</v>
      </c>
      <c r="G10" s="600"/>
      <c r="H10" s="591"/>
      <c r="I10" s="435">
        <v>10.592000000000001</v>
      </c>
      <c r="J10" s="551"/>
      <c r="K10" s="590"/>
      <c r="L10" s="817">
        <v>10.276999999999999</v>
      </c>
      <c r="M10" s="551"/>
      <c r="N10" s="264" t="s">
        <v>62</v>
      </c>
      <c r="O10" s="601"/>
      <c r="R10" s="434"/>
    </row>
    <row r="11" spans="1:18" ht="13">
      <c r="A11" s="566"/>
      <c r="B11" s="146" t="s">
        <v>63</v>
      </c>
      <c r="C11" s="268">
        <v>11.454000000000001</v>
      </c>
      <c r="D11" s="600"/>
      <c r="E11" s="591"/>
      <c r="F11" s="281">
        <v>10.8</v>
      </c>
      <c r="G11" s="600"/>
      <c r="H11" s="591"/>
      <c r="I11" s="435">
        <v>9.5060000000000002</v>
      </c>
      <c r="J11" s="552"/>
      <c r="K11" s="590"/>
      <c r="L11" s="817">
        <v>9.5749999999999993</v>
      </c>
      <c r="M11" s="551"/>
      <c r="N11" s="264" t="s">
        <v>63</v>
      </c>
      <c r="O11" s="601"/>
      <c r="Q11" s="434"/>
      <c r="R11" s="434"/>
    </row>
    <row r="12" spans="1:18" ht="13">
      <c r="A12" s="566"/>
      <c r="B12" s="146" t="s">
        <v>64</v>
      </c>
      <c r="C12" s="268">
        <v>12.093</v>
      </c>
      <c r="D12" s="600"/>
      <c r="E12" s="591"/>
      <c r="F12" s="281">
        <v>11.513999999999999</v>
      </c>
      <c r="G12" s="600"/>
      <c r="H12" s="591"/>
      <c r="I12" s="813">
        <v>11.916</v>
      </c>
      <c r="J12" s="550">
        <v>14.63</v>
      </c>
      <c r="K12" s="590"/>
      <c r="L12" s="817">
        <v>10.225</v>
      </c>
      <c r="M12" s="551"/>
      <c r="N12" s="264" t="s">
        <v>64</v>
      </c>
      <c r="O12" s="601"/>
      <c r="Q12" s="438"/>
      <c r="R12" s="434"/>
    </row>
    <row r="13" spans="1:18" ht="13">
      <c r="A13" s="566"/>
      <c r="B13" s="146" t="s">
        <v>65</v>
      </c>
      <c r="C13" s="268">
        <v>13.311999999999999</v>
      </c>
      <c r="D13" s="600"/>
      <c r="E13" s="591"/>
      <c r="F13" s="281">
        <v>13.305999999999999</v>
      </c>
      <c r="G13" s="600"/>
      <c r="H13" s="591"/>
      <c r="I13" s="814">
        <v>13.153</v>
      </c>
      <c r="J13" s="551"/>
      <c r="K13" s="590"/>
      <c r="L13" s="817">
        <v>12.207000000000001</v>
      </c>
      <c r="M13" s="551"/>
      <c r="N13" s="264" t="s">
        <v>65</v>
      </c>
      <c r="O13" s="601"/>
      <c r="R13" s="434"/>
    </row>
    <row r="14" spans="1:18" ht="13">
      <c r="A14" s="566"/>
      <c r="B14" s="146" t="s">
        <v>66</v>
      </c>
      <c r="C14" s="268">
        <v>18.024999999999999</v>
      </c>
      <c r="D14" s="600"/>
      <c r="E14" s="591"/>
      <c r="F14" s="281">
        <v>18.954000000000001</v>
      </c>
      <c r="G14" s="600"/>
      <c r="H14" s="591"/>
      <c r="I14" s="813">
        <v>18.940000000000001</v>
      </c>
      <c r="J14" s="552"/>
      <c r="K14" s="590"/>
      <c r="L14" s="817">
        <v>16.824000000000002</v>
      </c>
      <c r="M14" s="552"/>
      <c r="N14" s="264" t="s">
        <v>66</v>
      </c>
      <c r="O14" s="601"/>
      <c r="R14" s="434"/>
    </row>
    <row r="15" spans="1:18" ht="13.5" thickBot="1">
      <c r="A15" s="567"/>
      <c r="B15" s="60" t="s">
        <v>67</v>
      </c>
      <c r="C15" s="223">
        <v>18.638000000000002</v>
      </c>
      <c r="D15" s="553">
        <v>13.493</v>
      </c>
      <c r="E15" s="591"/>
      <c r="F15" s="223">
        <v>20.042000000000002</v>
      </c>
      <c r="G15" s="553">
        <v>13.271000000000001</v>
      </c>
      <c r="H15" s="591"/>
      <c r="I15" s="223">
        <v>21.126999999999999</v>
      </c>
      <c r="J15" s="550">
        <v>16.382000000000001</v>
      </c>
      <c r="K15" s="590"/>
      <c r="L15" s="223">
        <v>17.309999999999999</v>
      </c>
      <c r="M15" s="553">
        <v>11.689</v>
      </c>
      <c r="N15" s="265" t="s">
        <v>67</v>
      </c>
      <c r="O15" s="602"/>
      <c r="Q15" s="437"/>
    </row>
    <row r="16" spans="1:18" ht="13">
      <c r="A16" s="566">
        <v>2025</v>
      </c>
      <c r="B16" s="52" t="s">
        <v>56</v>
      </c>
      <c r="C16" s="283">
        <v>15.052</v>
      </c>
      <c r="D16" s="554"/>
      <c r="E16" s="591"/>
      <c r="F16" s="223">
        <v>15.301</v>
      </c>
      <c r="G16" s="554"/>
      <c r="H16" s="591"/>
      <c r="I16" s="223">
        <v>16.902000000000001</v>
      </c>
      <c r="J16" s="551"/>
      <c r="K16" s="590"/>
      <c r="L16" s="223">
        <v>13.616</v>
      </c>
      <c r="M16" s="554"/>
      <c r="N16" s="264" t="s">
        <v>56</v>
      </c>
      <c r="O16" s="601">
        <v>2025</v>
      </c>
    </row>
    <row r="17" spans="1:15" ht="13">
      <c r="A17" s="566"/>
      <c r="B17" s="146" t="s">
        <v>57</v>
      </c>
      <c r="C17" s="283">
        <v>12.013999999999999</v>
      </c>
      <c r="D17" s="554"/>
      <c r="E17" s="591"/>
      <c r="F17" s="223">
        <v>11.673999999999999</v>
      </c>
      <c r="G17" s="554"/>
      <c r="H17" s="591"/>
      <c r="I17" s="223">
        <v>12.148999999999999</v>
      </c>
      <c r="J17" s="552"/>
      <c r="K17" s="590"/>
      <c r="L17" s="223">
        <v>10.525</v>
      </c>
      <c r="M17" s="554"/>
      <c r="N17" s="264" t="s">
        <v>57</v>
      </c>
      <c r="O17" s="601"/>
    </row>
    <row r="18" spans="1:15" ht="13">
      <c r="A18" s="566"/>
      <c r="B18" s="146" t="s">
        <v>58</v>
      </c>
      <c r="C18" s="283">
        <v>10.711</v>
      </c>
      <c r="D18" s="554"/>
      <c r="E18" s="591"/>
      <c r="F18" s="223">
        <v>9.8119999999999994</v>
      </c>
      <c r="G18" s="554"/>
      <c r="H18" s="591"/>
      <c r="I18" s="223">
        <v>10.396000000000001</v>
      </c>
      <c r="J18" s="550">
        <v>11.06</v>
      </c>
      <c r="K18" s="590"/>
      <c r="L18" s="223">
        <v>8.7650000000000006</v>
      </c>
      <c r="M18" s="554"/>
      <c r="N18" s="264" t="s">
        <v>58</v>
      </c>
      <c r="O18" s="601"/>
    </row>
    <row r="19" spans="1:15" ht="13">
      <c r="A19" s="566"/>
      <c r="B19" s="146" t="s">
        <v>59</v>
      </c>
      <c r="C19" s="283">
        <v>10.92</v>
      </c>
      <c r="D19" s="554"/>
      <c r="E19" s="591"/>
      <c r="F19" s="223">
        <v>9.9459999999999997</v>
      </c>
      <c r="G19" s="554"/>
      <c r="H19" s="591"/>
      <c r="I19" s="223">
        <v>10.827</v>
      </c>
      <c r="J19" s="551"/>
      <c r="K19" s="590"/>
      <c r="L19" s="223">
        <v>8.8279999999999994</v>
      </c>
      <c r="M19" s="554"/>
      <c r="N19" s="264" t="s">
        <v>59</v>
      </c>
      <c r="O19" s="601"/>
    </row>
    <row r="20" spans="1:15" ht="13">
      <c r="A20" s="566"/>
      <c r="B20" s="146" t="s">
        <v>60</v>
      </c>
      <c r="C20" s="283">
        <v>11.589</v>
      </c>
      <c r="D20" s="555"/>
      <c r="E20" s="591"/>
      <c r="F20" s="223">
        <v>10.821</v>
      </c>
      <c r="G20" s="555"/>
      <c r="H20" s="591"/>
      <c r="I20" s="223">
        <v>12.031000000000001</v>
      </c>
      <c r="J20" s="552"/>
      <c r="K20" s="590"/>
      <c r="L20" s="223">
        <v>9.3879999999999999</v>
      </c>
      <c r="M20" s="555"/>
      <c r="N20" s="264" t="s">
        <v>60</v>
      </c>
      <c r="O20" s="601"/>
    </row>
    <row r="21" spans="1:15" ht="13">
      <c r="A21" s="566"/>
      <c r="B21" s="146" t="s">
        <v>61</v>
      </c>
      <c r="C21" s="223">
        <v>11.821</v>
      </c>
      <c r="D21" s="600">
        <v>11.824999999999999</v>
      </c>
      <c r="E21" s="591"/>
      <c r="F21" s="223">
        <v>11.705</v>
      </c>
      <c r="G21" s="600">
        <v>11.554</v>
      </c>
      <c r="H21" s="591"/>
      <c r="I21" s="223">
        <v>13.302</v>
      </c>
      <c r="J21" s="550">
        <v>11.127000000000001</v>
      </c>
      <c r="K21" s="590"/>
      <c r="L21" s="223">
        <v>11.553000000000001</v>
      </c>
      <c r="M21" s="550">
        <v>11.613</v>
      </c>
      <c r="N21" s="264" t="s">
        <v>61</v>
      </c>
      <c r="O21" s="601"/>
    </row>
    <row r="22" spans="1:15" ht="13">
      <c r="A22" s="566"/>
      <c r="B22" s="146" t="s">
        <v>62</v>
      </c>
      <c r="C22" s="223">
        <v>10.092000000000001</v>
      </c>
      <c r="D22" s="600"/>
      <c r="E22" s="591"/>
      <c r="F22" s="223">
        <v>9.8650000000000002</v>
      </c>
      <c r="G22" s="600"/>
      <c r="H22" s="591"/>
      <c r="I22" s="223">
        <v>10.571</v>
      </c>
      <c r="J22" s="551"/>
      <c r="K22" s="590"/>
      <c r="L22" s="223">
        <v>9.9320000000000004</v>
      </c>
      <c r="M22" s="551"/>
      <c r="N22" s="264" t="s">
        <v>62</v>
      </c>
      <c r="O22" s="601"/>
    </row>
    <row r="23" spans="1:15" ht="13">
      <c r="A23" s="566"/>
      <c r="B23" s="146" t="s">
        <v>63</v>
      </c>
      <c r="C23" s="223">
        <v>9.9730000000000008</v>
      </c>
      <c r="D23" s="600"/>
      <c r="E23" s="591"/>
      <c r="F23" s="223">
        <v>9.5239999999999991</v>
      </c>
      <c r="G23" s="600"/>
      <c r="H23" s="591"/>
      <c r="I23" s="223">
        <v>9.7539999999999996</v>
      </c>
      <c r="J23" s="552"/>
      <c r="K23" s="590"/>
      <c r="L23" s="223">
        <v>9.5210000000000008</v>
      </c>
      <c r="M23" s="551"/>
      <c r="N23" s="264" t="s">
        <v>63</v>
      </c>
      <c r="O23" s="601"/>
    </row>
    <row r="24" spans="1:15" ht="14.25" customHeight="1">
      <c r="A24" s="566"/>
      <c r="B24" s="146" t="s">
        <v>64</v>
      </c>
      <c r="C24" s="223">
        <v>10.689</v>
      </c>
      <c r="D24" s="600"/>
      <c r="E24" s="591"/>
      <c r="F24" s="223">
        <v>10.305</v>
      </c>
      <c r="G24" s="600"/>
      <c r="H24" s="591"/>
      <c r="I24" s="223">
        <v>10.08</v>
      </c>
      <c r="J24" s="550">
        <v>12.361000000000001</v>
      </c>
      <c r="K24" s="590"/>
      <c r="L24" s="223">
        <v>10.35</v>
      </c>
      <c r="M24" s="551"/>
      <c r="N24" s="264" t="s">
        <v>64</v>
      </c>
      <c r="O24" s="601"/>
    </row>
    <row r="25" spans="1:15" ht="13">
      <c r="A25" s="566"/>
      <c r="B25" s="146" t="s">
        <v>65</v>
      </c>
      <c r="C25" s="223">
        <v>11.46</v>
      </c>
      <c r="D25" s="600"/>
      <c r="E25" s="591"/>
      <c r="F25" s="223">
        <v>11.282</v>
      </c>
      <c r="G25" s="600"/>
      <c r="H25" s="591"/>
      <c r="I25" s="223">
        <v>11.369</v>
      </c>
      <c r="J25" s="551"/>
      <c r="K25" s="590"/>
      <c r="L25" s="223">
        <v>11.601000000000001</v>
      </c>
      <c r="M25" s="551"/>
      <c r="N25" s="264" t="s">
        <v>65</v>
      </c>
      <c r="O25" s="601"/>
    </row>
    <row r="26" spans="1:15" ht="13">
      <c r="A26" s="566"/>
      <c r="B26" s="146" t="s">
        <v>66</v>
      </c>
      <c r="C26" s="223">
        <v>15.945</v>
      </c>
      <c r="D26" s="600"/>
      <c r="E26" s="591"/>
      <c r="F26" s="223">
        <v>15.766999999999999</v>
      </c>
      <c r="G26" s="600"/>
      <c r="H26" s="591"/>
      <c r="I26" s="223">
        <v>15.804</v>
      </c>
      <c r="J26" s="552"/>
      <c r="K26" s="590"/>
      <c r="L26" s="223">
        <v>15.946</v>
      </c>
      <c r="M26" s="552"/>
      <c r="N26" s="264" t="s">
        <v>66</v>
      </c>
      <c r="O26" s="601"/>
    </row>
    <row r="27" spans="1:15" ht="13.5" thickBot="1">
      <c r="A27" s="567"/>
      <c r="B27" s="60" t="s">
        <v>67</v>
      </c>
      <c r="C27" s="223">
        <v>20.468</v>
      </c>
      <c r="D27" s="557">
        <v>14.023</v>
      </c>
      <c r="E27" s="590"/>
      <c r="F27" s="223">
        <v>21.225000000000001</v>
      </c>
      <c r="G27" s="557">
        <v>13.928000000000001</v>
      </c>
      <c r="H27" s="590"/>
      <c r="I27" s="223">
        <v>20.777000000000001</v>
      </c>
      <c r="J27" s="550">
        <v>16.422999999999998</v>
      </c>
      <c r="K27" s="590"/>
      <c r="L27" s="223">
        <v>18.86</v>
      </c>
      <c r="M27" s="600">
        <v>12.423</v>
      </c>
      <c r="N27" s="265" t="s">
        <v>67</v>
      </c>
      <c r="O27" s="602"/>
    </row>
    <row r="28" spans="1:15" ht="13">
      <c r="A28" s="566">
        <v>2024</v>
      </c>
      <c r="B28" s="52" t="s">
        <v>56</v>
      </c>
      <c r="C28" s="324">
        <v>16.591000000000001</v>
      </c>
      <c r="D28" s="557"/>
      <c r="E28" s="590"/>
      <c r="F28" s="327">
        <v>17.382000000000001</v>
      </c>
      <c r="G28" s="557"/>
      <c r="H28" s="590"/>
      <c r="I28" s="327">
        <v>16.366</v>
      </c>
      <c r="J28" s="551"/>
      <c r="K28" s="590"/>
      <c r="L28" s="327">
        <v>15.298</v>
      </c>
      <c r="M28" s="600"/>
      <c r="N28" s="264" t="s">
        <v>56</v>
      </c>
      <c r="O28" s="601">
        <v>2024</v>
      </c>
    </row>
    <row r="29" spans="1:15" ht="13">
      <c r="A29" s="566"/>
      <c r="B29" s="146" t="s">
        <v>57</v>
      </c>
      <c r="C29" s="324">
        <v>12.223000000000001</v>
      </c>
      <c r="D29" s="557"/>
      <c r="E29" s="590"/>
      <c r="F29" s="327">
        <v>12.237</v>
      </c>
      <c r="G29" s="557"/>
      <c r="H29" s="590"/>
      <c r="I29" s="327">
        <v>11.987</v>
      </c>
      <c r="J29" s="552"/>
      <c r="K29" s="590"/>
      <c r="L29" s="327">
        <v>10.867000000000001</v>
      </c>
      <c r="M29" s="600"/>
      <c r="N29" s="264" t="s">
        <v>57</v>
      </c>
      <c r="O29" s="601"/>
    </row>
    <row r="30" spans="1:15" ht="13">
      <c r="A30" s="566"/>
      <c r="B30" s="146" t="s">
        <v>58</v>
      </c>
      <c r="C30" s="324">
        <v>10.432</v>
      </c>
      <c r="D30" s="557"/>
      <c r="E30" s="590"/>
      <c r="F30" s="327">
        <v>9.782</v>
      </c>
      <c r="G30" s="557"/>
      <c r="H30" s="590"/>
      <c r="I30" s="327">
        <v>9.7430000000000003</v>
      </c>
      <c r="J30" s="550">
        <v>10.423</v>
      </c>
      <c r="K30" s="590"/>
      <c r="L30" s="327">
        <v>8.7070000000000007</v>
      </c>
      <c r="M30" s="600"/>
      <c r="N30" s="264" t="s">
        <v>58</v>
      </c>
      <c r="O30" s="601"/>
    </row>
    <row r="31" spans="1:15" ht="13">
      <c r="A31" s="566"/>
      <c r="B31" s="146" t="s">
        <v>59</v>
      </c>
      <c r="C31" s="324">
        <v>10.736000000000001</v>
      </c>
      <c r="D31" s="557"/>
      <c r="E31" s="590"/>
      <c r="F31" s="327">
        <v>10.028</v>
      </c>
      <c r="G31" s="557"/>
      <c r="H31" s="590"/>
      <c r="I31" s="327">
        <v>10.18</v>
      </c>
      <c r="J31" s="551"/>
      <c r="K31" s="590"/>
      <c r="L31" s="327">
        <v>8.7989999999999995</v>
      </c>
      <c r="M31" s="600"/>
      <c r="N31" s="264" t="s">
        <v>59</v>
      </c>
      <c r="O31" s="601"/>
    </row>
    <row r="32" spans="1:15" ht="13">
      <c r="A32" s="566"/>
      <c r="B32" s="146" t="s">
        <v>60</v>
      </c>
      <c r="C32" s="324">
        <v>11.673</v>
      </c>
      <c r="D32" s="558"/>
      <c r="E32" s="590"/>
      <c r="F32" s="327">
        <v>10.858000000000001</v>
      </c>
      <c r="G32" s="558"/>
      <c r="H32" s="590"/>
      <c r="I32" s="327">
        <v>11.279</v>
      </c>
      <c r="J32" s="552"/>
      <c r="K32" s="590"/>
      <c r="L32" s="327">
        <v>9.2119999999999997</v>
      </c>
      <c r="M32" s="600"/>
      <c r="N32" s="264" t="s">
        <v>60</v>
      </c>
      <c r="O32" s="601"/>
    </row>
    <row r="33" spans="1:15" ht="13">
      <c r="A33" s="566"/>
      <c r="B33" s="146" t="s">
        <v>61</v>
      </c>
      <c r="C33" s="325">
        <v>13.026999999999999</v>
      </c>
      <c r="D33" s="553">
        <v>15.81</v>
      </c>
      <c r="E33" s="591"/>
      <c r="F33" s="328">
        <v>13.718</v>
      </c>
      <c r="G33" s="553">
        <v>16.178999999999998</v>
      </c>
      <c r="H33" s="591"/>
      <c r="I33" s="327">
        <v>12.087</v>
      </c>
      <c r="J33" s="550">
        <v>10.574</v>
      </c>
      <c r="K33" s="591"/>
      <c r="L33" s="328">
        <v>11.315999999999999</v>
      </c>
      <c r="M33" s="553">
        <v>14.647</v>
      </c>
      <c r="N33" s="264" t="s">
        <v>61</v>
      </c>
      <c r="O33" s="601"/>
    </row>
    <row r="34" spans="1:15" ht="13">
      <c r="A34" s="566"/>
      <c r="B34" s="146" t="s">
        <v>62</v>
      </c>
      <c r="C34" s="326">
        <v>11.984999999999999</v>
      </c>
      <c r="D34" s="554"/>
      <c r="E34" s="591"/>
      <c r="F34" s="329">
        <v>11.173999999999999</v>
      </c>
      <c r="G34" s="554"/>
      <c r="H34" s="591"/>
      <c r="I34" s="331">
        <v>10.02</v>
      </c>
      <c r="J34" s="551"/>
      <c r="K34" s="591"/>
      <c r="L34" s="329">
        <v>9.9160000000000004</v>
      </c>
      <c r="M34" s="554"/>
      <c r="N34" s="264" t="s">
        <v>62</v>
      </c>
      <c r="O34" s="601"/>
    </row>
    <row r="35" spans="1:15" ht="13">
      <c r="A35" s="566"/>
      <c r="B35" s="146" t="s">
        <v>63</v>
      </c>
      <c r="C35" s="326">
        <v>11.167</v>
      </c>
      <c r="D35" s="554"/>
      <c r="E35" s="591"/>
      <c r="F35" s="329">
        <v>10.212</v>
      </c>
      <c r="G35" s="554"/>
      <c r="H35" s="591"/>
      <c r="I35" s="331">
        <v>9.1530000000000005</v>
      </c>
      <c r="J35" s="552"/>
      <c r="K35" s="591"/>
      <c r="L35" s="329">
        <v>9.7870000000000008</v>
      </c>
      <c r="M35" s="554"/>
      <c r="N35" s="264" t="s">
        <v>63</v>
      </c>
      <c r="O35" s="601"/>
    </row>
    <row r="36" spans="1:15" ht="13">
      <c r="A36" s="566"/>
      <c r="B36" s="146" t="s">
        <v>64</v>
      </c>
      <c r="C36" s="326">
        <v>12.175000000000001</v>
      </c>
      <c r="D36" s="554"/>
      <c r="E36" s="591"/>
      <c r="F36" s="329">
        <v>11.597000000000001</v>
      </c>
      <c r="G36" s="554"/>
      <c r="H36" s="591"/>
      <c r="I36" s="329">
        <v>10.515000000000001</v>
      </c>
      <c r="J36" s="651">
        <v>17.346</v>
      </c>
      <c r="K36" s="590"/>
      <c r="L36" s="329">
        <v>10.836</v>
      </c>
      <c r="M36" s="554"/>
      <c r="N36" s="264" t="s">
        <v>64</v>
      </c>
      <c r="O36" s="601"/>
    </row>
    <row r="37" spans="1:15" ht="13">
      <c r="A37" s="566"/>
      <c r="B37" s="146" t="s">
        <v>65</v>
      </c>
      <c r="C37" s="326">
        <v>14.353999999999999</v>
      </c>
      <c r="D37" s="554"/>
      <c r="E37" s="591"/>
      <c r="F37" s="329">
        <v>14.725999999999999</v>
      </c>
      <c r="G37" s="554"/>
      <c r="H37" s="591"/>
      <c r="I37" s="329">
        <v>13.175000000000001</v>
      </c>
      <c r="J37" s="651"/>
      <c r="K37" s="590"/>
      <c r="L37" s="329">
        <v>13.473999999999998</v>
      </c>
      <c r="M37" s="554"/>
      <c r="N37" s="264" t="s">
        <v>65</v>
      </c>
      <c r="O37" s="601"/>
    </row>
    <row r="38" spans="1:15" ht="13">
      <c r="A38" s="566"/>
      <c r="B38" s="146" t="s">
        <v>66</v>
      </c>
      <c r="C38" s="326">
        <v>22</v>
      </c>
      <c r="D38" s="554"/>
      <c r="E38" s="591"/>
      <c r="F38" s="329">
        <v>24.067</v>
      </c>
      <c r="G38" s="554"/>
      <c r="H38" s="591"/>
      <c r="I38" s="329">
        <v>21.451999999999998</v>
      </c>
      <c r="J38" s="651"/>
      <c r="K38" s="590"/>
      <c r="L38" s="329">
        <v>20.406000000000002</v>
      </c>
      <c r="M38" s="554"/>
      <c r="N38" s="264" t="s">
        <v>66</v>
      </c>
      <c r="O38" s="601"/>
    </row>
    <row r="39" spans="1:15" ht="13.5" thickBot="1">
      <c r="A39" s="567"/>
      <c r="B39" s="60" t="s">
        <v>67</v>
      </c>
      <c r="C39" s="326">
        <v>23.103000000000002</v>
      </c>
      <c r="D39" s="555"/>
      <c r="E39" s="591"/>
      <c r="F39" s="329">
        <v>24.282</v>
      </c>
      <c r="G39" s="555"/>
      <c r="H39" s="591"/>
      <c r="I39" s="329">
        <v>22.315999999999999</v>
      </c>
      <c r="J39" s="652"/>
      <c r="K39" s="590"/>
      <c r="L39" s="329">
        <v>21.491999999999997</v>
      </c>
      <c r="M39" s="555"/>
      <c r="N39" s="265" t="s">
        <v>67</v>
      </c>
      <c r="O39" s="602"/>
    </row>
    <row r="40" spans="1:15" ht="13">
      <c r="A40" s="548">
        <v>2023</v>
      </c>
      <c r="B40" s="82" t="s">
        <v>56</v>
      </c>
      <c r="C40" s="280">
        <v>24.934999999999999</v>
      </c>
      <c r="D40" s="647">
        <v>14.853999999999999</v>
      </c>
      <c r="E40" s="590"/>
      <c r="F40" s="282">
        <v>25.15</v>
      </c>
      <c r="G40" s="647">
        <v>15.513</v>
      </c>
      <c r="H40" s="590"/>
      <c r="I40" s="267">
        <v>21.08</v>
      </c>
      <c r="J40" s="571">
        <v>15.433999999999999</v>
      </c>
      <c r="K40" s="590"/>
      <c r="L40" s="267">
        <v>22.905000000000001</v>
      </c>
      <c r="M40" s="563">
        <v>13.776999999999999</v>
      </c>
      <c r="N40" s="1" t="s">
        <v>56</v>
      </c>
      <c r="O40" s="601">
        <v>2023</v>
      </c>
    </row>
    <row r="41" spans="1:15" ht="13">
      <c r="A41" s="548"/>
      <c r="B41" s="82" t="s">
        <v>57</v>
      </c>
      <c r="C41" s="281">
        <v>14.597</v>
      </c>
      <c r="D41" s="645"/>
      <c r="E41" s="590"/>
      <c r="F41" s="263">
        <v>15.29</v>
      </c>
      <c r="G41" s="645"/>
      <c r="H41" s="590"/>
      <c r="I41" s="262">
        <v>13.497999999999999</v>
      </c>
      <c r="J41" s="572"/>
      <c r="K41" s="590"/>
      <c r="L41" s="262">
        <v>13.563000000000001</v>
      </c>
      <c r="M41" s="564"/>
      <c r="N41" s="1" t="s">
        <v>57</v>
      </c>
      <c r="O41" s="601"/>
    </row>
    <row r="42" spans="1:15" ht="13">
      <c r="A42" s="548"/>
      <c r="B42" s="82" t="s">
        <v>58</v>
      </c>
      <c r="C42" s="281">
        <v>10.757999999999999</v>
      </c>
      <c r="D42" s="645"/>
      <c r="E42" s="590"/>
      <c r="F42" s="263">
        <v>11.148</v>
      </c>
      <c r="G42" s="645"/>
      <c r="H42" s="590"/>
      <c r="I42" s="262">
        <v>10.063000000000001</v>
      </c>
      <c r="J42" s="573"/>
      <c r="K42" s="590"/>
      <c r="L42" s="262">
        <v>9.3179999999999996</v>
      </c>
      <c r="M42" s="564"/>
      <c r="N42" s="1" t="s">
        <v>58</v>
      </c>
      <c r="O42" s="601"/>
    </row>
    <row r="43" spans="1:15" ht="13">
      <c r="A43" s="548"/>
      <c r="B43" s="82" t="s">
        <v>59</v>
      </c>
      <c r="C43" s="281">
        <v>10.755000000000001</v>
      </c>
      <c r="D43" s="645"/>
      <c r="E43" s="590"/>
      <c r="F43" s="263">
        <v>11.303000000000001</v>
      </c>
      <c r="G43" s="645"/>
      <c r="H43" s="590"/>
      <c r="I43" s="262">
        <v>11.435</v>
      </c>
      <c r="J43" s="571">
        <v>14.077</v>
      </c>
      <c r="K43" s="590"/>
      <c r="L43" s="262">
        <v>9.2170000000000005</v>
      </c>
      <c r="M43" s="564"/>
      <c r="N43" s="1" t="s">
        <v>59</v>
      </c>
      <c r="O43" s="601"/>
    </row>
    <row r="44" spans="1:15" ht="13">
      <c r="A44" s="548"/>
      <c r="B44" s="82" t="s">
        <v>60</v>
      </c>
      <c r="C44" s="281">
        <v>12.831</v>
      </c>
      <c r="D44" s="645"/>
      <c r="E44" s="590"/>
      <c r="F44" s="263">
        <v>13.529</v>
      </c>
      <c r="G44" s="645"/>
      <c r="H44" s="590"/>
      <c r="I44" s="262">
        <v>13.882</v>
      </c>
      <c r="J44" s="572"/>
      <c r="K44" s="590"/>
      <c r="L44" s="262">
        <v>10.829000000000001</v>
      </c>
      <c r="M44" s="564"/>
      <c r="N44" s="1" t="s">
        <v>60</v>
      </c>
      <c r="O44" s="601"/>
    </row>
    <row r="45" spans="1:15" ht="13">
      <c r="A45" s="548"/>
      <c r="B45" s="84" t="s">
        <v>61</v>
      </c>
      <c r="C45" s="281">
        <v>14.03</v>
      </c>
      <c r="D45" s="645"/>
      <c r="E45" s="590"/>
      <c r="F45" s="263">
        <v>14.867000000000001</v>
      </c>
      <c r="G45" s="646"/>
      <c r="H45" s="590"/>
      <c r="I45" s="262">
        <v>16.401</v>
      </c>
      <c r="J45" s="573"/>
      <c r="K45" s="590"/>
      <c r="L45" s="262">
        <v>11.882</v>
      </c>
      <c r="M45" s="565"/>
      <c r="N45" s="1" t="s">
        <v>61</v>
      </c>
      <c r="O45" s="601"/>
    </row>
    <row r="46" spans="1:15" s="271" customFormat="1" ht="13">
      <c r="A46" s="548"/>
      <c r="B46" s="82" t="s">
        <v>62</v>
      </c>
      <c r="C46" s="269">
        <v>11.760999999999999</v>
      </c>
      <c r="D46" s="595">
        <v>21.991</v>
      </c>
      <c r="E46" s="590"/>
      <c r="F46" s="270">
        <v>12.175000000000001</v>
      </c>
      <c r="G46" s="595">
        <v>22.515000000000001</v>
      </c>
      <c r="H46" s="590"/>
      <c r="I46" s="59">
        <v>13.619</v>
      </c>
      <c r="J46" s="571">
        <v>13.446</v>
      </c>
      <c r="K46" s="590"/>
      <c r="L46" s="270">
        <v>9.5869999999999997</v>
      </c>
      <c r="M46" s="648">
        <v>19.088999999999999</v>
      </c>
      <c r="N46" s="264" t="s">
        <v>62</v>
      </c>
      <c r="O46" s="601"/>
    </row>
    <row r="47" spans="1:15" s="271" customFormat="1" ht="13">
      <c r="A47" s="548"/>
      <c r="B47" s="82" t="s">
        <v>63</v>
      </c>
      <c r="C47" s="269">
        <v>11.827</v>
      </c>
      <c r="D47" s="593"/>
      <c r="E47" s="590"/>
      <c r="F47" s="270">
        <v>12.048</v>
      </c>
      <c r="G47" s="593"/>
      <c r="H47" s="590"/>
      <c r="I47" s="59">
        <v>12.074999999999999</v>
      </c>
      <c r="J47" s="572"/>
      <c r="K47" s="590"/>
      <c r="L47" s="279">
        <v>9.2899999999999991</v>
      </c>
      <c r="M47" s="649"/>
      <c r="N47" s="264" t="s">
        <v>63</v>
      </c>
      <c r="O47" s="601"/>
    </row>
    <row r="48" spans="1:15" s="271" customFormat="1" ht="13">
      <c r="A48" s="548"/>
      <c r="B48" s="84" t="s">
        <v>64</v>
      </c>
      <c r="C48" s="269">
        <v>13.369</v>
      </c>
      <c r="D48" s="593"/>
      <c r="E48" s="590"/>
      <c r="F48" s="270">
        <v>13.803000000000001</v>
      </c>
      <c r="G48" s="593"/>
      <c r="H48" s="590"/>
      <c r="I48" s="59">
        <v>14.127000000000001</v>
      </c>
      <c r="J48" s="573"/>
      <c r="K48" s="590"/>
      <c r="L48" s="270">
        <v>10.941000000000001</v>
      </c>
      <c r="M48" s="649"/>
      <c r="N48" s="264" t="s">
        <v>64</v>
      </c>
      <c r="O48" s="601"/>
    </row>
    <row r="49" spans="1:15" s="271" customFormat="1" ht="13">
      <c r="A49" s="548"/>
      <c r="B49" s="82" t="s">
        <v>65</v>
      </c>
      <c r="C49" s="269">
        <v>19.556999999999999</v>
      </c>
      <c r="D49" s="593"/>
      <c r="E49" s="590"/>
      <c r="F49" s="270">
        <v>20.541</v>
      </c>
      <c r="G49" s="593"/>
      <c r="H49" s="590"/>
      <c r="I49" s="270">
        <v>33.149000000000001</v>
      </c>
      <c r="J49" s="571">
        <v>44.146000000000001</v>
      </c>
      <c r="K49" s="590"/>
      <c r="L49" s="270">
        <v>18.056999999999999</v>
      </c>
      <c r="M49" s="649"/>
      <c r="N49" s="264" t="s">
        <v>65</v>
      </c>
      <c r="O49" s="601"/>
    </row>
    <row r="50" spans="1:15" s="271" customFormat="1" ht="13">
      <c r="A50" s="548"/>
      <c r="B50" s="82" t="s">
        <v>66</v>
      </c>
      <c r="C50" s="269">
        <v>34.225999999999999</v>
      </c>
      <c r="D50" s="593"/>
      <c r="E50" s="590"/>
      <c r="F50" s="270">
        <v>39.948999999999998</v>
      </c>
      <c r="G50" s="593"/>
      <c r="H50" s="590"/>
      <c r="I50" s="270">
        <v>51.195999999999998</v>
      </c>
      <c r="J50" s="572"/>
      <c r="K50" s="590"/>
      <c r="L50" s="270">
        <v>31.552</v>
      </c>
      <c r="M50" s="649"/>
      <c r="N50" s="264" t="s">
        <v>66</v>
      </c>
      <c r="O50" s="601"/>
    </row>
    <row r="51" spans="1:15" s="271" customFormat="1" ht="13">
      <c r="A51" s="549"/>
      <c r="B51" s="85" t="s">
        <v>67</v>
      </c>
      <c r="C51" s="272">
        <v>34.497999999999998</v>
      </c>
      <c r="D51" s="594"/>
      <c r="E51" s="590"/>
      <c r="F51" s="273">
        <v>35.045999999999999</v>
      </c>
      <c r="G51" s="594"/>
      <c r="H51" s="590"/>
      <c r="I51" s="273">
        <v>47.781999999999996</v>
      </c>
      <c r="J51" s="573"/>
      <c r="K51" s="590"/>
      <c r="L51" s="273">
        <v>31.763999999999999</v>
      </c>
      <c r="M51" s="650"/>
      <c r="N51" s="265" t="s">
        <v>67</v>
      </c>
      <c r="O51" s="602"/>
    </row>
    <row r="52" spans="1:15" ht="13">
      <c r="A52" s="548">
        <v>2022</v>
      </c>
      <c r="B52" s="82" t="s">
        <v>56</v>
      </c>
      <c r="C52" s="268">
        <v>20.791</v>
      </c>
      <c r="D52" s="645">
        <v>15.348000000000001</v>
      </c>
      <c r="E52" s="590"/>
      <c r="F52" s="262">
        <v>20.259</v>
      </c>
      <c r="G52" s="595">
        <v>14.978</v>
      </c>
      <c r="H52" s="590"/>
      <c r="I52" s="64">
        <v>32.962000000000003</v>
      </c>
      <c r="J52" s="571">
        <v>26.149000000000001</v>
      </c>
      <c r="K52" s="590"/>
      <c r="L52" s="262">
        <v>19.071999999999999</v>
      </c>
      <c r="M52" s="563">
        <v>13.269</v>
      </c>
      <c r="N52" s="1" t="s">
        <v>56</v>
      </c>
      <c r="O52" s="601">
        <v>2022</v>
      </c>
    </row>
    <row r="53" spans="1:15" ht="13">
      <c r="A53" s="548"/>
      <c r="B53" s="82" t="s">
        <v>57</v>
      </c>
      <c r="C53" s="268">
        <v>15.567</v>
      </c>
      <c r="D53" s="645"/>
      <c r="E53" s="590"/>
      <c r="F53" s="262">
        <v>15.531000000000001</v>
      </c>
      <c r="G53" s="593"/>
      <c r="H53" s="590"/>
      <c r="I53" s="64">
        <v>23.398</v>
      </c>
      <c r="J53" s="572"/>
      <c r="K53" s="590"/>
      <c r="L53" s="262">
        <v>13.318</v>
      </c>
      <c r="M53" s="564"/>
      <c r="N53" s="1" t="s">
        <v>57</v>
      </c>
      <c r="O53" s="601"/>
    </row>
    <row r="54" spans="1:15" ht="13">
      <c r="A54" s="548"/>
      <c r="B54" s="82" t="s">
        <v>58</v>
      </c>
      <c r="C54" s="268">
        <v>12.596</v>
      </c>
      <c r="D54" s="645"/>
      <c r="E54" s="590"/>
      <c r="F54" s="262">
        <v>12.907999999999999</v>
      </c>
      <c r="G54" s="593"/>
      <c r="H54" s="590"/>
      <c r="I54" s="64">
        <v>17.873999999999999</v>
      </c>
      <c r="J54" s="573"/>
      <c r="K54" s="590"/>
      <c r="L54" s="262">
        <v>10.074</v>
      </c>
      <c r="M54" s="564"/>
      <c r="N54" s="1" t="s">
        <v>58</v>
      </c>
      <c r="O54" s="601"/>
    </row>
    <row r="55" spans="1:15" ht="13">
      <c r="A55" s="548"/>
      <c r="B55" s="82" t="s">
        <v>59</v>
      </c>
      <c r="C55" s="268">
        <v>13.254</v>
      </c>
      <c r="D55" s="645"/>
      <c r="E55" s="590"/>
      <c r="F55" s="262">
        <v>12.87</v>
      </c>
      <c r="G55" s="593"/>
      <c r="H55" s="590"/>
      <c r="I55" s="262">
        <v>14.673999999999999</v>
      </c>
      <c r="J55" s="571">
        <v>15.798999999999999</v>
      </c>
      <c r="K55" s="590"/>
      <c r="L55" s="262">
        <v>10.167</v>
      </c>
      <c r="M55" s="564"/>
      <c r="N55" s="1" t="s">
        <v>59</v>
      </c>
      <c r="O55" s="601"/>
    </row>
    <row r="56" spans="1:15" ht="13">
      <c r="A56" s="548"/>
      <c r="B56" s="82" t="s">
        <v>60</v>
      </c>
      <c r="C56" s="268">
        <v>14.249000000000001</v>
      </c>
      <c r="D56" s="645"/>
      <c r="E56" s="590"/>
      <c r="F56" s="262">
        <v>13.731999999999999</v>
      </c>
      <c r="G56" s="593"/>
      <c r="H56" s="590"/>
      <c r="I56" s="262">
        <v>16.062999999999999</v>
      </c>
      <c r="J56" s="572"/>
      <c r="K56" s="590"/>
      <c r="L56" s="262">
        <v>11.372999999999999</v>
      </c>
      <c r="M56" s="564"/>
      <c r="N56" s="1" t="s">
        <v>60</v>
      </c>
      <c r="O56" s="601"/>
    </row>
    <row r="57" spans="1:15" ht="13">
      <c r="A57" s="548"/>
      <c r="B57" s="84" t="s">
        <v>61</v>
      </c>
      <c r="C57" s="268">
        <v>14.518000000000001</v>
      </c>
      <c r="D57" s="646"/>
      <c r="E57" s="590"/>
      <c r="F57" s="262">
        <v>13.606</v>
      </c>
      <c r="G57" s="594"/>
      <c r="H57" s="590"/>
      <c r="I57" s="262">
        <v>16.364000000000001</v>
      </c>
      <c r="J57" s="573"/>
      <c r="K57" s="590"/>
      <c r="L57" s="262">
        <v>11.548999999999999</v>
      </c>
      <c r="M57" s="565"/>
      <c r="N57" s="1" t="s">
        <v>61</v>
      </c>
      <c r="O57" s="601"/>
    </row>
    <row r="58" spans="1:15" ht="13">
      <c r="A58" s="548"/>
      <c r="B58" s="82" t="s">
        <v>62</v>
      </c>
      <c r="C58" s="87">
        <v>9.3879999999999999</v>
      </c>
      <c r="D58" s="647">
        <v>13.731</v>
      </c>
      <c r="E58" s="590"/>
      <c r="F58" s="64">
        <v>8.9809999999999999</v>
      </c>
      <c r="G58" s="595">
        <v>13.035</v>
      </c>
      <c r="H58" s="590"/>
      <c r="I58" s="64">
        <v>10.297000000000001</v>
      </c>
      <c r="J58" s="571">
        <v>10.39</v>
      </c>
      <c r="K58" s="590"/>
      <c r="L58" s="64">
        <v>6.9029999999999996</v>
      </c>
      <c r="M58" s="563">
        <v>11.228</v>
      </c>
      <c r="N58" s="1" t="s">
        <v>62</v>
      </c>
      <c r="O58" s="601"/>
    </row>
    <row r="59" spans="1:15" ht="13">
      <c r="A59" s="548"/>
      <c r="B59" s="82" t="s">
        <v>63</v>
      </c>
      <c r="C59" s="87">
        <v>9.9589999999999996</v>
      </c>
      <c r="D59" s="645"/>
      <c r="E59" s="590"/>
      <c r="F59" s="64">
        <v>8.7360000000000007</v>
      </c>
      <c r="G59" s="593"/>
      <c r="H59" s="590"/>
      <c r="I59" s="64">
        <v>9.7729999999999997</v>
      </c>
      <c r="J59" s="572"/>
      <c r="K59" s="590"/>
      <c r="L59" s="64">
        <v>6.8689999999999998</v>
      </c>
      <c r="M59" s="564"/>
      <c r="N59" s="1" t="s">
        <v>63</v>
      </c>
      <c r="O59" s="601"/>
    </row>
    <row r="60" spans="1:15" ht="13">
      <c r="A60" s="548"/>
      <c r="B60" s="84" t="s">
        <v>64</v>
      </c>
      <c r="C60" s="87">
        <v>10.804</v>
      </c>
      <c r="D60" s="645"/>
      <c r="E60" s="590"/>
      <c r="F60" s="64">
        <v>9.6780000000000008</v>
      </c>
      <c r="G60" s="593"/>
      <c r="H60" s="590"/>
      <c r="I60" s="64">
        <v>10.788</v>
      </c>
      <c r="J60" s="573"/>
      <c r="K60" s="590"/>
      <c r="L60" s="64">
        <v>7.8970000000000002</v>
      </c>
      <c r="M60" s="564"/>
      <c r="N60" s="1" t="s">
        <v>64</v>
      </c>
      <c r="O60" s="601"/>
    </row>
    <row r="61" spans="1:15" ht="13">
      <c r="A61" s="548"/>
      <c r="B61" s="82" t="s">
        <v>65</v>
      </c>
      <c r="C61" s="87">
        <v>13.522</v>
      </c>
      <c r="D61" s="645"/>
      <c r="E61" s="590"/>
      <c r="F61" s="64">
        <v>12.673</v>
      </c>
      <c r="G61" s="593"/>
      <c r="H61" s="590"/>
      <c r="I61" s="64">
        <v>22.148</v>
      </c>
      <c r="J61" s="571">
        <v>26.378</v>
      </c>
      <c r="K61" s="590"/>
      <c r="L61" s="64">
        <v>11.034000000000001</v>
      </c>
      <c r="M61" s="564"/>
      <c r="N61" s="1" t="s">
        <v>65</v>
      </c>
      <c r="O61" s="601"/>
    </row>
    <row r="62" spans="1:15" ht="13">
      <c r="A62" s="548"/>
      <c r="B62" s="82" t="s">
        <v>66</v>
      </c>
      <c r="C62" s="87">
        <v>17.893000000000001</v>
      </c>
      <c r="D62" s="645"/>
      <c r="E62" s="590"/>
      <c r="F62" s="64">
        <v>17.489999999999998</v>
      </c>
      <c r="G62" s="593"/>
      <c r="H62" s="590"/>
      <c r="I62" s="64">
        <v>27.87</v>
      </c>
      <c r="J62" s="572"/>
      <c r="K62" s="590"/>
      <c r="L62" s="64">
        <v>15.153</v>
      </c>
      <c r="M62" s="564"/>
      <c r="N62" s="1" t="s">
        <v>66</v>
      </c>
      <c r="O62" s="601"/>
    </row>
    <row r="63" spans="1:15" ht="13.5" thickBot="1">
      <c r="A63" s="549"/>
      <c r="B63" s="85" t="s">
        <v>67</v>
      </c>
      <c r="C63" s="88">
        <v>18.327999999999999</v>
      </c>
      <c r="D63" s="646"/>
      <c r="E63" s="590"/>
      <c r="F63" s="64">
        <v>18.100999999999999</v>
      </c>
      <c r="G63" s="594"/>
      <c r="H63" s="590"/>
      <c r="I63" s="64">
        <v>29.224</v>
      </c>
      <c r="J63" s="573"/>
      <c r="K63" s="590"/>
      <c r="L63" s="64">
        <v>15.929</v>
      </c>
      <c r="M63" s="565"/>
      <c r="N63" s="2" t="s">
        <v>67</v>
      </c>
      <c r="O63" s="602"/>
    </row>
    <row r="64" spans="1:15" ht="15" customHeight="1">
      <c r="A64" s="548">
        <v>2021</v>
      </c>
      <c r="B64" s="82" t="s">
        <v>56</v>
      </c>
      <c r="C64" s="156">
        <v>11.108000000000001</v>
      </c>
      <c r="D64" s="603">
        <v>9.468</v>
      </c>
      <c r="E64" s="590"/>
      <c r="F64" s="154">
        <v>10.896000000000001</v>
      </c>
      <c r="G64" s="606">
        <v>8.9629999999999992</v>
      </c>
      <c r="H64" s="590"/>
      <c r="I64" s="255">
        <v>13.894</v>
      </c>
      <c r="J64" s="609">
        <v>11.065</v>
      </c>
      <c r="K64" s="590"/>
      <c r="L64" s="154">
        <v>8.677999999999999</v>
      </c>
      <c r="M64" s="612">
        <v>6.7510000000000003</v>
      </c>
      <c r="N64" s="1" t="s">
        <v>56</v>
      </c>
      <c r="O64" s="601">
        <v>2021</v>
      </c>
    </row>
    <row r="65" spans="1:16" ht="15" customHeight="1">
      <c r="A65" s="548"/>
      <c r="B65" s="82" t="s">
        <v>57</v>
      </c>
      <c r="C65" s="156">
        <v>9.8429999999999982</v>
      </c>
      <c r="D65" s="604"/>
      <c r="E65" s="590"/>
      <c r="F65" s="154">
        <v>9.2879999999999985</v>
      </c>
      <c r="G65" s="607"/>
      <c r="H65" s="590"/>
      <c r="I65" s="256">
        <v>10.542</v>
      </c>
      <c r="J65" s="610"/>
      <c r="K65" s="590"/>
      <c r="L65" s="154">
        <v>7.0779999999999994</v>
      </c>
      <c r="M65" s="613"/>
      <c r="N65" s="1" t="s">
        <v>57</v>
      </c>
      <c r="O65" s="601"/>
    </row>
    <row r="66" spans="1:16" ht="15" customHeight="1">
      <c r="A66" s="548"/>
      <c r="B66" s="82" t="s">
        <v>58</v>
      </c>
      <c r="C66" s="156">
        <v>9.0659999999999989</v>
      </c>
      <c r="D66" s="604"/>
      <c r="E66" s="590"/>
      <c r="F66" s="154">
        <v>8.2749999999999986</v>
      </c>
      <c r="G66" s="607"/>
      <c r="H66" s="590"/>
      <c r="I66" s="256">
        <v>9.0020000000000007</v>
      </c>
      <c r="J66" s="611"/>
      <c r="K66" s="590"/>
      <c r="L66" s="154">
        <v>5.8530000000000006</v>
      </c>
      <c r="M66" s="613"/>
      <c r="N66" s="1" t="s">
        <v>58</v>
      </c>
      <c r="O66" s="601"/>
    </row>
    <row r="67" spans="1:16" ht="15" customHeight="1">
      <c r="A67" s="548"/>
      <c r="B67" s="82" t="s">
        <v>59</v>
      </c>
      <c r="C67" s="156">
        <v>9.0299999999999994</v>
      </c>
      <c r="D67" s="604"/>
      <c r="E67" s="590"/>
      <c r="F67" s="154">
        <v>8.2059999999999995</v>
      </c>
      <c r="G67" s="607"/>
      <c r="H67" s="590"/>
      <c r="I67" s="257">
        <v>7.7759999999999998</v>
      </c>
      <c r="J67" s="609">
        <v>8.1170000000000009</v>
      </c>
      <c r="K67" s="590"/>
      <c r="L67" s="154">
        <v>5.8030000000000008</v>
      </c>
      <c r="M67" s="613"/>
      <c r="N67" s="1" t="s">
        <v>59</v>
      </c>
      <c r="O67" s="601"/>
    </row>
    <row r="68" spans="1:16" ht="15" customHeight="1">
      <c r="A68" s="548"/>
      <c r="B68" s="82" t="s">
        <v>60</v>
      </c>
      <c r="C68" s="156">
        <v>8.7999999999999989</v>
      </c>
      <c r="D68" s="604"/>
      <c r="E68" s="590"/>
      <c r="F68" s="154">
        <v>8.3290000000000006</v>
      </c>
      <c r="G68" s="607"/>
      <c r="H68" s="590"/>
      <c r="I68" s="257">
        <v>8.1180000000000003</v>
      </c>
      <c r="J68" s="610"/>
      <c r="K68" s="590"/>
      <c r="L68" s="154">
        <v>6.0000000000000009</v>
      </c>
      <c r="M68" s="613"/>
      <c r="N68" s="1" t="s">
        <v>60</v>
      </c>
      <c r="O68" s="601"/>
    </row>
    <row r="69" spans="1:16" ht="15" customHeight="1">
      <c r="A69" s="548"/>
      <c r="B69" s="84" t="s">
        <v>61</v>
      </c>
      <c r="C69" s="156">
        <v>8.7840000000000007</v>
      </c>
      <c r="D69" s="605"/>
      <c r="E69" s="590"/>
      <c r="F69" s="154">
        <v>8.3979999999999997</v>
      </c>
      <c r="G69" s="608"/>
      <c r="H69" s="590"/>
      <c r="I69" s="257">
        <v>8.35</v>
      </c>
      <c r="J69" s="611"/>
      <c r="K69" s="590"/>
      <c r="L69" s="154">
        <v>6.0920000000000005</v>
      </c>
      <c r="M69" s="614"/>
      <c r="N69" s="1" t="s">
        <v>61</v>
      </c>
      <c r="O69" s="601"/>
    </row>
    <row r="70" spans="1:16" ht="15" customHeight="1">
      <c r="A70" s="548"/>
      <c r="B70" s="82" t="s">
        <v>62</v>
      </c>
      <c r="C70" s="175">
        <v>8.9</v>
      </c>
      <c r="D70" s="603">
        <v>10.708</v>
      </c>
      <c r="E70" s="590"/>
      <c r="F70" s="59">
        <v>8.4049999999999994</v>
      </c>
      <c r="G70" s="615">
        <v>9.98</v>
      </c>
      <c r="H70" s="590"/>
      <c r="I70" s="59">
        <v>7.7930000000000001</v>
      </c>
      <c r="J70" s="609">
        <v>8.2159999999999993</v>
      </c>
      <c r="K70" s="590"/>
      <c r="L70" s="260">
        <v>5.7830000000000004</v>
      </c>
      <c r="M70" s="612">
        <v>7.2539999999999996</v>
      </c>
      <c r="N70" s="1" t="s">
        <v>62</v>
      </c>
      <c r="O70" s="601"/>
    </row>
    <row r="71" spans="1:16" ht="15" customHeight="1">
      <c r="A71" s="548"/>
      <c r="B71" s="82" t="s">
        <v>63</v>
      </c>
      <c r="C71" s="176">
        <v>9.8829999999999991</v>
      </c>
      <c r="D71" s="604"/>
      <c r="E71" s="590"/>
      <c r="F71" s="59">
        <v>8.7520000000000007</v>
      </c>
      <c r="G71" s="616"/>
      <c r="H71" s="590"/>
      <c r="I71" s="59">
        <v>8.1359999999999992</v>
      </c>
      <c r="J71" s="610"/>
      <c r="K71" s="590"/>
      <c r="L71" s="260">
        <v>5.7549999999999999</v>
      </c>
      <c r="M71" s="613"/>
      <c r="N71" s="1" t="s">
        <v>63</v>
      </c>
      <c r="O71" s="601"/>
    </row>
    <row r="72" spans="1:16" ht="15" customHeight="1">
      <c r="A72" s="548"/>
      <c r="B72" s="84" t="s">
        <v>64</v>
      </c>
      <c r="C72" s="176">
        <v>10.173</v>
      </c>
      <c r="D72" s="604"/>
      <c r="E72" s="590"/>
      <c r="F72" s="59">
        <v>9.0969999999999995</v>
      </c>
      <c r="G72" s="616"/>
      <c r="H72" s="590"/>
      <c r="I72" s="59">
        <v>8.9969999999999999</v>
      </c>
      <c r="J72" s="611"/>
      <c r="K72" s="590"/>
      <c r="L72" s="260">
        <v>6.202</v>
      </c>
      <c r="M72" s="613"/>
      <c r="N72" s="1" t="s">
        <v>64</v>
      </c>
      <c r="O72" s="601"/>
    </row>
    <row r="73" spans="1:16" ht="15" customHeight="1">
      <c r="A73" s="548"/>
      <c r="B73" s="82" t="s">
        <v>65</v>
      </c>
      <c r="C73" s="156">
        <v>10.558</v>
      </c>
      <c r="D73" s="604"/>
      <c r="E73" s="590"/>
      <c r="F73" s="59">
        <v>9.9640000000000004</v>
      </c>
      <c r="G73" s="616"/>
      <c r="H73" s="590"/>
      <c r="I73" s="59">
        <v>9.7720000000000002</v>
      </c>
      <c r="J73" s="609">
        <v>10.461</v>
      </c>
      <c r="K73" s="590"/>
      <c r="L73" s="260">
        <v>7.3450000000000006</v>
      </c>
      <c r="M73" s="613"/>
      <c r="N73" s="1" t="s">
        <v>65</v>
      </c>
      <c r="O73" s="601"/>
      <c r="P73" s="274"/>
    </row>
    <row r="74" spans="1:16" ht="15" customHeight="1">
      <c r="A74" s="548"/>
      <c r="B74" s="82" t="s">
        <v>66</v>
      </c>
      <c r="C74" s="156">
        <v>11.992000000000001</v>
      </c>
      <c r="D74" s="604"/>
      <c r="E74" s="590"/>
      <c r="F74" s="59">
        <v>11.337</v>
      </c>
      <c r="G74" s="616"/>
      <c r="H74" s="590"/>
      <c r="I74" s="59">
        <v>10.723000000000001</v>
      </c>
      <c r="J74" s="610"/>
      <c r="K74" s="590"/>
      <c r="L74" s="260">
        <v>8.5489999999999995</v>
      </c>
      <c r="M74" s="613"/>
      <c r="N74" s="1" t="s">
        <v>66</v>
      </c>
      <c r="O74" s="601"/>
    </row>
    <row r="75" spans="1:16" ht="15" customHeight="1" thickBot="1">
      <c r="A75" s="549"/>
      <c r="B75" s="85" t="s">
        <v>67</v>
      </c>
      <c r="C75" s="157">
        <v>11.77</v>
      </c>
      <c r="D75" s="605"/>
      <c r="E75" s="590"/>
      <c r="F75" s="61">
        <v>11.417</v>
      </c>
      <c r="G75" s="617"/>
      <c r="H75" s="590"/>
      <c r="I75" s="61">
        <v>10.840999999999999</v>
      </c>
      <c r="J75" s="611"/>
      <c r="K75" s="590"/>
      <c r="L75" s="261">
        <v>8.7469999999999999</v>
      </c>
      <c r="M75" s="614"/>
      <c r="N75" s="2" t="s">
        <v>67</v>
      </c>
      <c r="O75" s="602"/>
    </row>
    <row r="76" spans="1:16" ht="13">
      <c r="A76" s="548">
        <v>2020</v>
      </c>
      <c r="B76" s="82" t="s">
        <v>56</v>
      </c>
      <c r="C76" s="155">
        <v>10.622999999999999</v>
      </c>
      <c r="D76" s="603">
        <v>9.02</v>
      </c>
      <c r="E76" s="590"/>
      <c r="F76" s="154">
        <v>10.499000000000001</v>
      </c>
      <c r="G76" s="606">
        <v>8.6189999999999998</v>
      </c>
      <c r="H76" s="590"/>
      <c r="I76" s="255">
        <v>10.819000000000001</v>
      </c>
      <c r="J76" s="609">
        <v>8.9649999999999999</v>
      </c>
      <c r="K76" s="590"/>
      <c r="L76" s="154">
        <v>7.9</v>
      </c>
      <c r="M76" s="612">
        <v>5.9560000000000004</v>
      </c>
      <c r="N76" s="1" t="s">
        <v>56</v>
      </c>
      <c r="O76" s="601">
        <v>2020</v>
      </c>
    </row>
    <row r="77" spans="1:16" ht="13">
      <c r="A77" s="548"/>
      <c r="B77" s="82" t="s">
        <v>57</v>
      </c>
      <c r="C77" s="156">
        <v>9.4260000000000002</v>
      </c>
      <c r="D77" s="604"/>
      <c r="E77" s="590"/>
      <c r="F77" s="154">
        <v>9.0050000000000008</v>
      </c>
      <c r="G77" s="607"/>
      <c r="H77" s="590"/>
      <c r="I77" s="256">
        <v>8.7800000000000011</v>
      </c>
      <c r="J77" s="610"/>
      <c r="K77" s="590"/>
      <c r="L77" s="154">
        <v>6.2969999999999997</v>
      </c>
      <c r="M77" s="613"/>
      <c r="N77" s="1" t="s">
        <v>57</v>
      </c>
      <c r="O77" s="601"/>
    </row>
    <row r="78" spans="1:16" ht="13">
      <c r="A78" s="548"/>
      <c r="B78" s="82" t="s">
        <v>58</v>
      </c>
      <c r="C78" s="156">
        <v>8.7050000000000001</v>
      </c>
      <c r="D78" s="604"/>
      <c r="E78" s="590"/>
      <c r="F78" s="154">
        <v>7.9020000000000001</v>
      </c>
      <c r="G78" s="607"/>
      <c r="H78" s="590"/>
      <c r="I78" s="256">
        <v>7.492</v>
      </c>
      <c r="J78" s="611"/>
      <c r="K78" s="590"/>
      <c r="L78" s="154">
        <v>5.1340000000000003</v>
      </c>
      <c r="M78" s="613"/>
      <c r="N78" s="1" t="s">
        <v>58</v>
      </c>
      <c r="O78" s="601"/>
    </row>
    <row r="79" spans="1:16" ht="13">
      <c r="A79" s="548"/>
      <c r="B79" s="82" t="s">
        <v>59</v>
      </c>
      <c r="C79" s="156">
        <v>8.6639999999999997</v>
      </c>
      <c r="D79" s="604"/>
      <c r="E79" s="590"/>
      <c r="F79" s="154">
        <v>7.9290000000000003</v>
      </c>
      <c r="G79" s="607"/>
      <c r="H79" s="590"/>
      <c r="I79" s="256">
        <v>7.5609999999999999</v>
      </c>
      <c r="J79" s="609">
        <v>7.6079999999999997</v>
      </c>
      <c r="K79" s="590"/>
      <c r="L79" s="154">
        <v>5.069</v>
      </c>
      <c r="M79" s="613"/>
      <c r="N79" s="1" t="s">
        <v>59</v>
      </c>
      <c r="O79" s="601"/>
    </row>
    <row r="80" spans="1:16" ht="13">
      <c r="A80" s="548"/>
      <c r="B80" s="82" t="s">
        <v>60</v>
      </c>
      <c r="C80" s="156">
        <v>8.2629999999999999</v>
      </c>
      <c r="D80" s="604"/>
      <c r="E80" s="590"/>
      <c r="F80" s="154">
        <v>7.9610000000000003</v>
      </c>
      <c r="G80" s="607"/>
      <c r="H80" s="590"/>
      <c r="I80" s="256">
        <v>7.5659999999999998</v>
      </c>
      <c r="J80" s="610"/>
      <c r="K80" s="590"/>
      <c r="L80" s="154">
        <v>5.1719999999999997</v>
      </c>
      <c r="M80" s="613"/>
      <c r="N80" s="1" t="s">
        <v>60</v>
      </c>
      <c r="O80" s="601"/>
    </row>
    <row r="81" spans="1:16" ht="13.5" thickBot="1">
      <c r="A81" s="548"/>
      <c r="B81" s="84" t="s">
        <v>61</v>
      </c>
      <c r="C81" s="156">
        <v>8.2899999999999991</v>
      </c>
      <c r="D81" s="605"/>
      <c r="E81" s="590"/>
      <c r="F81" s="154">
        <v>8.1969999999999992</v>
      </c>
      <c r="G81" s="608"/>
      <c r="H81" s="590"/>
      <c r="I81" s="258">
        <v>7.6790000000000003</v>
      </c>
      <c r="J81" s="611"/>
      <c r="K81" s="590"/>
      <c r="L81" s="154">
        <v>5.3310000000000004</v>
      </c>
      <c r="M81" s="614"/>
      <c r="N81" s="1" t="s">
        <v>61</v>
      </c>
      <c r="O81" s="601"/>
    </row>
    <row r="82" spans="1:16" ht="13">
      <c r="A82" s="548"/>
      <c r="B82" s="82" t="s">
        <v>62</v>
      </c>
      <c r="C82" s="156">
        <v>8.9670000000000005</v>
      </c>
      <c r="D82" s="603">
        <v>11.666</v>
      </c>
      <c r="E82" s="590"/>
      <c r="F82" s="59">
        <v>8.8420000000000005</v>
      </c>
      <c r="G82" s="606">
        <v>11.791</v>
      </c>
      <c r="H82" s="590"/>
      <c r="I82" s="59">
        <v>7.657</v>
      </c>
      <c r="J82" s="609">
        <v>8.2539999999999996</v>
      </c>
      <c r="K82" s="590"/>
      <c r="L82" s="59">
        <v>5.6379999999999999</v>
      </c>
      <c r="M82" s="612">
        <v>8.0719999999999992</v>
      </c>
      <c r="N82" s="1" t="s">
        <v>62</v>
      </c>
      <c r="O82" s="601"/>
    </row>
    <row r="83" spans="1:16" ht="13">
      <c r="A83" s="548"/>
      <c r="B83" s="82" t="s">
        <v>63</v>
      </c>
      <c r="C83" s="156">
        <v>9.7119999999999997</v>
      </c>
      <c r="D83" s="604"/>
      <c r="E83" s="590"/>
      <c r="F83" s="59">
        <v>9.8529999999999998</v>
      </c>
      <c r="G83" s="607"/>
      <c r="H83" s="590"/>
      <c r="I83" s="59">
        <v>8.4320000000000004</v>
      </c>
      <c r="J83" s="610"/>
      <c r="K83" s="590"/>
      <c r="L83" s="59">
        <v>5.5730000000000004</v>
      </c>
      <c r="M83" s="613"/>
      <c r="N83" s="1" t="s">
        <v>63</v>
      </c>
      <c r="O83" s="601"/>
    </row>
    <row r="84" spans="1:16" ht="13">
      <c r="A84" s="548"/>
      <c r="B84" s="84" t="s">
        <v>64</v>
      </c>
      <c r="C84" s="156">
        <v>10.474</v>
      </c>
      <c r="D84" s="604"/>
      <c r="E84" s="590"/>
      <c r="F84" s="59">
        <v>10.545</v>
      </c>
      <c r="G84" s="607"/>
      <c r="H84" s="590"/>
      <c r="I84" s="59">
        <v>9.0090000000000003</v>
      </c>
      <c r="J84" s="611"/>
      <c r="K84" s="590"/>
      <c r="L84" s="59">
        <v>6.3639999999999999</v>
      </c>
      <c r="M84" s="613"/>
      <c r="N84" s="1" t="s">
        <v>64</v>
      </c>
      <c r="O84" s="601"/>
    </row>
    <row r="85" spans="1:16" ht="13">
      <c r="A85" s="548"/>
      <c r="B85" s="82" t="s">
        <v>65</v>
      </c>
      <c r="C85" s="156">
        <v>11.382999999999999</v>
      </c>
      <c r="D85" s="604"/>
      <c r="E85" s="590"/>
      <c r="F85" s="59">
        <v>11.705</v>
      </c>
      <c r="G85" s="607"/>
      <c r="H85" s="590"/>
      <c r="I85" s="59">
        <v>11.811999999999999</v>
      </c>
      <c r="J85" s="609">
        <v>13.757999999999999</v>
      </c>
      <c r="K85" s="590"/>
      <c r="L85" s="59">
        <v>7.9660000000000002</v>
      </c>
      <c r="M85" s="613"/>
      <c r="N85" s="1" t="s">
        <v>65</v>
      </c>
      <c r="O85" s="601"/>
      <c r="P85" s="274"/>
    </row>
    <row r="86" spans="1:16" ht="13">
      <c r="A86" s="548"/>
      <c r="B86" s="82" t="s">
        <v>66</v>
      </c>
      <c r="C86" s="156">
        <v>13.853</v>
      </c>
      <c r="D86" s="604"/>
      <c r="E86" s="590"/>
      <c r="F86" s="59">
        <v>14.22</v>
      </c>
      <c r="G86" s="607"/>
      <c r="H86" s="590"/>
      <c r="I86" s="59">
        <v>14.672000000000001</v>
      </c>
      <c r="J86" s="610"/>
      <c r="K86" s="590"/>
      <c r="L86" s="59">
        <v>10.29</v>
      </c>
      <c r="M86" s="613"/>
      <c r="N86" s="1" t="s">
        <v>66</v>
      </c>
      <c r="O86" s="601"/>
    </row>
    <row r="87" spans="1:16" ht="13.5" thickBot="1">
      <c r="A87" s="549"/>
      <c r="B87" s="85" t="s">
        <v>67</v>
      </c>
      <c r="C87" s="157">
        <v>14.015000000000001</v>
      </c>
      <c r="D87" s="605"/>
      <c r="E87" s="590"/>
      <c r="F87" s="61">
        <v>14.302</v>
      </c>
      <c r="G87" s="608"/>
      <c r="H87" s="590"/>
      <c r="I87" s="61">
        <v>14.721</v>
      </c>
      <c r="J87" s="611"/>
      <c r="K87" s="590"/>
      <c r="L87" s="61">
        <v>10.693</v>
      </c>
      <c r="M87" s="614"/>
      <c r="N87" s="2" t="s">
        <v>67</v>
      </c>
      <c r="O87" s="602"/>
    </row>
    <row r="88" spans="1:16" ht="13">
      <c r="A88" s="548">
        <v>2019</v>
      </c>
      <c r="B88" s="82" t="s">
        <v>56</v>
      </c>
      <c r="C88" s="65">
        <v>12.067</v>
      </c>
      <c r="D88" s="606">
        <v>9.8510000000000009</v>
      </c>
      <c r="E88" s="590"/>
      <c r="F88" s="59">
        <v>12.340999999999999</v>
      </c>
      <c r="G88" s="606">
        <v>10.145</v>
      </c>
      <c r="H88" s="590"/>
      <c r="I88" s="59">
        <v>11.548999999999999</v>
      </c>
      <c r="J88" s="609">
        <v>9.8989999999999991</v>
      </c>
      <c r="K88" s="590"/>
      <c r="L88" s="59">
        <v>9.0039999999999996</v>
      </c>
      <c r="M88" s="612">
        <v>6.5339999999999998</v>
      </c>
      <c r="N88" s="1" t="s">
        <v>56</v>
      </c>
      <c r="O88" s="601">
        <v>2019</v>
      </c>
    </row>
    <row r="89" spans="1:16" ht="13">
      <c r="A89" s="548"/>
      <c r="B89" s="82" t="s">
        <v>57</v>
      </c>
      <c r="C89" s="65">
        <v>9.9730000000000008</v>
      </c>
      <c r="D89" s="607"/>
      <c r="E89" s="590"/>
      <c r="F89" s="59">
        <v>10.356999999999999</v>
      </c>
      <c r="G89" s="607"/>
      <c r="H89" s="590"/>
      <c r="I89" s="59">
        <v>9.6940000000000008</v>
      </c>
      <c r="J89" s="610"/>
      <c r="K89" s="590"/>
      <c r="L89" s="59">
        <v>6.6669999999999998</v>
      </c>
      <c r="M89" s="613"/>
      <c r="N89" s="1" t="s">
        <v>57</v>
      </c>
      <c r="O89" s="601"/>
    </row>
    <row r="90" spans="1:16" ht="13">
      <c r="A90" s="548"/>
      <c r="B90" s="82" t="s">
        <v>58</v>
      </c>
      <c r="C90" s="65">
        <v>9.2729999999999997</v>
      </c>
      <c r="D90" s="607"/>
      <c r="E90" s="590"/>
      <c r="F90" s="59">
        <v>9.5250000000000004</v>
      </c>
      <c r="G90" s="607"/>
      <c r="H90" s="590"/>
      <c r="I90" s="59">
        <v>8.6219999999999999</v>
      </c>
      <c r="J90" s="611"/>
      <c r="K90" s="590"/>
      <c r="L90" s="59">
        <v>5.6689999999999996</v>
      </c>
      <c r="M90" s="613"/>
      <c r="N90" s="1" t="s">
        <v>58</v>
      </c>
      <c r="O90" s="601"/>
    </row>
    <row r="91" spans="1:16" ht="13">
      <c r="A91" s="548"/>
      <c r="B91" s="82" t="s">
        <v>59</v>
      </c>
      <c r="C91" s="65">
        <v>9.1300000000000008</v>
      </c>
      <c r="D91" s="607"/>
      <c r="E91" s="590"/>
      <c r="F91" s="59">
        <v>9.3360000000000003</v>
      </c>
      <c r="G91" s="607"/>
      <c r="H91" s="590"/>
      <c r="I91" s="59">
        <v>9.0190000000000001</v>
      </c>
      <c r="J91" s="609">
        <v>9.0619999999999994</v>
      </c>
      <c r="K91" s="590"/>
      <c r="L91" s="59">
        <v>5.492</v>
      </c>
      <c r="M91" s="613"/>
      <c r="N91" s="1" t="s">
        <v>59</v>
      </c>
      <c r="O91" s="601"/>
    </row>
    <row r="92" spans="1:16" ht="13">
      <c r="A92" s="548"/>
      <c r="B92" s="82" t="s">
        <v>60</v>
      </c>
      <c r="C92" s="65">
        <v>9.0679999999999996</v>
      </c>
      <c r="D92" s="607"/>
      <c r="E92" s="590"/>
      <c r="F92" s="59">
        <v>9.4610000000000003</v>
      </c>
      <c r="G92" s="607"/>
      <c r="H92" s="590"/>
      <c r="I92" s="59">
        <v>8.9570000000000007</v>
      </c>
      <c r="J92" s="610"/>
      <c r="K92" s="590"/>
      <c r="L92" s="59">
        <v>5.7039999999999997</v>
      </c>
      <c r="M92" s="613"/>
      <c r="N92" s="1" t="s">
        <v>60</v>
      </c>
      <c r="O92" s="601"/>
    </row>
    <row r="93" spans="1:16" ht="13">
      <c r="A93" s="548"/>
      <c r="B93" s="84" t="s">
        <v>61</v>
      </c>
      <c r="C93" s="66">
        <v>9.2309999999999999</v>
      </c>
      <c r="D93" s="608"/>
      <c r="E93" s="590"/>
      <c r="F93" s="61">
        <v>9.5969999999999995</v>
      </c>
      <c r="G93" s="608"/>
      <c r="H93" s="590"/>
      <c r="I93" s="59">
        <v>9.1869999999999994</v>
      </c>
      <c r="J93" s="611"/>
      <c r="K93" s="590"/>
      <c r="L93" s="61">
        <v>5.8470000000000004</v>
      </c>
      <c r="M93" s="614"/>
      <c r="N93" s="1" t="s">
        <v>61</v>
      </c>
      <c r="O93" s="601"/>
    </row>
    <row r="94" spans="1:16" ht="13">
      <c r="A94" s="548"/>
      <c r="B94" s="82" t="s">
        <v>62</v>
      </c>
      <c r="C94" s="65">
        <v>8.6039999999999992</v>
      </c>
      <c r="D94" s="606">
        <v>11.678000000000001</v>
      </c>
      <c r="E94" s="590"/>
      <c r="F94" s="59">
        <v>8.8309999999999995</v>
      </c>
      <c r="G94" s="606">
        <v>12.355</v>
      </c>
      <c r="H94" s="590"/>
      <c r="I94" s="254">
        <v>9.0953999999999997</v>
      </c>
      <c r="J94" s="609">
        <v>9.8819999999999997</v>
      </c>
      <c r="K94" s="590"/>
      <c r="L94" s="59">
        <v>5.1459999999999999</v>
      </c>
      <c r="M94" s="612">
        <v>7.923</v>
      </c>
      <c r="N94" s="1" t="s">
        <v>62</v>
      </c>
      <c r="O94" s="601"/>
    </row>
    <row r="95" spans="1:16" ht="13">
      <c r="A95" s="548"/>
      <c r="B95" s="82" t="s">
        <v>63</v>
      </c>
      <c r="C95" s="65">
        <v>9.7050000000000001</v>
      </c>
      <c r="D95" s="607"/>
      <c r="E95" s="590"/>
      <c r="F95" s="59">
        <v>10.313000000000001</v>
      </c>
      <c r="G95" s="607"/>
      <c r="H95" s="590"/>
      <c r="I95" s="59">
        <v>9.4570000000000007</v>
      </c>
      <c r="J95" s="610"/>
      <c r="K95" s="590"/>
      <c r="L95" s="59">
        <v>5.1260000000000003</v>
      </c>
      <c r="M95" s="613"/>
      <c r="N95" s="1" t="s">
        <v>63</v>
      </c>
      <c r="O95" s="601"/>
    </row>
    <row r="96" spans="1:16" ht="13">
      <c r="A96" s="548"/>
      <c r="B96" s="84" t="s">
        <v>64</v>
      </c>
      <c r="C96" s="65">
        <v>10.271000000000001</v>
      </c>
      <c r="D96" s="607"/>
      <c r="E96" s="590"/>
      <c r="F96" s="59">
        <v>10.855</v>
      </c>
      <c r="G96" s="607"/>
      <c r="H96" s="590"/>
      <c r="I96" s="59">
        <v>11.215</v>
      </c>
      <c r="J96" s="611"/>
      <c r="K96" s="590"/>
      <c r="L96" s="59">
        <v>5.6589999999999998</v>
      </c>
      <c r="M96" s="613"/>
      <c r="N96" s="1" t="s">
        <v>64</v>
      </c>
      <c r="O96" s="601"/>
    </row>
    <row r="97" spans="1:16" ht="13">
      <c r="A97" s="548"/>
      <c r="B97" s="82" t="s">
        <v>65</v>
      </c>
      <c r="C97" s="65">
        <v>11.17</v>
      </c>
      <c r="D97" s="607"/>
      <c r="E97" s="590"/>
      <c r="F97" s="59">
        <v>11.968</v>
      </c>
      <c r="G97" s="607"/>
      <c r="H97" s="590"/>
      <c r="I97" s="59">
        <v>12.24</v>
      </c>
      <c r="J97" s="609">
        <v>14.839</v>
      </c>
      <c r="K97" s="590"/>
      <c r="L97" s="59">
        <v>7.3769999999999998</v>
      </c>
      <c r="M97" s="613"/>
      <c r="N97" s="1" t="s">
        <v>65</v>
      </c>
      <c r="O97" s="601"/>
      <c r="P97" s="274"/>
    </row>
    <row r="98" spans="1:16" ht="13">
      <c r="A98" s="548"/>
      <c r="B98" s="82" t="s">
        <v>66</v>
      </c>
      <c r="C98" s="65">
        <v>14.564</v>
      </c>
      <c r="D98" s="607"/>
      <c r="E98" s="590"/>
      <c r="F98" s="59">
        <v>15.532</v>
      </c>
      <c r="G98" s="607"/>
      <c r="H98" s="590"/>
      <c r="I98" s="59">
        <v>16.187999999999999</v>
      </c>
      <c r="J98" s="610"/>
      <c r="K98" s="590"/>
      <c r="L98" s="59">
        <v>10.571</v>
      </c>
      <c r="M98" s="613"/>
      <c r="N98" s="1" t="s">
        <v>66</v>
      </c>
      <c r="O98" s="601"/>
    </row>
    <row r="99" spans="1:16" ht="13">
      <c r="A99" s="549"/>
      <c r="B99" s="85" t="s">
        <v>67</v>
      </c>
      <c r="C99" s="65">
        <v>14.510999999999999</v>
      </c>
      <c r="D99" s="608"/>
      <c r="E99" s="590"/>
      <c r="F99" s="61">
        <v>15.327999999999999</v>
      </c>
      <c r="G99" s="608"/>
      <c r="H99" s="590"/>
      <c r="I99" s="61">
        <v>15.894</v>
      </c>
      <c r="J99" s="611"/>
      <c r="K99" s="590"/>
      <c r="L99" s="61">
        <v>10.906000000000001</v>
      </c>
      <c r="M99" s="614"/>
      <c r="N99" s="2" t="s">
        <v>67</v>
      </c>
      <c r="O99" s="602"/>
    </row>
    <row r="100" spans="1:16" ht="13">
      <c r="A100" s="548">
        <v>2018</v>
      </c>
      <c r="B100" s="82" t="s">
        <v>56</v>
      </c>
      <c r="C100" s="77">
        <v>11.404</v>
      </c>
      <c r="D100" s="606">
        <v>10.003</v>
      </c>
      <c r="E100" s="590"/>
      <c r="F100" s="811">
        <v>12.428000000000001</v>
      </c>
      <c r="G100" s="615">
        <v>10.859</v>
      </c>
      <c r="H100" s="590"/>
      <c r="I100" s="254">
        <v>12.984999999999999</v>
      </c>
      <c r="J100" s="609">
        <v>11.387</v>
      </c>
      <c r="K100" s="590"/>
      <c r="L100" s="254">
        <v>8.1319999999999997</v>
      </c>
      <c r="M100" s="612">
        <v>6.2670000000000003</v>
      </c>
      <c r="N100" s="1" t="s">
        <v>56</v>
      </c>
      <c r="O100" s="601">
        <v>2018</v>
      </c>
    </row>
    <row r="101" spans="1:16" ht="13">
      <c r="A101" s="548"/>
      <c r="B101" s="82" t="s">
        <v>57</v>
      </c>
      <c r="C101" s="65">
        <v>10.032</v>
      </c>
      <c r="D101" s="607"/>
      <c r="E101" s="590"/>
      <c r="F101" s="811">
        <v>10.911</v>
      </c>
      <c r="G101" s="616"/>
      <c r="H101" s="590"/>
      <c r="I101" s="59">
        <v>10.384</v>
      </c>
      <c r="J101" s="610"/>
      <c r="K101" s="590"/>
      <c r="L101" s="59">
        <v>6.1379999999999999</v>
      </c>
      <c r="M101" s="613"/>
      <c r="N101" s="1" t="s">
        <v>57</v>
      </c>
      <c r="O101" s="601"/>
    </row>
    <row r="102" spans="1:16" ht="13">
      <c r="A102" s="548"/>
      <c r="B102" s="82" t="s">
        <v>58</v>
      </c>
      <c r="C102" s="65">
        <v>10.129</v>
      </c>
      <c r="D102" s="607"/>
      <c r="E102" s="590"/>
      <c r="F102" s="811">
        <v>10.784000000000001</v>
      </c>
      <c r="G102" s="616"/>
      <c r="H102" s="590"/>
      <c r="I102" s="59">
        <v>10.336</v>
      </c>
      <c r="J102" s="611"/>
      <c r="K102" s="590"/>
      <c r="L102" s="59">
        <v>5.8159999999999998</v>
      </c>
      <c r="M102" s="613"/>
      <c r="N102" s="1" t="s">
        <v>58</v>
      </c>
      <c r="O102" s="601"/>
    </row>
    <row r="103" spans="1:16" ht="13">
      <c r="A103" s="548"/>
      <c r="B103" s="82" t="s">
        <v>59</v>
      </c>
      <c r="C103" s="65">
        <v>9.6159999999999997</v>
      </c>
      <c r="D103" s="607"/>
      <c r="E103" s="590"/>
      <c r="F103" s="811">
        <v>10.361000000000001</v>
      </c>
      <c r="G103" s="616"/>
      <c r="H103" s="590"/>
      <c r="I103" s="59">
        <v>9.8209999999999997</v>
      </c>
      <c r="J103" s="609">
        <v>9.8569999999999993</v>
      </c>
      <c r="K103" s="590"/>
      <c r="L103" s="59">
        <v>5.4349999999999996</v>
      </c>
      <c r="M103" s="613"/>
      <c r="N103" s="1" t="s">
        <v>59</v>
      </c>
      <c r="O103" s="601"/>
    </row>
    <row r="104" spans="1:16" ht="13">
      <c r="A104" s="548"/>
      <c r="B104" s="82" t="s">
        <v>60</v>
      </c>
      <c r="C104" s="65">
        <v>9.3460000000000001</v>
      </c>
      <c r="D104" s="607"/>
      <c r="E104" s="590"/>
      <c r="F104" s="811">
        <v>10.212</v>
      </c>
      <c r="G104" s="616"/>
      <c r="H104" s="590"/>
      <c r="I104" s="59">
        <v>9.7910000000000004</v>
      </c>
      <c r="J104" s="610"/>
      <c r="K104" s="590"/>
      <c r="L104" s="59">
        <v>5.5839999999999996</v>
      </c>
      <c r="M104" s="613"/>
      <c r="N104" s="1" t="s">
        <v>60</v>
      </c>
      <c r="O104" s="601"/>
    </row>
    <row r="105" spans="1:16" ht="13">
      <c r="A105" s="548"/>
      <c r="B105" s="84" t="s">
        <v>61</v>
      </c>
      <c r="C105" s="66">
        <v>9.4359999999999999</v>
      </c>
      <c r="D105" s="608"/>
      <c r="E105" s="590"/>
      <c r="F105" s="811">
        <v>10.335000000000001</v>
      </c>
      <c r="G105" s="617"/>
      <c r="H105" s="590"/>
      <c r="I105" s="61">
        <v>9.9450000000000003</v>
      </c>
      <c r="J105" s="611"/>
      <c r="K105" s="590"/>
      <c r="L105" s="61">
        <v>5.7359999999999998</v>
      </c>
      <c r="M105" s="614"/>
      <c r="N105" s="1" t="s">
        <v>61</v>
      </c>
      <c r="O105" s="601"/>
    </row>
    <row r="106" spans="1:16" ht="13">
      <c r="A106" s="548"/>
      <c r="B106" s="82" t="s">
        <v>62</v>
      </c>
      <c r="C106" s="77">
        <v>9.1649999999999991</v>
      </c>
      <c r="D106" s="606">
        <v>10.503</v>
      </c>
      <c r="E106" s="590"/>
      <c r="F106" s="254">
        <v>9.7240000000000002</v>
      </c>
      <c r="G106" s="606">
        <v>11.420999999999999</v>
      </c>
      <c r="H106" s="590"/>
      <c r="I106" s="254">
        <v>8.7330000000000005</v>
      </c>
      <c r="J106" s="609">
        <v>9.0909999999999993</v>
      </c>
      <c r="K106" s="590"/>
      <c r="L106" s="254">
        <v>5.093</v>
      </c>
      <c r="M106" s="612">
        <v>7.3760000000000003</v>
      </c>
      <c r="N106" s="1" t="s">
        <v>62</v>
      </c>
      <c r="O106" s="601"/>
    </row>
    <row r="107" spans="1:16" ht="13">
      <c r="A107" s="548"/>
      <c r="B107" s="82" t="s">
        <v>63</v>
      </c>
      <c r="C107" s="65">
        <v>8.5820000000000007</v>
      </c>
      <c r="D107" s="607"/>
      <c r="E107" s="590"/>
      <c r="F107" s="59">
        <v>9.4930000000000003</v>
      </c>
      <c r="G107" s="607"/>
      <c r="H107" s="590"/>
      <c r="I107" s="59">
        <v>8.8710000000000004</v>
      </c>
      <c r="J107" s="610"/>
      <c r="K107" s="590"/>
      <c r="L107" s="59">
        <v>5.0739999999999998</v>
      </c>
      <c r="M107" s="613"/>
      <c r="N107" s="1" t="s">
        <v>63</v>
      </c>
      <c r="O107" s="601"/>
    </row>
    <row r="108" spans="1:16" ht="13">
      <c r="A108" s="548"/>
      <c r="B108" s="84" t="s">
        <v>64</v>
      </c>
      <c r="C108" s="65">
        <v>8.8819999999999997</v>
      </c>
      <c r="D108" s="607"/>
      <c r="E108" s="590"/>
      <c r="F108" s="59">
        <v>9.891</v>
      </c>
      <c r="G108" s="607"/>
      <c r="H108" s="590"/>
      <c r="I108" s="59">
        <v>9.6950000000000003</v>
      </c>
      <c r="J108" s="611"/>
      <c r="K108" s="590"/>
      <c r="L108" s="59">
        <v>5.48</v>
      </c>
      <c r="M108" s="613"/>
      <c r="N108" s="1" t="s">
        <v>64</v>
      </c>
      <c r="O108" s="601"/>
    </row>
    <row r="109" spans="1:16" ht="13">
      <c r="A109" s="548"/>
      <c r="B109" s="82" t="s">
        <v>65</v>
      </c>
      <c r="C109" s="65">
        <v>10.048</v>
      </c>
      <c r="D109" s="607"/>
      <c r="E109" s="590"/>
      <c r="F109" s="59">
        <v>11.04</v>
      </c>
      <c r="G109" s="607"/>
      <c r="H109" s="590"/>
      <c r="I109" s="59">
        <v>10.499000000000001</v>
      </c>
      <c r="J109" s="615">
        <v>12.257999999999999</v>
      </c>
      <c r="K109" s="590"/>
      <c r="L109" s="59">
        <v>7.1070000000000002</v>
      </c>
      <c r="M109" s="613"/>
      <c r="N109" s="1" t="s">
        <v>65</v>
      </c>
      <c r="O109" s="601"/>
    </row>
    <row r="110" spans="1:16" ht="13">
      <c r="A110" s="548"/>
      <c r="B110" s="82" t="s">
        <v>66</v>
      </c>
      <c r="C110" s="65">
        <v>12.637</v>
      </c>
      <c r="D110" s="607"/>
      <c r="E110" s="590"/>
      <c r="F110" s="59">
        <v>13.831</v>
      </c>
      <c r="G110" s="607"/>
      <c r="H110" s="590"/>
      <c r="I110" s="59">
        <v>13.145</v>
      </c>
      <c r="J110" s="616"/>
      <c r="K110" s="590"/>
      <c r="L110" s="59">
        <v>9.6210000000000004</v>
      </c>
      <c r="M110" s="613"/>
      <c r="N110" s="1" t="s">
        <v>66</v>
      </c>
      <c r="O110" s="601"/>
    </row>
    <row r="111" spans="1:16" ht="13">
      <c r="A111" s="549"/>
      <c r="B111" s="85" t="s">
        <v>67</v>
      </c>
      <c r="C111" s="66">
        <v>12.646000000000001</v>
      </c>
      <c r="D111" s="253">
        <v>10.486000000000001</v>
      </c>
      <c r="E111" s="590"/>
      <c r="F111" s="61">
        <v>13.497999999999999</v>
      </c>
      <c r="G111" s="253">
        <v>11.404</v>
      </c>
      <c r="H111" s="590"/>
      <c r="I111" s="61">
        <v>12.988</v>
      </c>
      <c r="J111" s="259">
        <v>12.241</v>
      </c>
      <c r="K111" s="590"/>
      <c r="L111" s="61">
        <v>9.7789999999999999</v>
      </c>
      <c r="M111" s="46">
        <v>7.359</v>
      </c>
      <c r="N111" s="2" t="s">
        <v>67</v>
      </c>
      <c r="O111" s="602"/>
    </row>
    <row r="112" spans="1:16" ht="13">
      <c r="A112" s="548">
        <v>2017</v>
      </c>
      <c r="B112" s="82" t="s">
        <v>56</v>
      </c>
      <c r="C112" s="77">
        <v>9.9060000000000006</v>
      </c>
      <c r="D112" s="607">
        <v>8.5630000000000006</v>
      </c>
      <c r="E112" s="590"/>
      <c r="F112" s="811">
        <v>10.651</v>
      </c>
      <c r="G112" s="615">
        <v>9.3089999999999993</v>
      </c>
      <c r="H112" s="590"/>
      <c r="I112" s="254">
        <v>11.101000000000001</v>
      </c>
      <c r="J112" s="609">
        <v>9.6170000000000009</v>
      </c>
      <c r="K112" s="590"/>
      <c r="L112" s="254">
        <v>7.9180000000000001</v>
      </c>
      <c r="M112" s="612">
        <v>6.2489999999999997</v>
      </c>
      <c r="N112" s="1" t="s">
        <v>56</v>
      </c>
      <c r="O112" s="601">
        <v>2017</v>
      </c>
    </row>
    <row r="113" spans="1:15" ht="13">
      <c r="A113" s="548"/>
      <c r="B113" s="82" t="s">
        <v>57</v>
      </c>
      <c r="C113" s="65">
        <v>8.4909999999999997</v>
      </c>
      <c r="D113" s="607"/>
      <c r="E113" s="590"/>
      <c r="F113" s="811">
        <v>9.2550000000000008</v>
      </c>
      <c r="G113" s="616"/>
      <c r="H113" s="590"/>
      <c r="I113" s="59">
        <v>9.0969999999999995</v>
      </c>
      <c r="J113" s="610"/>
      <c r="K113" s="590"/>
      <c r="L113" s="59">
        <v>6.1749999999999998</v>
      </c>
      <c r="M113" s="613"/>
      <c r="N113" s="1" t="s">
        <v>57</v>
      </c>
      <c r="O113" s="601"/>
    </row>
    <row r="114" spans="1:15" ht="13">
      <c r="A114" s="548"/>
      <c r="B114" s="82" t="s">
        <v>58</v>
      </c>
      <c r="C114" s="65">
        <v>8.2530000000000001</v>
      </c>
      <c r="D114" s="607"/>
      <c r="E114" s="590"/>
      <c r="F114" s="811">
        <v>8.8249999999999993</v>
      </c>
      <c r="G114" s="616"/>
      <c r="H114" s="590"/>
      <c r="I114" s="59">
        <v>8.2840000000000007</v>
      </c>
      <c r="J114" s="611"/>
      <c r="K114" s="590"/>
      <c r="L114" s="59">
        <v>5.6130000000000004</v>
      </c>
      <c r="M114" s="613"/>
      <c r="N114" s="1" t="s">
        <v>58</v>
      </c>
      <c r="O114" s="601"/>
    </row>
    <row r="115" spans="1:15" ht="13">
      <c r="A115" s="548"/>
      <c r="B115" s="82" t="s">
        <v>59</v>
      </c>
      <c r="C115" s="65">
        <v>8.1620000000000008</v>
      </c>
      <c r="D115" s="607"/>
      <c r="E115" s="590"/>
      <c r="F115" s="811">
        <v>8.8219999999999992</v>
      </c>
      <c r="G115" s="616"/>
      <c r="H115" s="590"/>
      <c r="I115" s="59">
        <v>8.0920000000000005</v>
      </c>
      <c r="J115" s="609">
        <v>8.4169999999999998</v>
      </c>
      <c r="K115" s="590"/>
      <c r="L115" s="59">
        <v>5.476</v>
      </c>
      <c r="M115" s="613"/>
      <c r="N115" s="1" t="s">
        <v>59</v>
      </c>
      <c r="O115" s="601"/>
    </row>
    <row r="116" spans="1:15" ht="13">
      <c r="A116" s="548"/>
      <c r="B116" s="82" t="s">
        <v>60</v>
      </c>
      <c r="C116" s="65">
        <v>8.1940000000000008</v>
      </c>
      <c r="D116" s="607"/>
      <c r="E116" s="590"/>
      <c r="F116" s="811">
        <v>8.968</v>
      </c>
      <c r="G116" s="616"/>
      <c r="H116" s="590"/>
      <c r="I116" s="59">
        <v>8.4600000000000009</v>
      </c>
      <c r="J116" s="610"/>
      <c r="K116" s="590"/>
      <c r="L116" s="59">
        <v>5.8129999999999997</v>
      </c>
      <c r="M116" s="613"/>
      <c r="N116" s="1" t="s">
        <v>60</v>
      </c>
      <c r="O116" s="601"/>
    </row>
    <row r="117" spans="1:15" ht="13">
      <c r="A117" s="548"/>
      <c r="B117" s="84" t="s">
        <v>61</v>
      </c>
      <c r="C117" s="66">
        <v>8.2639999999999993</v>
      </c>
      <c r="D117" s="608"/>
      <c r="E117" s="590"/>
      <c r="F117" s="811">
        <v>9.1709999999999994</v>
      </c>
      <c r="G117" s="617"/>
      <c r="H117" s="590"/>
      <c r="I117" s="61">
        <v>8.6289999999999996</v>
      </c>
      <c r="J117" s="611"/>
      <c r="K117" s="590"/>
      <c r="L117" s="61">
        <v>5.907</v>
      </c>
      <c r="M117" s="614"/>
      <c r="N117" s="1" t="s">
        <v>61</v>
      </c>
      <c r="O117" s="601"/>
    </row>
    <row r="118" spans="1:15" ht="13">
      <c r="A118" s="548"/>
      <c r="B118" s="82" t="s">
        <v>62</v>
      </c>
      <c r="C118" s="77">
        <v>8.9109999999999996</v>
      </c>
      <c r="D118" s="606">
        <v>9.1259999999999994</v>
      </c>
      <c r="E118" s="590"/>
      <c r="F118" s="254">
        <v>9.3559999999999999</v>
      </c>
      <c r="G118" s="606">
        <v>9.3309999999999995</v>
      </c>
      <c r="H118" s="590"/>
      <c r="I118" s="254">
        <v>7.9989999999999997</v>
      </c>
      <c r="J118" s="609">
        <v>7.3179999999999996</v>
      </c>
      <c r="K118" s="590"/>
      <c r="L118" s="254">
        <v>5.2569999999999997</v>
      </c>
      <c r="M118" s="612">
        <v>7.3920000000000003</v>
      </c>
      <c r="N118" s="1" t="s">
        <v>62</v>
      </c>
      <c r="O118" s="601"/>
    </row>
    <row r="119" spans="1:15" ht="13">
      <c r="A119" s="548"/>
      <c r="B119" s="82" t="s">
        <v>63</v>
      </c>
      <c r="C119" s="65">
        <v>6.8849999999999998</v>
      </c>
      <c r="D119" s="607"/>
      <c r="E119" s="590"/>
      <c r="F119" s="59">
        <v>6.968</v>
      </c>
      <c r="G119" s="607"/>
      <c r="H119" s="590"/>
      <c r="I119" s="59">
        <v>6.5209999999999999</v>
      </c>
      <c r="J119" s="610"/>
      <c r="K119" s="590"/>
      <c r="L119" s="59">
        <v>5.0780000000000003</v>
      </c>
      <c r="M119" s="613"/>
      <c r="N119" s="1" t="s">
        <v>63</v>
      </c>
      <c r="O119" s="601"/>
    </row>
    <row r="120" spans="1:15" ht="13">
      <c r="A120" s="548"/>
      <c r="B120" s="84" t="s">
        <v>64</v>
      </c>
      <c r="C120" s="65">
        <v>7.3129999999999997</v>
      </c>
      <c r="D120" s="607"/>
      <c r="E120" s="590"/>
      <c r="F120" s="59">
        <v>7.4050000000000002</v>
      </c>
      <c r="G120" s="607"/>
      <c r="H120" s="590"/>
      <c r="I120" s="59">
        <v>7.3540000000000001</v>
      </c>
      <c r="J120" s="611"/>
      <c r="K120" s="590"/>
      <c r="L120" s="59">
        <v>5.6150000000000002</v>
      </c>
      <c r="M120" s="613"/>
      <c r="N120" s="1" t="s">
        <v>64</v>
      </c>
      <c r="O120" s="601"/>
    </row>
    <row r="121" spans="1:15" ht="13">
      <c r="A121" s="548"/>
      <c r="B121" s="82" t="s">
        <v>65</v>
      </c>
      <c r="C121" s="65">
        <v>8.6449999999999996</v>
      </c>
      <c r="D121" s="607"/>
      <c r="E121" s="590"/>
      <c r="F121" s="59">
        <v>8.8249999999999993</v>
      </c>
      <c r="G121" s="607"/>
      <c r="H121" s="590"/>
      <c r="I121" s="59">
        <v>8.3330000000000002</v>
      </c>
      <c r="J121" s="609">
        <v>10.164999999999999</v>
      </c>
      <c r="K121" s="590"/>
      <c r="L121" s="59">
        <v>7.1239999999999997</v>
      </c>
      <c r="M121" s="613"/>
      <c r="N121" s="1" t="s">
        <v>65</v>
      </c>
      <c r="O121" s="601"/>
    </row>
    <row r="122" spans="1:15" ht="13">
      <c r="A122" s="548"/>
      <c r="B122" s="82" t="s">
        <v>66</v>
      </c>
      <c r="C122" s="65">
        <v>10.938000000000001</v>
      </c>
      <c r="D122" s="604"/>
      <c r="E122" s="590"/>
      <c r="F122" s="59">
        <v>11.134</v>
      </c>
      <c r="G122" s="607"/>
      <c r="H122" s="590"/>
      <c r="I122" s="59">
        <v>11.010999999999999</v>
      </c>
      <c r="J122" s="610"/>
      <c r="K122" s="590"/>
      <c r="L122" s="59">
        <v>9.2520000000000007</v>
      </c>
      <c r="M122" s="613"/>
      <c r="N122" s="1" t="s">
        <v>66</v>
      </c>
      <c r="O122" s="601"/>
    </row>
    <row r="123" spans="1:15" ht="13">
      <c r="A123" s="549"/>
      <c r="B123" s="85" t="s">
        <v>67</v>
      </c>
      <c r="C123" s="66">
        <v>11.006</v>
      </c>
      <c r="D123" s="608"/>
      <c r="E123" s="590"/>
      <c r="F123" s="61">
        <v>11.223000000000001</v>
      </c>
      <c r="G123" s="608"/>
      <c r="H123" s="590"/>
      <c r="I123" s="61">
        <v>10.955</v>
      </c>
      <c r="J123" s="611"/>
      <c r="K123" s="590"/>
      <c r="L123" s="61">
        <v>9.4860000000000007</v>
      </c>
      <c r="M123" s="614"/>
      <c r="N123" s="2" t="s">
        <v>67</v>
      </c>
      <c r="O123" s="602"/>
    </row>
    <row r="124" spans="1:15" ht="13">
      <c r="A124" s="548">
        <v>2016</v>
      </c>
      <c r="B124" s="82" t="s">
        <v>56</v>
      </c>
      <c r="C124" s="77">
        <v>9.5739999999999998</v>
      </c>
      <c r="D124" s="607">
        <v>7.7080000000000002</v>
      </c>
      <c r="E124" s="590"/>
      <c r="F124" s="254">
        <v>9.4710000000000001</v>
      </c>
      <c r="G124" s="615">
        <v>7.89</v>
      </c>
      <c r="H124" s="590"/>
      <c r="I124" s="254">
        <v>8.5990000000000002</v>
      </c>
      <c r="J124" s="609">
        <v>7.56</v>
      </c>
      <c r="K124" s="590"/>
      <c r="L124" s="254">
        <v>7.9160000000000004</v>
      </c>
      <c r="M124" s="612">
        <v>6.077</v>
      </c>
      <c r="N124" s="1" t="s">
        <v>56</v>
      </c>
      <c r="O124" s="601">
        <v>2016</v>
      </c>
    </row>
    <row r="125" spans="1:15" ht="13">
      <c r="A125" s="548"/>
      <c r="B125" s="82" t="s">
        <v>57</v>
      </c>
      <c r="C125" s="65">
        <v>7.8470000000000004</v>
      </c>
      <c r="D125" s="607"/>
      <c r="E125" s="590"/>
      <c r="F125" s="59">
        <v>8.0549999999999997</v>
      </c>
      <c r="G125" s="616"/>
      <c r="H125" s="590"/>
      <c r="I125" s="59">
        <v>6.6289999999999996</v>
      </c>
      <c r="J125" s="610"/>
      <c r="K125" s="590"/>
      <c r="L125" s="59">
        <v>6.3179999999999996</v>
      </c>
      <c r="M125" s="613"/>
      <c r="N125" s="1" t="s">
        <v>57</v>
      </c>
      <c r="O125" s="601"/>
    </row>
    <row r="126" spans="1:15" ht="13">
      <c r="A126" s="548"/>
      <c r="B126" s="82" t="s">
        <v>58</v>
      </c>
      <c r="C126" s="65">
        <v>6.9470000000000001</v>
      </c>
      <c r="D126" s="607"/>
      <c r="E126" s="590"/>
      <c r="F126" s="59">
        <v>7.1559999999999997</v>
      </c>
      <c r="G126" s="616"/>
      <c r="H126" s="590"/>
      <c r="I126" s="59">
        <v>6.069</v>
      </c>
      <c r="J126" s="611"/>
      <c r="K126" s="590"/>
      <c r="L126" s="59">
        <v>5.56</v>
      </c>
      <c r="M126" s="613"/>
      <c r="N126" s="1" t="s">
        <v>58</v>
      </c>
      <c r="O126" s="601"/>
    </row>
    <row r="127" spans="1:15" ht="13">
      <c r="A127" s="548"/>
      <c r="B127" s="82" t="s">
        <v>59</v>
      </c>
      <c r="C127" s="65">
        <v>6.7910000000000004</v>
      </c>
      <c r="D127" s="607"/>
      <c r="E127" s="590"/>
      <c r="F127" s="59">
        <v>7.0449999999999999</v>
      </c>
      <c r="G127" s="616"/>
      <c r="H127" s="590"/>
      <c r="I127" s="59">
        <v>6.3860000000000001</v>
      </c>
      <c r="J127" s="609">
        <v>7.07</v>
      </c>
      <c r="K127" s="590"/>
      <c r="L127" s="59">
        <v>5.2229999999999999</v>
      </c>
      <c r="M127" s="613"/>
      <c r="N127" s="1" t="s">
        <v>59</v>
      </c>
      <c r="O127" s="601"/>
    </row>
    <row r="128" spans="1:15" ht="13">
      <c r="A128" s="548"/>
      <c r="B128" s="82" t="s">
        <v>60</v>
      </c>
      <c r="C128" s="65">
        <v>7.2279999999999998</v>
      </c>
      <c r="D128" s="607"/>
      <c r="E128" s="590"/>
      <c r="F128" s="59">
        <v>7.54</v>
      </c>
      <c r="G128" s="616"/>
      <c r="H128" s="590"/>
      <c r="I128" s="59">
        <v>7.1260000000000003</v>
      </c>
      <c r="J128" s="610"/>
      <c r="K128" s="590"/>
      <c r="L128" s="59">
        <v>5.6120000000000001</v>
      </c>
      <c r="M128" s="613"/>
      <c r="N128" s="1" t="s">
        <v>60</v>
      </c>
      <c r="O128" s="601"/>
    </row>
    <row r="129" spans="1:15" ht="13">
      <c r="A129" s="548"/>
      <c r="B129" s="84" t="s">
        <v>61</v>
      </c>
      <c r="C129" s="66">
        <v>7.7130000000000001</v>
      </c>
      <c r="D129" s="608"/>
      <c r="E129" s="590"/>
      <c r="F129" s="61">
        <v>7.9320000000000004</v>
      </c>
      <c r="G129" s="617"/>
      <c r="H129" s="590"/>
      <c r="I129" s="61">
        <v>7.5679999999999996</v>
      </c>
      <c r="J129" s="611"/>
      <c r="K129" s="590"/>
      <c r="L129" s="61">
        <v>5.76</v>
      </c>
      <c r="M129" s="614"/>
      <c r="N129" s="1" t="s">
        <v>61</v>
      </c>
      <c r="O129" s="601"/>
    </row>
    <row r="130" spans="1:15" ht="13">
      <c r="A130" s="548"/>
      <c r="B130" s="82" t="s">
        <v>62</v>
      </c>
      <c r="C130" s="77">
        <v>7.7939999999999996</v>
      </c>
      <c r="D130" s="606">
        <v>10.426</v>
      </c>
      <c r="E130" s="590"/>
      <c r="F130" s="254">
        <v>7.8689999999999998</v>
      </c>
      <c r="G130" s="606">
        <v>10.641</v>
      </c>
      <c r="H130" s="590"/>
      <c r="I130" s="254">
        <v>6.6779999999999999</v>
      </c>
      <c r="J130" s="609">
        <v>6.9119999999999999</v>
      </c>
      <c r="K130" s="590"/>
      <c r="L130" s="254">
        <v>5.9790000000000001</v>
      </c>
      <c r="M130" s="612">
        <v>8.6940000000000008</v>
      </c>
      <c r="N130" s="1" t="s">
        <v>62</v>
      </c>
      <c r="O130" s="601"/>
    </row>
    <row r="131" spans="1:15" ht="13">
      <c r="A131" s="548"/>
      <c r="B131" s="82" t="s">
        <v>63</v>
      </c>
      <c r="C131" s="65">
        <v>7.1079999999999997</v>
      </c>
      <c r="D131" s="607"/>
      <c r="E131" s="590"/>
      <c r="F131" s="59">
        <v>7.3230000000000004</v>
      </c>
      <c r="G131" s="607"/>
      <c r="H131" s="590"/>
      <c r="I131" s="59">
        <v>6.6639999999999997</v>
      </c>
      <c r="J131" s="610"/>
      <c r="K131" s="590"/>
      <c r="L131" s="59">
        <v>5.48</v>
      </c>
      <c r="M131" s="613"/>
      <c r="N131" s="1" t="s">
        <v>63</v>
      </c>
      <c r="O131" s="601"/>
    </row>
    <row r="132" spans="1:15" ht="13">
      <c r="A132" s="548"/>
      <c r="B132" s="84" t="s">
        <v>64</v>
      </c>
      <c r="C132" s="65">
        <v>8.0050000000000008</v>
      </c>
      <c r="D132" s="607"/>
      <c r="E132" s="590"/>
      <c r="F132" s="59">
        <v>8.5380000000000003</v>
      </c>
      <c r="G132" s="607"/>
      <c r="H132" s="590"/>
      <c r="I132" s="59">
        <v>7.4249999999999998</v>
      </c>
      <c r="J132" s="611"/>
      <c r="K132" s="590"/>
      <c r="L132" s="59">
        <v>6.9630000000000001</v>
      </c>
      <c r="M132" s="613"/>
      <c r="N132" s="1" t="s">
        <v>64</v>
      </c>
      <c r="O132" s="601"/>
    </row>
    <row r="133" spans="1:15" ht="13">
      <c r="A133" s="548"/>
      <c r="B133" s="82" t="s">
        <v>65</v>
      </c>
      <c r="C133" s="65">
        <v>10.391</v>
      </c>
      <c r="D133" s="607"/>
      <c r="E133" s="590"/>
      <c r="F133" s="59">
        <v>10.321</v>
      </c>
      <c r="G133" s="607"/>
      <c r="H133" s="590"/>
      <c r="I133" s="59">
        <v>10.257999999999999</v>
      </c>
      <c r="J133" s="609">
        <v>11.981999999999999</v>
      </c>
      <c r="K133" s="590"/>
      <c r="L133" s="59">
        <v>8.2439999999999998</v>
      </c>
      <c r="M133" s="613"/>
      <c r="N133" s="1" t="s">
        <v>65</v>
      </c>
      <c r="O133" s="601"/>
    </row>
    <row r="134" spans="1:15" ht="13">
      <c r="A134" s="548"/>
      <c r="B134" s="82" t="s">
        <v>66</v>
      </c>
      <c r="C134" s="65">
        <v>13.946999999999999</v>
      </c>
      <c r="D134" s="604"/>
      <c r="E134" s="590"/>
      <c r="F134" s="59">
        <v>14.391999999999999</v>
      </c>
      <c r="G134" s="607"/>
      <c r="H134" s="590"/>
      <c r="I134" s="59">
        <v>12.837999999999999</v>
      </c>
      <c r="J134" s="610"/>
      <c r="K134" s="590"/>
      <c r="L134" s="59">
        <v>12.217000000000001</v>
      </c>
      <c r="M134" s="613"/>
      <c r="N134" s="1" t="s">
        <v>66</v>
      </c>
      <c r="O134" s="601"/>
    </row>
    <row r="135" spans="1:15" ht="13">
      <c r="A135" s="549"/>
      <c r="B135" s="85" t="s">
        <v>67</v>
      </c>
      <c r="C135" s="66">
        <v>14.228999999999999</v>
      </c>
      <c r="D135" s="608"/>
      <c r="E135" s="590"/>
      <c r="F135" s="61">
        <v>14.362</v>
      </c>
      <c r="G135" s="608"/>
      <c r="H135" s="590"/>
      <c r="I135" s="61">
        <v>12.741</v>
      </c>
      <c r="J135" s="611"/>
      <c r="K135" s="590"/>
      <c r="L135" s="61">
        <v>12.3</v>
      </c>
      <c r="M135" s="614"/>
      <c r="N135" s="2" t="s">
        <v>67</v>
      </c>
      <c r="O135" s="602"/>
    </row>
    <row r="136" spans="1:15" ht="13">
      <c r="A136" s="577">
        <v>2015</v>
      </c>
      <c r="B136" s="86" t="s">
        <v>56</v>
      </c>
      <c r="C136" s="77">
        <v>14.853999999999999</v>
      </c>
      <c r="D136" s="607">
        <v>9.7669999999999995</v>
      </c>
      <c r="E136" s="590"/>
      <c r="F136" s="254">
        <v>15.141999999999999</v>
      </c>
      <c r="G136" s="606">
        <v>9.9380000000000006</v>
      </c>
      <c r="H136" s="590"/>
      <c r="I136" s="254">
        <v>12.756</v>
      </c>
      <c r="J136" s="609">
        <v>9.8480000000000008</v>
      </c>
      <c r="K136" s="590"/>
      <c r="L136" s="254">
        <v>13.146000000000001</v>
      </c>
      <c r="M136" s="612">
        <v>7.8680000000000003</v>
      </c>
      <c r="N136" s="1" t="s">
        <v>56</v>
      </c>
      <c r="O136" s="601">
        <v>2015</v>
      </c>
    </row>
    <row r="137" spans="1:15" ht="13">
      <c r="A137" s="578"/>
      <c r="B137" s="82" t="s">
        <v>57</v>
      </c>
      <c r="C137" s="65">
        <v>9.9979999999999993</v>
      </c>
      <c r="D137" s="607"/>
      <c r="E137" s="590"/>
      <c r="F137" s="59">
        <v>10.164</v>
      </c>
      <c r="G137" s="607"/>
      <c r="H137" s="590"/>
      <c r="I137" s="59">
        <v>9.1790000000000003</v>
      </c>
      <c r="J137" s="610"/>
      <c r="K137" s="590"/>
      <c r="L137" s="59">
        <v>8.3420000000000005</v>
      </c>
      <c r="M137" s="613"/>
      <c r="N137" s="1" t="s">
        <v>57</v>
      </c>
      <c r="O137" s="601"/>
    </row>
    <row r="138" spans="1:15" ht="13">
      <c r="A138" s="578"/>
      <c r="B138" s="82" t="s">
        <v>58</v>
      </c>
      <c r="C138" s="65">
        <v>8.0410000000000004</v>
      </c>
      <c r="D138" s="607"/>
      <c r="E138" s="590"/>
      <c r="F138" s="59">
        <v>8.1020000000000003</v>
      </c>
      <c r="G138" s="607"/>
      <c r="H138" s="590"/>
      <c r="I138" s="59">
        <v>7.2210000000000001</v>
      </c>
      <c r="J138" s="611"/>
      <c r="K138" s="590"/>
      <c r="L138" s="59">
        <v>6.26</v>
      </c>
      <c r="M138" s="613"/>
      <c r="N138" s="1" t="s">
        <v>58</v>
      </c>
      <c r="O138" s="601"/>
    </row>
    <row r="139" spans="1:15" ht="13">
      <c r="A139" s="578"/>
      <c r="B139" s="82" t="s">
        <v>59</v>
      </c>
      <c r="C139" s="65">
        <v>7.8689999999999998</v>
      </c>
      <c r="D139" s="607"/>
      <c r="E139" s="590"/>
      <c r="F139" s="59">
        <v>7.944</v>
      </c>
      <c r="G139" s="607"/>
      <c r="H139" s="590"/>
      <c r="I139" s="59">
        <v>6.9180000000000001</v>
      </c>
      <c r="J139" s="609">
        <v>7.7679999999999998</v>
      </c>
      <c r="K139" s="590"/>
      <c r="L139" s="59">
        <v>5.92</v>
      </c>
      <c r="M139" s="613"/>
      <c r="N139" s="1" t="s">
        <v>59</v>
      </c>
      <c r="O139" s="601"/>
    </row>
    <row r="140" spans="1:15" ht="13">
      <c r="A140" s="578"/>
      <c r="B140" s="82" t="s">
        <v>60</v>
      </c>
      <c r="C140" s="65">
        <v>8.5269999999999992</v>
      </c>
      <c r="D140" s="607"/>
      <c r="E140" s="590"/>
      <c r="F140" s="59">
        <v>8.6470000000000002</v>
      </c>
      <c r="G140" s="607"/>
      <c r="H140" s="590"/>
      <c r="I140" s="59">
        <v>7.7519999999999998</v>
      </c>
      <c r="J140" s="610"/>
      <c r="K140" s="590"/>
      <c r="L140" s="59">
        <v>6.4630000000000001</v>
      </c>
      <c r="M140" s="613"/>
      <c r="N140" s="1" t="s">
        <v>60</v>
      </c>
      <c r="O140" s="601"/>
    </row>
    <row r="141" spans="1:15" ht="13">
      <c r="A141" s="578"/>
      <c r="B141" s="84" t="s">
        <v>61</v>
      </c>
      <c r="C141" s="66">
        <v>9.0489999999999995</v>
      </c>
      <c r="D141" s="608"/>
      <c r="E141" s="590"/>
      <c r="F141" s="61">
        <v>9.33</v>
      </c>
      <c r="G141" s="608"/>
      <c r="H141" s="590"/>
      <c r="I141" s="61">
        <v>8.4740000000000002</v>
      </c>
      <c r="J141" s="611"/>
      <c r="K141" s="590"/>
      <c r="L141" s="61">
        <v>6.883</v>
      </c>
      <c r="M141" s="614"/>
      <c r="N141" s="1" t="s">
        <v>61</v>
      </c>
      <c r="O141" s="601"/>
    </row>
    <row r="142" spans="1:15" ht="13">
      <c r="A142" s="578"/>
      <c r="B142" s="82" t="s">
        <v>62</v>
      </c>
      <c r="C142" s="77">
        <v>9.5790000000000006</v>
      </c>
      <c r="D142" s="606">
        <v>14.228</v>
      </c>
      <c r="E142" s="590"/>
      <c r="F142" s="254">
        <v>12.2</v>
      </c>
      <c r="G142" s="606">
        <v>14.430999999999999</v>
      </c>
      <c r="H142" s="590"/>
      <c r="I142" s="254">
        <v>7.6609999999999996</v>
      </c>
      <c r="J142" s="609">
        <v>7.2039999999999997</v>
      </c>
      <c r="K142" s="590"/>
      <c r="L142" s="254">
        <v>7.4790000000000001</v>
      </c>
      <c r="M142" s="612">
        <v>12.068</v>
      </c>
      <c r="N142" s="1" t="s">
        <v>62</v>
      </c>
      <c r="O142" s="601"/>
    </row>
    <row r="143" spans="1:15" ht="13">
      <c r="A143" s="578"/>
      <c r="B143" s="82" t="s">
        <v>63</v>
      </c>
      <c r="C143" s="65">
        <v>8.1820000000000004</v>
      </c>
      <c r="D143" s="607"/>
      <c r="E143" s="590"/>
      <c r="F143" s="59">
        <v>11.435</v>
      </c>
      <c r="G143" s="607"/>
      <c r="H143" s="590"/>
      <c r="I143" s="59">
        <v>6.6</v>
      </c>
      <c r="J143" s="610"/>
      <c r="K143" s="590"/>
      <c r="L143" s="59">
        <v>6.4349999999999996</v>
      </c>
      <c r="M143" s="613"/>
      <c r="N143" s="1" t="s">
        <v>63</v>
      </c>
      <c r="O143" s="601"/>
    </row>
    <row r="144" spans="1:15" ht="13">
      <c r="A144" s="578"/>
      <c r="B144" s="84" t="s">
        <v>64</v>
      </c>
      <c r="C144" s="65">
        <v>9.4480000000000004</v>
      </c>
      <c r="D144" s="607"/>
      <c r="E144" s="590"/>
      <c r="F144" s="59">
        <v>12.436</v>
      </c>
      <c r="G144" s="607"/>
      <c r="H144" s="590"/>
      <c r="I144" s="59">
        <v>7.306</v>
      </c>
      <c r="J144" s="611"/>
      <c r="K144" s="590"/>
      <c r="L144" s="59">
        <v>8.0310000000000006</v>
      </c>
      <c r="M144" s="613"/>
      <c r="N144" s="1" t="s">
        <v>64</v>
      </c>
      <c r="O144" s="601"/>
    </row>
    <row r="145" spans="1:15" ht="13">
      <c r="A145" s="578"/>
      <c r="B145" s="82" t="s">
        <v>65</v>
      </c>
      <c r="C145" s="65">
        <v>13.936999999999999</v>
      </c>
      <c r="D145" s="607"/>
      <c r="E145" s="590"/>
      <c r="F145" s="59">
        <v>13.715999999999999</v>
      </c>
      <c r="G145" s="607"/>
      <c r="H145" s="590"/>
      <c r="I145" s="59">
        <v>15.824999999999999</v>
      </c>
      <c r="J145" s="609">
        <v>21.863</v>
      </c>
      <c r="K145" s="590"/>
      <c r="L145" s="59">
        <v>11.558</v>
      </c>
      <c r="M145" s="613"/>
      <c r="N145" s="1" t="s">
        <v>65</v>
      </c>
      <c r="O145" s="601"/>
    </row>
    <row r="146" spans="1:15" ht="13">
      <c r="A146" s="578"/>
      <c r="B146" s="82" t="s">
        <v>66</v>
      </c>
      <c r="C146" s="65">
        <v>21.065000000000001</v>
      </c>
      <c r="D146" s="604"/>
      <c r="E146" s="590"/>
      <c r="F146" s="59">
        <v>17.95</v>
      </c>
      <c r="G146" s="607"/>
      <c r="H146" s="590"/>
      <c r="I146" s="59">
        <v>24.228999999999999</v>
      </c>
      <c r="J146" s="610"/>
      <c r="K146" s="590"/>
      <c r="L146" s="59">
        <v>18.536999999999999</v>
      </c>
      <c r="M146" s="613"/>
      <c r="N146" s="1" t="s">
        <v>66</v>
      </c>
      <c r="O146" s="601"/>
    </row>
    <row r="147" spans="1:15" ht="13">
      <c r="A147" s="579"/>
      <c r="B147" s="85" t="s">
        <v>67</v>
      </c>
      <c r="C147" s="66">
        <v>21.463000000000001</v>
      </c>
      <c r="D147" s="608"/>
      <c r="E147" s="590"/>
      <c r="F147" s="61">
        <v>18.036999999999999</v>
      </c>
      <c r="G147" s="608"/>
      <c r="H147" s="590"/>
      <c r="I147" s="61">
        <v>25.093</v>
      </c>
      <c r="J147" s="611"/>
      <c r="K147" s="590"/>
      <c r="L147" s="61">
        <v>18.824000000000002</v>
      </c>
      <c r="M147" s="614"/>
      <c r="N147" s="2" t="s">
        <v>67</v>
      </c>
      <c r="O147" s="602"/>
    </row>
    <row r="148" spans="1:15" ht="13">
      <c r="A148" s="578">
        <v>2014</v>
      </c>
      <c r="B148" s="86" t="s">
        <v>56</v>
      </c>
      <c r="C148" s="77">
        <v>12.247</v>
      </c>
      <c r="D148" s="606">
        <v>8.8439999999999994</v>
      </c>
      <c r="E148" s="590"/>
      <c r="F148" s="254">
        <v>10.462999999999999</v>
      </c>
      <c r="G148" s="606">
        <v>9.0210000000000008</v>
      </c>
      <c r="H148" s="590"/>
      <c r="I148" s="254">
        <v>15.842000000000001</v>
      </c>
      <c r="J148" s="606">
        <v>10.930999999999999</v>
      </c>
      <c r="K148" s="590"/>
      <c r="L148" s="254">
        <v>8.9359999999999999</v>
      </c>
      <c r="M148" s="612">
        <v>7.2240000000000002</v>
      </c>
      <c r="N148" s="3" t="s">
        <v>56</v>
      </c>
      <c r="O148" s="636">
        <v>2014</v>
      </c>
    </row>
    <row r="149" spans="1:15" ht="13">
      <c r="A149" s="578"/>
      <c r="B149" s="82" t="s">
        <v>57</v>
      </c>
      <c r="C149" s="65">
        <v>9.1389999999999993</v>
      </c>
      <c r="D149" s="607"/>
      <c r="E149" s="590"/>
      <c r="F149" s="59">
        <v>9.0039999999999996</v>
      </c>
      <c r="G149" s="607"/>
      <c r="H149" s="590"/>
      <c r="I149" s="59">
        <v>9.1850000000000005</v>
      </c>
      <c r="J149" s="607"/>
      <c r="K149" s="590"/>
      <c r="L149" s="59">
        <v>7.5279999999999996</v>
      </c>
      <c r="M149" s="613"/>
      <c r="N149" s="1" t="s">
        <v>57</v>
      </c>
      <c r="O149" s="634"/>
    </row>
    <row r="150" spans="1:15" ht="13">
      <c r="A150" s="578"/>
      <c r="B150" s="82" t="s">
        <v>58</v>
      </c>
      <c r="C150" s="65">
        <v>7.6580000000000004</v>
      </c>
      <c r="D150" s="607"/>
      <c r="E150" s="590"/>
      <c r="F150" s="59">
        <v>8.3689999999999998</v>
      </c>
      <c r="G150" s="607"/>
      <c r="H150" s="590"/>
      <c r="I150" s="59">
        <v>7.15</v>
      </c>
      <c r="J150" s="608"/>
      <c r="K150" s="590"/>
      <c r="L150" s="59">
        <v>6.7939999999999996</v>
      </c>
      <c r="M150" s="613"/>
      <c r="N150" s="1" t="s">
        <v>58</v>
      </c>
      <c r="O150" s="634"/>
    </row>
    <row r="151" spans="1:15" ht="13">
      <c r="A151" s="578"/>
      <c r="B151" s="82" t="s">
        <v>59</v>
      </c>
      <c r="C151" s="65">
        <v>7.3689999999999998</v>
      </c>
      <c r="D151" s="607"/>
      <c r="E151" s="590"/>
      <c r="F151" s="59">
        <v>8.3719999999999999</v>
      </c>
      <c r="G151" s="607"/>
      <c r="H151" s="590"/>
      <c r="I151" s="59">
        <v>7.4749999999999996</v>
      </c>
      <c r="J151" s="606">
        <v>8.4049999999999994</v>
      </c>
      <c r="K151" s="590"/>
      <c r="L151" s="59">
        <v>6.5309999999999997</v>
      </c>
      <c r="M151" s="613"/>
      <c r="N151" s="1" t="s">
        <v>59</v>
      </c>
      <c r="O151" s="634"/>
    </row>
    <row r="152" spans="1:15" ht="13">
      <c r="A152" s="578"/>
      <c r="B152" s="82" t="s">
        <v>60</v>
      </c>
      <c r="C152" s="65">
        <v>8.0749999999999993</v>
      </c>
      <c r="D152" s="607"/>
      <c r="E152" s="590"/>
      <c r="F152" s="59">
        <v>8.8360000000000003</v>
      </c>
      <c r="G152" s="607"/>
      <c r="H152" s="590"/>
      <c r="I152" s="59">
        <v>8.4700000000000006</v>
      </c>
      <c r="J152" s="607"/>
      <c r="K152" s="590"/>
      <c r="L152" s="59">
        <v>6.5229999999999997</v>
      </c>
      <c r="M152" s="613"/>
      <c r="N152" s="1" t="s">
        <v>60</v>
      </c>
      <c r="O152" s="634"/>
    </row>
    <row r="153" spans="1:15" ht="13">
      <c r="A153" s="578"/>
      <c r="B153" s="84" t="s">
        <v>61</v>
      </c>
      <c r="C153" s="66">
        <v>8.36</v>
      </c>
      <c r="D153" s="608"/>
      <c r="E153" s="590"/>
      <c r="F153" s="61">
        <v>8.9459999999999997</v>
      </c>
      <c r="G153" s="608"/>
      <c r="H153" s="590"/>
      <c r="I153" s="61">
        <v>9.1140000000000008</v>
      </c>
      <c r="J153" s="608"/>
      <c r="K153" s="590"/>
      <c r="L153" s="61">
        <v>6.452</v>
      </c>
      <c r="M153" s="614"/>
      <c r="N153" s="1" t="s">
        <v>61</v>
      </c>
      <c r="O153" s="634"/>
    </row>
    <row r="154" spans="1:15" ht="13">
      <c r="A154" s="578"/>
      <c r="B154" s="82" t="s">
        <v>62</v>
      </c>
      <c r="C154" s="77">
        <v>6.2320000000000002</v>
      </c>
      <c r="D154" s="606">
        <v>8.1739999999999995</v>
      </c>
      <c r="E154" s="590"/>
      <c r="F154" s="254">
        <v>7.3090000000000002</v>
      </c>
      <c r="G154" s="606">
        <v>8.9760000000000009</v>
      </c>
      <c r="H154" s="590"/>
      <c r="I154" s="254">
        <v>8.6920000000000002</v>
      </c>
      <c r="J154" s="609">
        <v>8.2919999999999998</v>
      </c>
      <c r="K154" s="590"/>
      <c r="L154" s="254">
        <v>5.048</v>
      </c>
      <c r="M154" s="612">
        <v>7.4279999999999999</v>
      </c>
      <c r="N154" s="1" t="s">
        <v>62</v>
      </c>
      <c r="O154" s="634"/>
    </row>
    <row r="155" spans="1:15" ht="13">
      <c r="A155" s="578"/>
      <c r="B155" s="82" t="s">
        <v>63</v>
      </c>
      <c r="C155" s="65">
        <v>5.8440000000000003</v>
      </c>
      <c r="D155" s="607"/>
      <c r="E155" s="590"/>
      <c r="F155" s="59">
        <v>6.7560000000000002</v>
      </c>
      <c r="G155" s="607"/>
      <c r="H155" s="590"/>
      <c r="I155" s="59">
        <v>7.5179999999999998</v>
      </c>
      <c r="J155" s="610"/>
      <c r="K155" s="590"/>
      <c r="L155" s="59">
        <v>4.8659999999999997</v>
      </c>
      <c r="M155" s="613"/>
      <c r="N155" s="1" t="s">
        <v>63</v>
      </c>
      <c r="O155" s="634"/>
    </row>
    <row r="156" spans="1:15" ht="13">
      <c r="A156" s="578"/>
      <c r="B156" s="84" t="s">
        <v>64</v>
      </c>
      <c r="C156" s="65">
        <v>6.21</v>
      </c>
      <c r="D156" s="607"/>
      <c r="E156" s="590"/>
      <c r="F156" s="59">
        <v>7.0190000000000001</v>
      </c>
      <c r="G156" s="607"/>
      <c r="H156" s="590"/>
      <c r="I156" s="59">
        <v>8.6820000000000004</v>
      </c>
      <c r="J156" s="611"/>
      <c r="K156" s="590"/>
      <c r="L156" s="59">
        <v>5.1959999999999997</v>
      </c>
      <c r="M156" s="613"/>
      <c r="N156" s="1" t="s">
        <v>64</v>
      </c>
      <c r="O156" s="634"/>
    </row>
    <row r="157" spans="1:15" ht="13">
      <c r="A157" s="578"/>
      <c r="B157" s="82" t="s">
        <v>65</v>
      </c>
      <c r="C157" s="65">
        <v>7.258</v>
      </c>
      <c r="D157" s="607"/>
      <c r="E157" s="590"/>
      <c r="F157" s="59">
        <v>8.2170000000000005</v>
      </c>
      <c r="G157" s="607"/>
      <c r="H157" s="590"/>
      <c r="I157" s="59">
        <v>8.2949999999999999</v>
      </c>
      <c r="J157" s="609">
        <v>11.08</v>
      </c>
      <c r="K157" s="590"/>
      <c r="L157" s="59">
        <v>6.5229999999999997</v>
      </c>
      <c r="M157" s="613"/>
      <c r="N157" s="1" t="s">
        <v>65</v>
      </c>
      <c r="O157" s="634"/>
    </row>
    <row r="158" spans="1:15" ht="13">
      <c r="A158" s="578"/>
      <c r="B158" s="82" t="s">
        <v>66</v>
      </c>
      <c r="C158" s="65">
        <v>10.677</v>
      </c>
      <c r="D158" s="607"/>
      <c r="E158" s="590"/>
      <c r="F158" s="59">
        <v>11.637</v>
      </c>
      <c r="G158" s="607"/>
      <c r="H158" s="590"/>
      <c r="I158" s="59">
        <v>12.254</v>
      </c>
      <c r="J158" s="610"/>
      <c r="K158" s="590"/>
      <c r="L158" s="59">
        <v>9.7910000000000004</v>
      </c>
      <c r="M158" s="613"/>
      <c r="N158" s="1" t="s">
        <v>66</v>
      </c>
      <c r="O158" s="634"/>
    </row>
    <row r="159" spans="1:15" ht="13">
      <c r="A159" s="579"/>
      <c r="B159" s="85" t="s">
        <v>67</v>
      </c>
      <c r="C159" s="66">
        <v>11.218</v>
      </c>
      <c r="D159" s="608"/>
      <c r="E159" s="590"/>
      <c r="F159" s="61">
        <v>12.207000000000001</v>
      </c>
      <c r="G159" s="608"/>
      <c r="H159" s="590"/>
      <c r="I159" s="61">
        <v>12.647</v>
      </c>
      <c r="J159" s="611"/>
      <c r="K159" s="590"/>
      <c r="L159" s="61">
        <v>10.526</v>
      </c>
      <c r="M159" s="614"/>
      <c r="N159" s="2" t="s">
        <v>67</v>
      </c>
      <c r="O159" s="635"/>
    </row>
    <row r="160" spans="1:15" ht="13">
      <c r="A160" s="578">
        <v>2013</v>
      </c>
      <c r="B160" s="86" t="s">
        <v>56</v>
      </c>
      <c r="C160" s="77">
        <v>9.7070000000000007</v>
      </c>
      <c r="D160" s="606">
        <v>8.3170000000000002</v>
      </c>
      <c r="E160" s="590"/>
      <c r="F160" s="254">
        <v>9.0779999999999994</v>
      </c>
      <c r="G160" s="606">
        <v>7.7750000000000004</v>
      </c>
      <c r="H160" s="590"/>
      <c r="I160" s="254">
        <v>9.0039999999999996</v>
      </c>
      <c r="J160" s="609">
        <v>7.0650000000000004</v>
      </c>
      <c r="K160" s="590"/>
      <c r="L160" s="254">
        <v>7.7149999999999999</v>
      </c>
      <c r="M160" s="612">
        <v>5.907</v>
      </c>
      <c r="N160" s="3" t="s">
        <v>56</v>
      </c>
      <c r="O160" s="634">
        <v>2013</v>
      </c>
    </row>
    <row r="161" spans="1:15" ht="13">
      <c r="A161" s="578"/>
      <c r="B161" s="82" t="s">
        <v>57</v>
      </c>
      <c r="C161" s="65">
        <v>8.0719999999999992</v>
      </c>
      <c r="D161" s="607"/>
      <c r="E161" s="590"/>
      <c r="F161" s="59">
        <v>7.4550000000000001</v>
      </c>
      <c r="G161" s="607"/>
      <c r="H161" s="590"/>
      <c r="I161" s="59">
        <v>6.4909999999999997</v>
      </c>
      <c r="J161" s="610"/>
      <c r="K161" s="590"/>
      <c r="L161" s="59">
        <v>5.9560000000000004</v>
      </c>
      <c r="M161" s="613"/>
      <c r="N161" s="1" t="s">
        <v>57</v>
      </c>
      <c r="O161" s="634"/>
    </row>
    <row r="162" spans="1:15" ht="13">
      <c r="A162" s="578"/>
      <c r="B162" s="82" t="s">
        <v>58</v>
      </c>
      <c r="C162" s="65">
        <v>7.6580000000000004</v>
      </c>
      <c r="D162" s="607"/>
      <c r="E162" s="590"/>
      <c r="F162" s="59">
        <v>6.9859999999999998</v>
      </c>
      <c r="G162" s="607"/>
      <c r="H162" s="590"/>
      <c r="I162" s="59">
        <v>5.766</v>
      </c>
      <c r="J162" s="611"/>
      <c r="K162" s="590"/>
      <c r="L162" s="59">
        <v>5.2880000000000003</v>
      </c>
      <c r="M162" s="613"/>
      <c r="N162" s="1" t="s">
        <v>58</v>
      </c>
      <c r="O162" s="634"/>
    </row>
    <row r="163" spans="1:15" ht="13">
      <c r="A163" s="578"/>
      <c r="B163" s="82" t="s">
        <v>59</v>
      </c>
      <c r="C163" s="65">
        <v>7.5940000000000003</v>
      </c>
      <c r="D163" s="607"/>
      <c r="E163" s="590"/>
      <c r="F163" s="59">
        <v>6.99</v>
      </c>
      <c r="G163" s="607"/>
      <c r="H163" s="590"/>
      <c r="I163" s="59">
        <v>6.74</v>
      </c>
      <c r="J163" s="609">
        <v>7.5330000000000004</v>
      </c>
      <c r="K163" s="590"/>
      <c r="L163" s="59">
        <v>5.0869999999999997</v>
      </c>
      <c r="M163" s="613"/>
      <c r="N163" s="1" t="s">
        <v>59</v>
      </c>
      <c r="O163" s="634"/>
    </row>
    <row r="164" spans="1:15" ht="13">
      <c r="A164" s="578"/>
      <c r="B164" s="82" t="s">
        <v>60</v>
      </c>
      <c r="C164" s="65">
        <v>8.1150000000000002</v>
      </c>
      <c r="D164" s="607"/>
      <c r="E164" s="590"/>
      <c r="F164" s="59">
        <v>7.8070000000000004</v>
      </c>
      <c r="G164" s="607"/>
      <c r="H164" s="590"/>
      <c r="I164" s="59">
        <v>7.6589999999999998</v>
      </c>
      <c r="J164" s="610"/>
      <c r="K164" s="590"/>
      <c r="L164" s="59">
        <v>5.42</v>
      </c>
      <c r="M164" s="613"/>
      <c r="N164" s="1" t="s">
        <v>60</v>
      </c>
      <c r="O164" s="634"/>
    </row>
    <row r="165" spans="1:15" ht="13">
      <c r="A165" s="578"/>
      <c r="B165" s="84" t="s">
        <v>61</v>
      </c>
      <c r="C165" s="66">
        <v>8.3629999999999995</v>
      </c>
      <c r="D165" s="608"/>
      <c r="E165" s="590"/>
      <c r="F165" s="61">
        <v>8.0649999999999995</v>
      </c>
      <c r="G165" s="608"/>
      <c r="H165" s="590"/>
      <c r="I165" s="61">
        <v>8.0690000000000008</v>
      </c>
      <c r="J165" s="611"/>
      <c r="K165" s="590"/>
      <c r="L165" s="61">
        <v>5.4909999999999997</v>
      </c>
      <c r="M165" s="614"/>
      <c r="N165" s="1" t="s">
        <v>61</v>
      </c>
      <c r="O165" s="634"/>
    </row>
    <row r="166" spans="1:15" ht="13">
      <c r="A166" s="578"/>
      <c r="B166" s="82" t="s">
        <v>62</v>
      </c>
      <c r="C166" s="77">
        <v>6.4160000000000004</v>
      </c>
      <c r="D166" s="606">
        <v>7.3150000000000004</v>
      </c>
      <c r="E166" s="590"/>
      <c r="F166" s="254">
        <v>6.7270000000000003</v>
      </c>
      <c r="G166" s="606">
        <v>7.5679999999999996</v>
      </c>
      <c r="H166" s="590"/>
      <c r="I166" s="254">
        <v>6.4409999999999998</v>
      </c>
      <c r="J166" s="609">
        <v>6.21</v>
      </c>
      <c r="K166" s="590"/>
      <c r="L166" s="254">
        <v>6.0590000000000002</v>
      </c>
      <c r="M166" s="612">
        <v>6.1509999999999998</v>
      </c>
      <c r="N166" s="1" t="s">
        <v>62</v>
      </c>
      <c r="O166" s="634"/>
    </row>
    <row r="167" spans="1:15" ht="13">
      <c r="A167" s="578"/>
      <c r="B167" s="82" t="s">
        <v>63</v>
      </c>
      <c r="C167" s="65">
        <v>6.2240000000000002</v>
      </c>
      <c r="D167" s="607"/>
      <c r="E167" s="590"/>
      <c r="F167" s="59">
        <v>6.52</v>
      </c>
      <c r="G167" s="607"/>
      <c r="H167" s="590"/>
      <c r="I167" s="59">
        <v>5.9480000000000004</v>
      </c>
      <c r="J167" s="610"/>
      <c r="K167" s="590"/>
      <c r="L167" s="59">
        <v>5.2850000000000001</v>
      </c>
      <c r="M167" s="613"/>
      <c r="N167" s="1" t="s">
        <v>63</v>
      </c>
      <c r="O167" s="634"/>
    </row>
    <row r="168" spans="1:15" ht="13">
      <c r="A168" s="578"/>
      <c r="B168" s="84" t="s">
        <v>64</v>
      </c>
      <c r="C168" s="65">
        <v>6.43</v>
      </c>
      <c r="D168" s="607"/>
      <c r="E168" s="590"/>
      <c r="F168" s="59">
        <v>6.7709999999999999</v>
      </c>
      <c r="G168" s="607"/>
      <c r="H168" s="590"/>
      <c r="I168" s="59">
        <v>6.2279999999999998</v>
      </c>
      <c r="J168" s="611"/>
      <c r="K168" s="590"/>
      <c r="L168" s="59">
        <v>5.35</v>
      </c>
      <c r="M168" s="613"/>
      <c r="N168" s="1" t="s">
        <v>64</v>
      </c>
      <c r="O168" s="634"/>
    </row>
    <row r="169" spans="1:15" ht="13">
      <c r="A169" s="578"/>
      <c r="B169" s="82" t="s">
        <v>65</v>
      </c>
      <c r="C169" s="65">
        <v>6.6829999999999998</v>
      </c>
      <c r="D169" s="607"/>
      <c r="E169" s="590"/>
      <c r="F169" s="59">
        <v>7.1189999999999998</v>
      </c>
      <c r="G169" s="607"/>
      <c r="H169" s="590"/>
      <c r="I169" s="59">
        <v>6.99</v>
      </c>
      <c r="J169" s="609">
        <v>8.4120000000000008</v>
      </c>
      <c r="K169" s="590"/>
      <c r="L169" s="59">
        <v>5.6959999999999997</v>
      </c>
      <c r="M169" s="613"/>
      <c r="N169" s="1" t="s">
        <v>65</v>
      </c>
      <c r="O169" s="634"/>
    </row>
    <row r="170" spans="1:15" ht="13">
      <c r="A170" s="578"/>
      <c r="B170" s="82" t="s">
        <v>66</v>
      </c>
      <c r="C170" s="65">
        <v>8.5990000000000002</v>
      </c>
      <c r="D170" s="607"/>
      <c r="E170" s="590"/>
      <c r="F170" s="59">
        <v>8.94</v>
      </c>
      <c r="G170" s="607"/>
      <c r="H170" s="590"/>
      <c r="I170" s="59">
        <v>8.7059999999999995</v>
      </c>
      <c r="J170" s="610"/>
      <c r="K170" s="590"/>
      <c r="L170" s="59">
        <v>6.8479999999999999</v>
      </c>
      <c r="M170" s="613"/>
      <c r="N170" s="1" t="s">
        <v>66</v>
      </c>
      <c r="O170" s="634"/>
    </row>
    <row r="171" spans="1:15" ht="13">
      <c r="A171" s="579"/>
      <c r="B171" s="85" t="s">
        <v>67</v>
      </c>
      <c r="C171" s="66">
        <v>8.8209999999999997</v>
      </c>
      <c r="D171" s="608"/>
      <c r="E171" s="590"/>
      <c r="F171" s="61">
        <v>9.1809999999999992</v>
      </c>
      <c r="G171" s="608"/>
      <c r="H171" s="590"/>
      <c r="I171" s="61">
        <v>9.4600000000000009</v>
      </c>
      <c r="J171" s="611"/>
      <c r="K171" s="590"/>
      <c r="L171" s="61">
        <v>7.1340000000000003</v>
      </c>
      <c r="M171" s="614"/>
      <c r="N171" s="2" t="s">
        <v>67</v>
      </c>
      <c r="O171" s="635"/>
    </row>
    <row r="172" spans="1:15" ht="13">
      <c r="A172" s="577">
        <v>2012</v>
      </c>
      <c r="B172" s="86" t="s">
        <v>56</v>
      </c>
      <c r="C172" s="77">
        <v>7.21</v>
      </c>
      <c r="D172" s="606">
        <v>6.7329999999999997</v>
      </c>
      <c r="E172" s="590"/>
      <c r="F172" s="254">
        <v>8.0969999999999995</v>
      </c>
      <c r="G172" s="606">
        <v>7.0140000000000002</v>
      </c>
      <c r="H172" s="590"/>
      <c r="I172" s="254">
        <v>6.3769999999999998</v>
      </c>
      <c r="J172" s="609">
        <v>6.3810000000000002</v>
      </c>
      <c r="K172" s="590"/>
      <c r="L172" s="254">
        <v>6.8019999999999996</v>
      </c>
      <c r="M172" s="637">
        <v>5.6</v>
      </c>
      <c r="N172" s="3" t="s">
        <v>56</v>
      </c>
      <c r="O172" s="634">
        <v>2012</v>
      </c>
    </row>
    <row r="173" spans="1:15" ht="13">
      <c r="A173" s="578"/>
      <c r="B173" s="82" t="s">
        <v>57</v>
      </c>
      <c r="C173" s="65">
        <v>6.6769999999999996</v>
      </c>
      <c r="D173" s="607"/>
      <c r="E173" s="590"/>
      <c r="F173" s="59">
        <v>6.7789999999999999</v>
      </c>
      <c r="G173" s="607"/>
      <c r="H173" s="590"/>
      <c r="I173" s="59">
        <v>6.4260000000000002</v>
      </c>
      <c r="J173" s="610"/>
      <c r="K173" s="590"/>
      <c r="L173" s="59">
        <v>5.4370000000000003</v>
      </c>
      <c r="M173" s="638"/>
      <c r="N173" s="1" t="s">
        <v>57</v>
      </c>
      <c r="O173" s="634"/>
    </row>
    <row r="174" spans="1:15" ht="13">
      <c r="A174" s="578"/>
      <c r="B174" s="82" t="s">
        <v>58</v>
      </c>
      <c r="C174" s="65">
        <v>6.5579999999999998</v>
      </c>
      <c r="D174" s="607"/>
      <c r="E174" s="590"/>
      <c r="F174" s="59">
        <v>6.657</v>
      </c>
      <c r="G174" s="607"/>
      <c r="H174" s="590"/>
      <c r="I174" s="59">
        <v>6.3470000000000004</v>
      </c>
      <c r="J174" s="611"/>
      <c r="K174" s="590"/>
      <c r="L174" s="59">
        <v>5.1740000000000004</v>
      </c>
      <c r="M174" s="638"/>
      <c r="N174" s="1" t="s">
        <v>58</v>
      </c>
      <c r="O174" s="634"/>
    </row>
    <row r="175" spans="1:15" ht="13">
      <c r="A175" s="578"/>
      <c r="B175" s="82" t="s">
        <v>59</v>
      </c>
      <c r="C175" s="65">
        <v>6.5369999999999999</v>
      </c>
      <c r="D175" s="607"/>
      <c r="E175" s="590"/>
      <c r="F175" s="59">
        <v>6.4820000000000002</v>
      </c>
      <c r="G175" s="607"/>
      <c r="H175" s="590"/>
      <c r="I175" s="59">
        <v>5.68</v>
      </c>
      <c r="J175" s="609">
        <v>5.7510000000000003</v>
      </c>
      <c r="K175" s="590"/>
      <c r="L175" s="59">
        <v>5.0339999999999998</v>
      </c>
      <c r="M175" s="638"/>
      <c r="N175" s="1" t="s">
        <v>59</v>
      </c>
      <c r="O175" s="634"/>
    </row>
    <row r="176" spans="1:15" ht="13">
      <c r="A176" s="578"/>
      <c r="B176" s="82" t="s">
        <v>60</v>
      </c>
      <c r="C176" s="65">
        <v>6.6680000000000001</v>
      </c>
      <c r="D176" s="607"/>
      <c r="E176" s="590"/>
      <c r="F176" s="59">
        <v>6.992</v>
      </c>
      <c r="G176" s="607"/>
      <c r="H176" s="590"/>
      <c r="I176" s="59">
        <v>5.798</v>
      </c>
      <c r="J176" s="610"/>
      <c r="K176" s="590"/>
      <c r="L176" s="59">
        <v>5.4640000000000004</v>
      </c>
      <c r="M176" s="638"/>
      <c r="N176" s="1" t="s">
        <v>60</v>
      </c>
      <c r="O176" s="634"/>
    </row>
    <row r="177" spans="1:15" ht="13">
      <c r="A177" s="578"/>
      <c r="B177" s="84" t="s">
        <v>61</v>
      </c>
      <c r="C177" s="66">
        <v>6.6630000000000003</v>
      </c>
      <c r="D177" s="608"/>
      <c r="E177" s="590"/>
      <c r="F177" s="61">
        <v>7.0140000000000002</v>
      </c>
      <c r="G177" s="608"/>
      <c r="H177" s="590"/>
      <c r="I177" s="61">
        <v>5.774</v>
      </c>
      <c r="J177" s="611"/>
      <c r="K177" s="590"/>
      <c r="L177" s="61">
        <v>5.4569999999999999</v>
      </c>
      <c r="M177" s="639"/>
      <c r="N177" s="1" t="s">
        <v>61</v>
      </c>
      <c r="O177" s="634"/>
    </row>
    <row r="178" spans="1:15" ht="13">
      <c r="A178" s="578"/>
      <c r="B178" s="82" t="s">
        <v>62</v>
      </c>
      <c r="C178" s="77">
        <v>7.2839999999999998</v>
      </c>
      <c r="D178" s="607">
        <v>7.7149999999999999</v>
      </c>
      <c r="E178" s="590"/>
      <c r="F178" s="254">
        <v>7.3490000000000002</v>
      </c>
      <c r="G178" s="607">
        <v>8.2379999999999995</v>
      </c>
      <c r="H178" s="590"/>
      <c r="I178" s="254">
        <v>5.5860000000000003</v>
      </c>
      <c r="J178" s="610">
        <v>5.6239999999999997</v>
      </c>
      <c r="K178" s="590"/>
      <c r="L178" s="254">
        <v>5.5910000000000002</v>
      </c>
      <c r="M178" s="613">
        <v>6.4029999999999996</v>
      </c>
      <c r="N178" s="1" t="s">
        <v>62</v>
      </c>
      <c r="O178" s="634"/>
    </row>
    <row r="179" spans="1:15" ht="13">
      <c r="A179" s="578"/>
      <c r="B179" s="82" t="s">
        <v>63</v>
      </c>
      <c r="C179" s="65">
        <v>7.3159999999999998</v>
      </c>
      <c r="D179" s="607"/>
      <c r="E179" s="590"/>
      <c r="F179" s="59">
        <v>7.4539999999999997</v>
      </c>
      <c r="G179" s="607"/>
      <c r="H179" s="590"/>
      <c r="I179" s="59">
        <v>5.6079999999999997</v>
      </c>
      <c r="J179" s="610"/>
      <c r="K179" s="590"/>
      <c r="L179" s="59">
        <v>5.4690000000000003</v>
      </c>
      <c r="M179" s="613"/>
      <c r="N179" s="1" t="s">
        <v>63</v>
      </c>
      <c r="O179" s="634"/>
    </row>
    <row r="180" spans="1:15" ht="13">
      <c r="A180" s="578"/>
      <c r="B180" s="84" t="s">
        <v>64</v>
      </c>
      <c r="C180" s="65">
        <v>7.3150000000000004</v>
      </c>
      <c r="D180" s="607"/>
      <c r="E180" s="590"/>
      <c r="F180" s="59">
        <v>7.4749999999999996</v>
      </c>
      <c r="G180" s="607"/>
      <c r="H180" s="590"/>
      <c r="I180" s="59">
        <v>5.6849999999999996</v>
      </c>
      <c r="J180" s="611"/>
      <c r="K180" s="590"/>
      <c r="L180" s="59">
        <v>5.5519999999999996</v>
      </c>
      <c r="M180" s="613"/>
      <c r="N180" s="1" t="s">
        <v>64</v>
      </c>
      <c r="O180" s="634"/>
    </row>
    <row r="181" spans="1:15" ht="13">
      <c r="A181" s="578"/>
      <c r="B181" s="82" t="s">
        <v>65</v>
      </c>
      <c r="C181" s="65">
        <v>7.4039999999999999</v>
      </c>
      <c r="D181" s="607"/>
      <c r="E181" s="590"/>
      <c r="F181" s="59">
        <v>7.7439999999999998</v>
      </c>
      <c r="G181" s="607"/>
      <c r="H181" s="590"/>
      <c r="I181" s="59">
        <v>8.4459999999999997</v>
      </c>
      <c r="J181" s="609">
        <v>8.4510000000000005</v>
      </c>
      <c r="K181" s="590"/>
      <c r="L181" s="59">
        <v>6.0490000000000004</v>
      </c>
      <c r="M181" s="613"/>
      <c r="N181" s="1" t="s">
        <v>65</v>
      </c>
      <c r="O181" s="634"/>
    </row>
    <row r="182" spans="1:15" ht="13">
      <c r="A182" s="578"/>
      <c r="B182" s="82" t="s">
        <v>66</v>
      </c>
      <c r="C182" s="65">
        <v>8.327</v>
      </c>
      <c r="D182" s="607"/>
      <c r="E182" s="590"/>
      <c r="F182" s="59">
        <v>9.4369999999999994</v>
      </c>
      <c r="G182" s="607"/>
      <c r="H182" s="590"/>
      <c r="I182" s="59">
        <v>8.5139999999999993</v>
      </c>
      <c r="J182" s="610"/>
      <c r="K182" s="590"/>
      <c r="L182" s="59">
        <v>7.8630000000000004</v>
      </c>
      <c r="M182" s="613"/>
      <c r="N182" s="1" t="s">
        <v>66</v>
      </c>
      <c r="O182" s="634"/>
    </row>
    <row r="183" spans="1:15" ht="13">
      <c r="A183" s="579"/>
      <c r="B183" s="85" t="s">
        <v>67</v>
      </c>
      <c r="C183" s="66">
        <v>8.3190000000000008</v>
      </c>
      <c r="D183" s="608"/>
      <c r="E183" s="590"/>
      <c r="F183" s="61">
        <v>9.7260000000000009</v>
      </c>
      <c r="G183" s="608"/>
      <c r="H183" s="590"/>
      <c r="I183" s="61">
        <v>8.3949999999999996</v>
      </c>
      <c r="J183" s="611"/>
      <c r="K183" s="590"/>
      <c r="L183" s="61">
        <v>7.0970000000000004</v>
      </c>
      <c r="M183" s="614"/>
      <c r="N183" s="2" t="s">
        <v>67</v>
      </c>
      <c r="O183" s="635"/>
    </row>
    <row r="184" spans="1:15" ht="13">
      <c r="A184" s="577">
        <v>2011</v>
      </c>
      <c r="B184" s="86" t="s">
        <v>56</v>
      </c>
      <c r="C184" s="77">
        <v>7.3380000000000001</v>
      </c>
      <c r="D184" s="606">
        <v>6.9980000000000002</v>
      </c>
      <c r="E184" s="590"/>
      <c r="F184" s="254">
        <v>7.944</v>
      </c>
      <c r="G184" s="606">
        <v>7.4980000000000002</v>
      </c>
      <c r="H184" s="590"/>
      <c r="I184" s="254">
        <v>8.4440000000000008</v>
      </c>
      <c r="J184" s="609">
        <v>7.4109999999999996</v>
      </c>
      <c r="K184" s="590"/>
      <c r="L184" s="254">
        <v>6.2110000000000003</v>
      </c>
      <c r="M184" s="637">
        <v>5.65</v>
      </c>
      <c r="N184" s="3" t="s">
        <v>56</v>
      </c>
      <c r="O184" s="636">
        <v>2011</v>
      </c>
    </row>
    <row r="185" spans="1:15" ht="13">
      <c r="A185" s="578"/>
      <c r="B185" s="82" t="s">
        <v>57</v>
      </c>
      <c r="C185" s="65">
        <v>6.835</v>
      </c>
      <c r="D185" s="607"/>
      <c r="E185" s="590"/>
      <c r="F185" s="59">
        <v>7.1879999999999997</v>
      </c>
      <c r="G185" s="607"/>
      <c r="H185" s="590"/>
      <c r="I185" s="59">
        <v>7.01</v>
      </c>
      <c r="J185" s="610"/>
      <c r="K185" s="590"/>
      <c r="L185" s="59">
        <v>5.64</v>
      </c>
      <c r="M185" s="638"/>
      <c r="N185" s="1" t="s">
        <v>57</v>
      </c>
      <c r="O185" s="634"/>
    </row>
    <row r="186" spans="1:15" ht="13">
      <c r="A186" s="578"/>
      <c r="B186" s="82" t="s">
        <v>58</v>
      </c>
      <c r="C186" s="65">
        <v>6.6449999999999996</v>
      </c>
      <c r="D186" s="607"/>
      <c r="E186" s="590"/>
      <c r="F186" s="59">
        <v>7.1130000000000004</v>
      </c>
      <c r="G186" s="607"/>
      <c r="H186" s="590"/>
      <c r="I186" s="59">
        <v>6.63</v>
      </c>
      <c r="J186" s="611"/>
      <c r="K186" s="590"/>
      <c r="L186" s="59">
        <v>5.359</v>
      </c>
      <c r="M186" s="638"/>
      <c r="N186" s="1" t="s">
        <v>58</v>
      </c>
      <c r="O186" s="634"/>
    </row>
    <row r="187" spans="1:15" ht="13">
      <c r="A187" s="578"/>
      <c r="B187" s="82" t="s">
        <v>59</v>
      </c>
      <c r="C187" s="65">
        <v>6.8460000000000001</v>
      </c>
      <c r="D187" s="607"/>
      <c r="E187" s="590"/>
      <c r="F187" s="59">
        <v>7.1139999999999999</v>
      </c>
      <c r="G187" s="607"/>
      <c r="H187" s="590"/>
      <c r="I187" s="59">
        <v>7.0439999999999996</v>
      </c>
      <c r="J187" s="609">
        <v>7.45</v>
      </c>
      <c r="K187" s="590"/>
      <c r="L187" s="59">
        <v>5.3650000000000002</v>
      </c>
      <c r="M187" s="638"/>
      <c r="N187" s="1" t="s">
        <v>59</v>
      </c>
      <c r="O187" s="634"/>
    </row>
    <row r="188" spans="1:15" ht="13">
      <c r="A188" s="578"/>
      <c r="B188" s="82" t="s">
        <v>60</v>
      </c>
      <c r="C188" s="65">
        <v>7.1070000000000002</v>
      </c>
      <c r="D188" s="607"/>
      <c r="E188" s="590"/>
      <c r="F188" s="59">
        <v>7.7249999999999996</v>
      </c>
      <c r="G188" s="607"/>
      <c r="H188" s="590"/>
      <c r="I188" s="59">
        <v>7.7910000000000004</v>
      </c>
      <c r="J188" s="610"/>
      <c r="K188" s="590"/>
      <c r="L188" s="59">
        <v>5.63</v>
      </c>
      <c r="M188" s="638"/>
      <c r="N188" s="1" t="s">
        <v>60</v>
      </c>
      <c r="O188" s="634"/>
    </row>
    <row r="189" spans="1:15" ht="13">
      <c r="A189" s="578"/>
      <c r="B189" s="84" t="s">
        <v>61</v>
      </c>
      <c r="C189" s="66">
        <v>7.0369999999999999</v>
      </c>
      <c r="D189" s="608"/>
      <c r="E189" s="590"/>
      <c r="F189" s="61">
        <v>7.726</v>
      </c>
      <c r="G189" s="608"/>
      <c r="H189" s="590"/>
      <c r="I189" s="61">
        <v>7.4809999999999999</v>
      </c>
      <c r="J189" s="611"/>
      <c r="K189" s="590"/>
      <c r="L189" s="61">
        <v>5.6</v>
      </c>
      <c r="M189" s="639"/>
      <c r="N189" s="1" t="s">
        <v>61</v>
      </c>
      <c r="O189" s="634"/>
    </row>
    <row r="190" spans="1:15" ht="13">
      <c r="A190" s="578"/>
      <c r="B190" s="82" t="s">
        <v>62</v>
      </c>
      <c r="C190" s="45">
        <v>6.9930000000000003</v>
      </c>
      <c r="D190" s="607">
        <v>6.9930000000000003</v>
      </c>
      <c r="E190" s="590"/>
      <c r="F190" s="254">
        <v>7.5179999999999998</v>
      </c>
      <c r="G190" s="607">
        <v>8.0060000000000002</v>
      </c>
      <c r="H190" s="590"/>
      <c r="I190" s="254">
        <v>6.9089999999999998</v>
      </c>
      <c r="J190" s="610">
        <v>6.9580000000000002</v>
      </c>
      <c r="K190" s="590"/>
      <c r="L190" s="254">
        <v>5.5469999999999997</v>
      </c>
      <c r="M190" s="613">
        <v>5.8220000000000001</v>
      </c>
      <c r="N190" s="1" t="s">
        <v>62</v>
      </c>
      <c r="O190" s="634"/>
    </row>
    <row r="191" spans="1:15" ht="13">
      <c r="A191" s="578"/>
      <c r="B191" s="82" t="s">
        <v>63</v>
      </c>
      <c r="C191" s="45">
        <v>6.9930000000000003</v>
      </c>
      <c r="D191" s="607"/>
      <c r="E191" s="590"/>
      <c r="F191" s="59">
        <v>7.8070000000000004</v>
      </c>
      <c r="G191" s="607"/>
      <c r="H191" s="590"/>
      <c r="I191" s="59">
        <v>6.952</v>
      </c>
      <c r="J191" s="610"/>
      <c r="K191" s="590"/>
      <c r="L191" s="59">
        <v>5.5229999999999997</v>
      </c>
      <c r="M191" s="613"/>
      <c r="N191" s="1" t="s">
        <v>63</v>
      </c>
      <c r="O191" s="634"/>
    </row>
    <row r="192" spans="1:15" ht="13">
      <c r="A192" s="578"/>
      <c r="B192" s="84" t="s">
        <v>64</v>
      </c>
      <c r="C192" s="45">
        <v>6.9930000000000003</v>
      </c>
      <c r="D192" s="607"/>
      <c r="E192" s="590"/>
      <c r="F192" s="59">
        <v>7.8609999999999998</v>
      </c>
      <c r="G192" s="607"/>
      <c r="H192" s="590"/>
      <c r="I192" s="59">
        <v>7.0090000000000003</v>
      </c>
      <c r="J192" s="611"/>
      <c r="K192" s="590"/>
      <c r="L192" s="59">
        <v>5.5819999999999999</v>
      </c>
      <c r="M192" s="613"/>
      <c r="N192" s="1" t="s">
        <v>64</v>
      </c>
      <c r="O192" s="634"/>
    </row>
    <row r="193" spans="1:15" ht="13">
      <c r="A193" s="578"/>
      <c r="B193" s="82" t="s">
        <v>65</v>
      </c>
      <c r="C193" s="45">
        <v>6.9930000000000003</v>
      </c>
      <c r="D193" s="607"/>
      <c r="E193" s="590"/>
      <c r="F193" s="59">
        <v>7.81</v>
      </c>
      <c r="G193" s="607"/>
      <c r="H193" s="590"/>
      <c r="I193" s="59">
        <v>7.4109999999999996</v>
      </c>
      <c r="J193" s="609">
        <v>7.4050000000000002</v>
      </c>
      <c r="K193" s="590"/>
      <c r="L193" s="59">
        <v>5.7480000000000002</v>
      </c>
      <c r="M193" s="613"/>
      <c r="N193" s="1" t="s">
        <v>65</v>
      </c>
      <c r="O193" s="634"/>
    </row>
    <row r="194" spans="1:15" ht="13">
      <c r="A194" s="578"/>
      <c r="B194" s="82" t="s">
        <v>66</v>
      </c>
      <c r="C194" s="45">
        <v>6.9930000000000003</v>
      </c>
      <c r="D194" s="607"/>
      <c r="E194" s="590"/>
      <c r="F194" s="59">
        <v>8.5120000000000005</v>
      </c>
      <c r="G194" s="607"/>
      <c r="H194" s="590"/>
      <c r="I194" s="59">
        <v>7.5039999999999996</v>
      </c>
      <c r="J194" s="610"/>
      <c r="K194" s="590"/>
      <c r="L194" s="59">
        <v>6.15</v>
      </c>
      <c r="M194" s="613"/>
      <c r="N194" s="1" t="s">
        <v>66</v>
      </c>
      <c r="O194" s="634"/>
    </row>
    <row r="195" spans="1:15" ht="13">
      <c r="A195" s="579"/>
      <c r="B195" s="85" t="s">
        <v>67</v>
      </c>
      <c r="C195" s="45">
        <v>6.9930000000000003</v>
      </c>
      <c r="D195" s="608"/>
      <c r="E195" s="590"/>
      <c r="F195" s="61">
        <v>8.4770000000000003</v>
      </c>
      <c r="G195" s="608"/>
      <c r="H195" s="590"/>
      <c r="I195" s="61">
        <v>7.31</v>
      </c>
      <c r="J195" s="611"/>
      <c r="K195" s="590"/>
      <c r="L195" s="61">
        <v>6.15</v>
      </c>
      <c r="M195" s="614"/>
      <c r="N195" s="2" t="s">
        <v>67</v>
      </c>
      <c r="O195" s="635"/>
    </row>
    <row r="196" spans="1:15" ht="13">
      <c r="A196" s="577">
        <v>2010</v>
      </c>
      <c r="B196" s="86" t="s">
        <v>56</v>
      </c>
      <c r="C196" s="77">
        <v>7.5670000000000002</v>
      </c>
      <c r="D196" s="615">
        <v>7.6470000000000002</v>
      </c>
      <c r="E196" s="590"/>
      <c r="F196" s="254">
        <v>8.91</v>
      </c>
      <c r="G196" s="615">
        <v>8.44</v>
      </c>
      <c r="H196" s="590"/>
      <c r="I196" s="254">
        <v>8.532</v>
      </c>
      <c r="J196" s="609">
        <v>8.0510000000000002</v>
      </c>
      <c r="K196" s="590"/>
      <c r="L196" s="254">
        <v>6.5179999999999998</v>
      </c>
      <c r="M196" s="637">
        <v>5.7590000000000003</v>
      </c>
      <c r="N196" s="3" t="s">
        <v>56</v>
      </c>
      <c r="O196" s="636">
        <v>2010</v>
      </c>
    </row>
    <row r="197" spans="1:15" ht="13">
      <c r="A197" s="578"/>
      <c r="B197" s="82" t="s">
        <v>57</v>
      </c>
      <c r="C197" s="65">
        <v>7.681</v>
      </c>
      <c r="D197" s="616"/>
      <c r="E197" s="590"/>
      <c r="F197" s="59">
        <v>8.4789999999999992</v>
      </c>
      <c r="G197" s="616"/>
      <c r="H197" s="590"/>
      <c r="I197" s="59">
        <v>7.9160000000000004</v>
      </c>
      <c r="J197" s="610"/>
      <c r="K197" s="590"/>
      <c r="L197" s="59">
        <v>5.8</v>
      </c>
      <c r="M197" s="638"/>
      <c r="N197" s="1" t="s">
        <v>57</v>
      </c>
      <c r="O197" s="634"/>
    </row>
    <row r="198" spans="1:15" ht="13">
      <c r="A198" s="578"/>
      <c r="B198" s="82" t="s">
        <v>58</v>
      </c>
      <c r="C198" s="65">
        <v>7.74</v>
      </c>
      <c r="D198" s="616"/>
      <c r="E198" s="590"/>
      <c r="F198" s="59">
        <v>8.4450000000000003</v>
      </c>
      <c r="G198" s="616"/>
      <c r="H198" s="590"/>
      <c r="I198" s="59">
        <v>7.609</v>
      </c>
      <c r="J198" s="611"/>
      <c r="K198" s="590"/>
      <c r="L198" s="59">
        <v>5.5220000000000002</v>
      </c>
      <c r="M198" s="638"/>
      <c r="N198" s="1" t="s">
        <v>58</v>
      </c>
      <c r="O198" s="634"/>
    </row>
    <row r="199" spans="1:15" ht="13">
      <c r="A199" s="578"/>
      <c r="B199" s="82" t="s">
        <v>59</v>
      </c>
      <c r="C199" s="65">
        <v>7.4859999999999998</v>
      </c>
      <c r="D199" s="616"/>
      <c r="E199" s="590"/>
      <c r="F199" s="59">
        <v>8.0190000000000001</v>
      </c>
      <c r="G199" s="616"/>
      <c r="H199" s="590"/>
      <c r="I199" s="59">
        <v>7.0030000000000001</v>
      </c>
      <c r="J199" s="609">
        <v>7.0519999999999996</v>
      </c>
      <c r="K199" s="590"/>
      <c r="L199" s="59">
        <v>5.2450000000000001</v>
      </c>
      <c r="M199" s="638"/>
      <c r="N199" s="1" t="s">
        <v>59</v>
      </c>
      <c r="O199" s="634"/>
    </row>
    <row r="200" spans="1:15" ht="13">
      <c r="A200" s="578"/>
      <c r="B200" s="82" t="s">
        <v>60</v>
      </c>
      <c r="C200" s="65">
        <v>7.7489999999999997</v>
      </c>
      <c r="D200" s="616"/>
      <c r="E200" s="590"/>
      <c r="F200" s="59">
        <v>8.3759999999999994</v>
      </c>
      <c r="G200" s="616"/>
      <c r="H200" s="590"/>
      <c r="I200" s="59">
        <v>7.0670000000000002</v>
      </c>
      <c r="J200" s="610"/>
      <c r="K200" s="590"/>
      <c r="L200" s="59">
        <v>5.673</v>
      </c>
      <c r="M200" s="638"/>
      <c r="N200" s="1" t="s">
        <v>60</v>
      </c>
      <c r="O200" s="634"/>
    </row>
    <row r="201" spans="1:15" ht="13">
      <c r="A201" s="578"/>
      <c r="B201" s="84" t="s">
        <v>61</v>
      </c>
      <c r="C201" s="66">
        <v>7.6420000000000003</v>
      </c>
      <c r="D201" s="617"/>
      <c r="E201" s="590"/>
      <c r="F201" s="61">
        <v>8.3719999999999999</v>
      </c>
      <c r="G201" s="617"/>
      <c r="H201" s="590"/>
      <c r="I201" s="61">
        <v>7.0730000000000004</v>
      </c>
      <c r="J201" s="611"/>
      <c r="K201" s="590"/>
      <c r="L201" s="61">
        <v>5.6230000000000002</v>
      </c>
      <c r="M201" s="639"/>
      <c r="N201" s="1" t="s">
        <v>61</v>
      </c>
      <c r="O201" s="634"/>
    </row>
    <row r="202" spans="1:15" ht="13">
      <c r="A202" s="578"/>
      <c r="B202" s="82" t="s">
        <v>62</v>
      </c>
      <c r="C202" s="77">
        <v>7.8010000000000002</v>
      </c>
      <c r="D202" s="615">
        <v>8.2370000000000001</v>
      </c>
      <c r="E202" s="590"/>
      <c r="F202" s="254">
        <v>8.5890000000000004</v>
      </c>
      <c r="G202" s="615">
        <v>8.9719999999999995</v>
      </c>
      <c r="H202" s="590"/>
      <c r="I202" s="254">
        <v>8.343</v>
      </c>
      <c r="J202" s="610">
        <v>8.5280000000000005</v>
      </c>
      <c r="K202" s="590"/>
      <c r="L202" s="254">
        <v>6.3209999999999997</v>
      </c>
      <c r="M202" s="637">
        <v>6.7880000000000003</v>
      </c>
      <c r="N202" s="1" t="s">
        <v>62</v>
      </c>
      <c r="O202" s="634"/>
    </row>
    <row r="203" spans="1:15" ht="13">
      <c r="A203" s="578"/>
      <c r="B203" s="82" t="s">
        <v>63</v>
      </c>
      <c r="C203" s="65">
        <v>7.7080000000000002</v>
      </c>
      <c r="D203" s="616"/>
      <c r="E203" s="590"/>
      <c r="F203" s="59">
        <v>8.3740000000000006</v>
      </c>
      <c r="G203" s="616"/>
      <c r="H203" s="590"/>
      <c r="I203" s="59">
        <v>8.5939999999999994</v>
      </c>
      <c r="J203" s="610"/>
      <c r="K203" s="590"/>
      <c r="L203" s="59">
        <v>6.11</v>
      </c>
      <c r="M203" s="638"/>
      <c r="N203" s="1" t="s">
        <v>63</v>
      </c>
      <c r="O203" s="634"/>
    </row>
    <row r="204" spans="1:15" ht="13">
      <c r="A204" s="578"/>
      <c r="B204" s="84" t="s">
        <v>64</v>
      </c>
      <c r="C204" s="65">
        <v>7.9740000000000002</v>
      </c>
      <c r="D204" s="616"/>
      <c r="E204" s="590"/>
      <c r="F204" s="59">
        <v>8.5289999999999999</v>
      </c>
      <c r="G204" s="616"/>
      <c r="H204" s="590"/>
      <c r="I204" s="59">
        <v>8.6419999999999995</v>
      </c>
      <c r="J204" s="611"/>
      <c r="K204" s="590"/>
      <c r="L204" s="59">
        <v>6.274</v>
      </c>
      <c r="M204" s="638"/>
      <c r="N204" s="1" t="s">
        <v>64</v>
      </c>
      <c r="O204" s="634"/>
    </row>
    <row r="205" spans="1:15" ht="13">
      <c r="A205" s="578"/>
      <c r="B205" s="82" t="s">
        <v>65</v>
      </c>
      <c r="C205" s="65">
        <v>7.9450000000000003</v>
      </c>
      <c r="D205" s="616"/>
      <c r="E205" s="590"/>
      <c r="F205" s="59">
        <v>8.7899999999999991</v>
      </c>
      <c r="G205" s="616"/>
      <c r="H205" s="590"/>
      <c r="I205" s="59">
        <v>8.9280000000000008</v>
      </c>
      <c r="J205" s="609">
        <v>8.8930000000000007</v>
      </c>
      <c r="K205" s="590"/>
      <c r="L205" s="59">
        <v>6.6459999999999999</v>
      </c>
      <c r="M205" s="638"/>
      <c r="N205" s="1" t="s">
        <v>65</v>
      </c>
      <c r="O205" s="634"/>
    </row>
    <row r="206" spans="1:15" ht="13">
      <c r="A206" s="578"/>
      <c r="B206" s="82" t="s">
        <v>66</v>
      </c>
      <c r="C206" s="65">
        <v>8.9250000000000007</v>
      </c>
      <c r="D206" s="616"/>
      <c r="E206" s="590"/>
      <c r="F206" s="59">
        <v>9.6859999999999999</v>
      </c>
      <c r="G206" s="616"/>
      <c r="H206" s="590"/>
      <c r="I206" s="59">
        <v>8.9550000000000001</v>
      </c>
      <c r="J206" s="610"/>
      <c r="K206" s="590"/>
      <c r="L206" s="59">
        <v>7.7839999999999998</v>
      </c>
      <c r="M206" s="638"/>
      <c r="N206" s="1" t="s">
        <v>66</v>
      </c>
      <c r="O206" s="634"/>
    </row>
    <row r="207" spans="1:15" ht="13.5" thickBot="1">
      <c r="A207" s="579"/>
      <c r="B207" s="82" t="s">
        <v>67</v>
      </c>
      <c r="C207" s="66">
        <v>8.7370000000000001</v>
      </c>
      <c r="D207" s="617"/>
      <c r="E207" s="590"/>
      <c r="F207" s="61">
        <v>9.641</v>
      </c>
      <c r="G207" s="617"/>
      <c r="H207" s="590"/>
      <c r="I207" s="61">
        <v>8.8079999999999998</v>
      </c>
      <c r="J207" s="610"/>
      <c r="K207" s="590"/>
      <c r="L207" s="61">
        <v>7.6769999999999996</v>
      </c>
      <c r="M207" s="639"/>
      <c r="N207" s="2" t="s">
        <v>67</v>
      </c>
      <c r="O207" s="635"/>
    </row>
    <row r="208" spans="1:15" ht="13">
      <c r="A208" s="578">
        <v>2009</v>
      </c>
      <c r="B208" s="52" t="s">
        <v>56</v>
      </c>
      <c r="C208" s="77">
        <v>8.9260000000000002</v>
      </c>
      <c r="D208" s="571">
        <v>8.5540000000000003</v>
      </c>
      <c r="E208" s="590"/>
      <c r="F208" s="254">
        <v>9.9649999999999999</v>
      </c>
      <c r="G208" s="571">
        <v>9.1790000000000003</v>
      </c>
      <c r="H208" s="590"/>
      <c r="I208" s="254">
        <v>9.1329999999999991</v>
      </c>
      <c r="J208" s="609">
        <v>8.2100000000000009</v>
      </c>
      <c r="K208" s="590"/>
      <c r="L208" s="254">
        <v>8.2539999999999996</v>
      </c>
      <c r="M208" s="637">
        <v>6.9960000000000004</v>
      </c>
      <c r="N208" s="3" t="s">
        <v>56</v>
      </c>
      <c r="O208" s="636">
        <v>2009</v>
      </c>
    </row>
    <row r="209" spans="1:15" ht="13">
      <c r="A209" s="578"/>
      <c r="B209" s="146" t="s">
        <v>57</v>
      </c>
      <c r="C209" s="65">
        <v>8.4689999999999994</v>
      </c>
      <c r="D209" s="572"/>
      <c r="E209" s="590"/>
      <c r="F209" s="59">
        <v>8.93</v>
      </c>
      <c r="G209" s="572"/>
      <c r="H209" s="590"/>
      <c r="I209" s="59">
        <v>7.9969999999999999</v>
      </c>
      <c r="J209" s="610"/>
      <c r="K209" s="590"/>
      <c r="L209" s="59">
        <v>6.9470000000000001</v>
      </c>
      <c r="M209" s="638"/>
      <c r="N209" s="1" t="s">
        <v>57</v>
      </c>
      <c r="O209" s="634"/>
    </row>
    <row r="210" spans="1:15" ht="13">
      <c r="A210" s="578"/>
      <c r="B210" s="146" t="s">
        <v>58</v>
      </c>
      <c r="C210" s="65">
        <v>8.641</v>
      </c>
      <c r="D210" s="572"/>
      <c r="E210" s="590"/>
      <c r="F210" s="59">
        <v>8.7690000000000001</v>
      </c>
      <c r="G210" s="572"/>
      <c r="H210" s="590"/>
      <c r="I210" s="59">
        <v>7.4539999999999997</v>
      </c>
      <c r="J210" s="611"/>
      <c r="K210" s="590"/>
      <c r="L210" s="59">
        <v>6.6</v>
      </c>
      <c r="M210" s="638"/>
      <c r="N210" s="1" t="s">
        <v>58</v>
      </c>
      <c r="O210" s="634"/>
    </row>
    <row r="211" spans="1:15" ht="13">
      <c r="A211" s="578"/>
      <c r="B211" s="146" t="s">
        <v>59</v>
      </c>
      <c r="C211" s="65">
        <v>7.9779999999999998</v>
      </c>
      <c r="D211" s="572"/>
      <c r="E211" s="590"/>
      <c r="F211" s="59">
        <v>8.5519999999999996</v>
      </c>
      <c r="G211" s="572"/>
      <c r="H211" s="590"/>
      <c r="I211" s="59">
        <v>6.8559999999999999</v>
      </c>
      <c r="J211" s="609">
        <v>7.2560000000000002</v>
      </c>
      <c r="K211" s="590"/>
      <c r="L211" s="59">
        <v>6.407</v>
      </c>
      <c r="M211" s="638"/>
      <c r="N211" s="1" t="s">
        <v>59</v>
      </c>
      <c r="O211" s="634"/>
    </row>
    <row r="212" spans="1:15" ht="13">
      <c r="A212" s="578"/>
      <c r="B212" s="146" t="s">
        <v>60</v>
      </c>
      <c r="C212" s="65">
        <v>8.5289999999999999</v>
      </c>
      <c r="D212" s="572"/>
      <c r="E212" s="590"/>
      <c r="F212" s="59">
        <v>9.3350000000000009</v>
      </c>
      <c r="G212" s="572"/>
      <c r="H212" s="590"/>
      <c r="I212" s="59">
        <v>7.4240000000000004</v>
      </c>
      <c r="J212" s="610"/>
      <c r="K212" s="590"/>
      <c r="L212" s="59">
        <v>7.1189999999999998</v>
      </c>
      <c r="M212" s="638"/>
      <c r="N212" s="1" t="s">
        <v>60</v>
      </c>
      <c r="O212" s="634"/>
    </row>
    <row r="213" spans="1:15" ht="13">
      <c r="A213" s="578"/>
      <c r="B213" s="146" t="s">
        <v>61</v>
      </c>
      <c r="C213" s="66">
        <v>8.6519999999999992</v>
      </c>
      <c r="D213" s="573"/>
      <c r="E213" s="590"/>
      <c r="F213" s="61">
        <v>9.3889999999999993</v>
      </c>
      <c r="G213" s="573"/>
      <c r="H213" s="590"/>
      <c r="I213" s="61">
        <v>7.4050000000000002</v>
      </c>
      <c r="J213" s="611"/>
      <c r="K213" s="590"/>
      <c r="L213" s="61">
        <v>7.11</v>
      </c>
      <c r="M213" s="639"/>
      <c r="N213" s="1" t="s">
        <v>61</v>
      </c>
      <c r="O213" s="634"/>
    </row>
    <row r="214" spans="1:15" ht="13">
      <c r="A214" s="578"/>
      <c r="B214" s="146" t="s">
        <v>62</v>
      </c>
      <c r="C214" s="77">
        <v>10.997999999999999</v>
      </c>
      <c r="D214" s="571">
        <v>11.805</v>
      </c>
      <c r="E214" s="590"/>
      <c r="F214" s="250">
        <v>11.42</v>
      </c>
      <c r="G214" s="571">
        <v>12.074</v>
      </c>
      <c r="H214" s="590"/>
      <c r="I214" s="254">
        <v>7.9669999999999996</v>
      </c>
      <c r="J214" s="609">
        <v>7.6790000000000003</v>
      </c>
      <c r="K214" s="590"/>
      <c r="L214" s="254">
        <v>8.8919999999999995</v>
      </c>
      <c r="M214" s="637">
        <v>9.9260000000000002</v>
      </c>
      <c r="N214" s="1" t="s">
        <v>62</v>
      </c>
      <c r="O214" s="634"/>
    </row>
    <row r="215" spans="1:15" ht="13">
      <c r="A215" s="578"/>
      <c r="B215" s="146" t="s">
        <v>63</v>
      </c>
      <c r="C215" s="65">
        <v>10.589</v>
      </c>
      <c r="D215" s="572"/>
      <c r="E215" s="590"/>
      <c r="F215" s="143">
        <v>10.92</v>
      </c>
      <c r="G215" s="572"/>
      <c r="H215" s="590"/>
      <c r="I215" s="59">
        <v>7.4939999999999998</v>
      </c>
      <c r="J215" s="610"/>
      <c r="K215" s="590"/>
      <c r="L215" s="59">
        <v>8.4670000000000005</v>
      </c>
      <c r="M215" s="638"/>
      <c r="N215" s="1" t="s">
        <v>63</v>
      </c>
      <c r="O215" s="634"/>
    </row>
    <row r="216" spans="1:15" ht="13">
      <c r="A216" s="578"/>
      <c r="B216" s="146" t="s">
        <v>64</v>
      </c>
      <c r="C216" s="65">
        <v>10.95</v>
      </c>
      <c r="D216" s="572"/>
      <c r="E216" s="590"/>
      <c r="F216" s="143">
        <v>10.989000000000001</v>
      </c>
      <c r="G216" s="572"/>
      <c r="H216" s="590"/>
      <c r="I216" s="59">
        <v>7.5759999999999996</v>
      </c>
      <c r="J216" s="611"/>
      <c r="K216" s="590"/>
      <c r="L216" s="59">
        <v>8.7729999999999997</v>
      </c>
      <c r="M216" s="638"/>
      <c r="N216" s="1" t="s">
        <v>64</v>
      </c>
      <c r="O216" s="634"/>
    </row>
    <row r="217" spans="1:15" ht="13">
      <c r="A217" s="578"/>
      <c r="B217" s="146" t="s">
        <v>65</v>
      </c>
      <c r="C217" s="65">
        <v>11.218999999999999</v>
      </c>
      <c r="D217" s="572"/>
      <c r="E217" s="590"/>
      <c r="F217" s="143">
        <v>11.813000000000001</v>
      </c>
      <c r="G217" s="572"/>
      <c r="H217" s="590"/>
      <c r="I217" s="59">
        <v>9.2889999999999997</v>
      </c>
      <c r="J217" s="609">
        <v>10.205</v>
      </c>
      <c r="K217" s="590"/>
      <c r="L217" s="59">
        <v>9.8480000000000008</v>
      </c>
      <c r="M217" s="638"/>
      <c r="N217" s="1" t="s">
        <v>65</v>
      </c>
      <c r="O217" s="634"/>
    </row>
    <row r="218" spans="1:15" ht="13">
      <c r="A218" s="578"/>
      <c r="B218" s="146" t="s">
        <v>66</v>
      </c>
      <c r="C218" s="65">
        <v>13.239000000000001</v>
      </c>
      <c r="D218" s="572"/>
      <c r="E218" s="590"/>
      <c r="F218" s="143">
        <v>13.506</v>
      </c>
      <c r="G218" s="572"/>
      <c r="H218" s="590"/>
      <c r="I218" s="59">
        <v>10.536</v>
      </c>
      <c r="J218" s="610"/>
      <c r="K218" s="590"/>
      <c r="L218" s="59">
        <v>11.71</v>
      </c>
      <c r="M218" s="638"/>
      <c r="N218" s="1" t="s">
        <v>66</v>
      </c>
      <c r="O218" s="634"/>
    </row>
    <row r="219" spans="1:15" ht="13.5" thickBot="1">
      <c r="A219" s="579"/>
      <c r="B219" s="60" t="s">
        <v>67</v>
      </c>
      <c r="C219" s="66">
        <v>13.135999999999999</v>
      </c>
      <c r="D219" s="573"/>
      <c r="E219" s="590"/>
      <c r="F219" s="56">
        <v>13.534000000000001</v>
      </c>
      <c r="G219" s="573"/>
      <c r="H219" s="590"/>
      <c r="I219" s="61">
        <v>10.747999999999999</v>
      </c>
      <c r="J219" s="611"/>
      <c r="K219" s="590"/>
      <c r="L219" s="61">
        <v>11.776999999999999</v>
      </c>
      <c r="M219" s="639"/>
      <c r="N219" s="2" t="s">
        <v>67</v>
      </c>
      <c r="O219" s="635"/>
    </row>
    <row r="220" spans="1:15" ht="13">
      <c r="A220" s="577">
        <v>2008</v>
      </c>
      <c r="B220" s="52" t="s">
        <v>56</v>
      </c>
      <c r="C220" s="77">
        <v>12.051</v>
      </c>
      <c r="D220" s="571">
        <v>12.114000000000001</v>
      </c>
      <c r="E220" s="590"/>
      <c r="F220" s="250">
        <v>12.961</v>
      </c>
      <c r="G220" s="571">
        <v>12.832000000000001</v>
      </c>
      <c r="H220" s="590"/>
      <c r="I220" s="254">
        <v>11.763</v>
      </c>
      <c r="J220" s="609">
        <v>11.083</v>
      </c>
      <c r="K220" s="590"/>
      <c r="L220" s="254">
        <v>11.2</v>
      </c>
      <c r="M220" s="637">
        <v>10.102</v>
      </c>
      <c r="N220" s="3" t="s">
        <v>56</v>
      </c>
      <c r="O220" s="634">
        <v>2008</v>
      </c>
    </row>
    <row r="221" spans="1:15" ht="13">
      <c r="A221" s="578"/>
      <c r="B221" s="146" t="s">
        <v>57</v>
      </c>
      <c r="C221" s="65">
        <v>11.814</v>
      </c>
      <c r="D221" s="572"/>
      <c r="E221" s="590"/>
      <c r="F221" s="143">
        <v>12.305999999999999</v>
      </c>
      <c r="G221" s="572"/>
      <c r="H221" s="590"/>
      <c r="I221" s="59">
        <v>10.638999999999999</v>
      </c>
      <c r="J221" s="610"/>
      <c r="K221" s="590"/>
      <c r="L221" s="59">
        <v>10.106999999999999</v>
      </c>
      <c r="M221" s="638"/>
      <c r="N221" s="1" t="s">
        <v>57</v>
      </c>
      <c r="O221" s="634"/>
    </row>
    <row r="222" spans="1:15" ht="13">
      <c r="A222" s="578"/>
      <c r="B222" s="146" t="s">
        <v>58</v>
      </c>
      <c r="C222" s="65">
        <v>11.877000000000001</v>
      </c>
      <c r="D222" s="572"/>
      <c r="E222" s="590"/>
      <c r="F222" s="143">
        <v>12.621</v>
      </c>
      <c r="G222" s="572"/>
      <c r="H222" s="590"/>
      <c r="I222" s="59">
        <v>10.839</v>
      </c>
      <c r="J222" s="611"/>
      <c r="K222" s="590"/>
      <c r="L222" s="59">
        <v>9.5190000000000001</v>
      </c>
      <c r="M222" s="638"/>
      <c r="N222" s="1" t="s">
        <v>58</v>
      </c>
      <c r="O222" s="634"/>
    </row>
    <row r="223" spans="1:15" ht="13">
      <c r="A223" s="578"/>
      <c r="B223" s="146" t="s">
        <v>59</v>
      </c>
      <c r="C223" s="65">
        <v>11.502000000000001</v>
      </c>
      <c r="D223" s="572"/>
      <c r="E223" s="590"/>
      <c r="F223" s="143">
        <v>12.154</v>
      </c>
      <c r="G223" s="572"/>
      <c r="H223" s="590"/>
      <c r="I223" s="59">
        <v>13.64</v>
      </c>
      <c r="J223" s="609">
        <v>14.571999999999999</v>
      </c>
      <c r="K223" s="590"/>
      <c r="L223" s="59">
        <v>9.4689999999999994</v>
      </c>
      <c r="M223" s="638"/>
      <c r="N223" s="1" t="s">
        <v>59</v>
      </c>
      <c r="O223" s="634"/>
    </row>
    <row r="224" spans="1:15" ht="13">
      <c r="A224" s="578"/>
      <c r="B224" s="146" t="s">
        <v>60</v>
      </c>
      <c r="C224" s="65">
        <v>12.888999999999999</v>
      </c>
      <c r="D224" s="572"/>
      <c r="E224" s="590"/>
      <c r="F224" s="143">
        <v>13.414</v>
      </c>
      <c r="G224" s="572"/>
      <c r="H224" s="590"/>
      <c r="I224" s="59">
        <v>15.074</v>
      </c>
      <c r="J224" s="610"/>
      <c r="K224" s="590"/>
      <c r="L224" s="59">
        <v>10.226000000000001</v>
      </c>
      <c r="M224" s="638"/>
      <c r="N224" s="1" t="s">
        <v>60</v>
      </c>
      <c r="O224" s="634"/>
    </row>
    <row r="225" spans="1:15" ht="13">
      <c r="A225" s="578"/>
      <c r="B225" s="146" t="s">
        <v>61</v>
      </c>
      <c r="C225" s="66">
        <v>12.349</v>
      </c>
      <c r="D225" s="573"/>
      <c r="E225" s="590"/>
      <c r="F225" s="56">
        <v>13.286</v>
      </c>
      <c r="G225" s="573"/>
      <c r="H225" s="590"/>
      <c r="I225" s="61">
        <v>14.874000000000001</v>
      </c>
      <c r="J225" s="611"/>
      <c r="K225" s="590"/>
      <c r="L225" s="61">
        <v>10.132999999999999</v>
      </c>
      <c r="M225" s="639"/>
      <c r="N225" s="1" t="s">
        <v>61</v>
      </c>
      <c r="O225" s="634"/>
    </row>
    <row r="226" spans="1:15" ht="13">
      <c r="A226" s="578"/>
      <c r="B226" s="146" t="s">
        <v>62</v>
      </c>
      <c r="C226" s="77">
        <v>10.236000000000001</v>
      </c>
      <c r="D226" s="571">
        <v>10.814</v>
      </c>
      <c r="E226" s="590"/>
      <c r="F226" s="250">
        <v>11.029</v>
      </c>
      <c r="G226" s="571">
        <v>11.516999999999999</v>
      </c>
      <c r="H226" s="590"/>
      <c r="I226" s="254">
        <v>10.750999999999999</v>
      </c>
      <c r="J226" s="609">
        <v>10.486000000000001</v>
      </c>
      <c r="K226" s="590"/>
      <c r="L226" s="254">
        <v>8.0120000000000005</v>
      </c>
      <c r="M226" s="637">
        <v>9.2260000000000009</v>
      </c>
      <c r="N226" s="1" t="s">
        <v>62</v>
      </c>
      <c r="O226" s="634"/>
    </row>
    <row r="227" spans="1:15" ht="13">
      <c r="A227" s="578"/>
      <c r="B227" s="146" t="s">
        <v>63</v>
      </c>
      <c r="C227" s="65">
        <v>9.5670000000000002</v>
      </c>
      <c r="D227" s="572"/>
      <c r="E227" s="590"/>
      <c r="F227" s="143">
        <v>10.423999999999999</v>
      </c>
      <c r="G227" s="572"/>
      <c r="H227" s="590"/>
      <c r="I227" s="59">
        <v>10.159000000000001</v>
      </c>
      <c r="J227" s="610"/>
      <c r="K227" s="590"/>
      <c r="L227" s="59">
        <v>7.5449999999999999</v>
      </c>
      <c r="M227" s="638"/>
      <c r="N227" s="1" t="s">
        <v>63</v>
      </c>
      <c r="O227" s="634"/>
    </row>
    <row r="228" spans="1:15" ht="13">
      <c r="A228" s="578"/>
      <c r="B228" s="146" t="s">
        <v>64</v>
      </c>
      <c r="C228" s="65">
        <v>9.7690000000000001</v>
      </c>
      <c r="D228" s="572"/>
      <c r="E228" s="590"/>
      <c r="F228" s="143">
        <v>10.521000000000001</v>
      </c>
      <c r="G228" s="572"/>
      <c r="H228" s="590"/>
      <c r="I228" s="59">
        <v>10.545</v>
      </c>
      <c r="J228" s="611"/>
      <c r="K228" s="590"/>
      <c r="L228" s="59">
        <v>7.8769999999999998</v>
      </c>
      <c r="M228" s="638"/>
      <c r="N228" s="1" t="s">
        <v>64</v>
      </c>
      <c r="O228" s="634"/>
    </row>
    <row r="229" spans="1:15" ht="13">
      <c r="A229" s="578"/>
      <c r="B229" s="146" t="s">
        <v>65</v>
      </c>
      <c r="C229" s="65">
        <v>10.672000000000001</v>
      </c>
      <c r="D229" s="572"/>
      <c r="E229" s="590"/>
      <c r="F229" s="143">
        <v>11.468999999999999</v>
      </c>
      <c r="G229" s="572"/>
      <c r="H229" s="590"/>
      <c r="I229" s="59">
        <v>10.744999999999999</v>
      </c>
      <c r="J229" s="609">
        <v>11.31</v>
      </c>
      <c r="K229" s="590"/>
      <c r="L229" s="59">
        <v>9.3179999999999996</v>
      </c>
      <c r="M229" s="638"/>
      <c r="N229" s="1" t="s">
        <v>65</v>
      </c>
      <c r="O229" s="634"/>
    </row>
    <row r="230" spans="1:15" ht="13">
      <c r="A230" s="578"/>
      <c r="B230" s="146" t="s">
        <v>66</v>
      </c>
      <c r="C230" s="65">
        <v>12.012</v>
      </c>
      <c r="D230" s="572"/>
      <c r="E230" s="590"/>
      <c r="F230" s="143">
        <v>12.638999999999999</v>
      </c>
      <c r="G230" s="572"/>
      <c r="H230" s="590"/>
      <c r="I230" s="59">
        <v>11.611000000000001</v>
      </c>
      <c r="J230" s="610"/>
      <c r="K230" s="590"/>
      <c r="L230" s="59">
        <v>10.615</v>
      </c>
      <c r="M230" s="638"/>
      <c r="N230" s="1" t="s">
        <v>66</v>
      </c>
      <c r="O230" s="634"/>
    </row>
    <row r="231" spans="1:15" ht="13.5" thickBot="1">
      <c r="A231" s="579"/>
      <c r="B231" s="60" t="s">
        <v>67</v>
      </c>
      <c r="C231" s="66">
        <v>11.994999999999999</v>
      </c>
      <c r="D231" s="573"/>
      <c r="E231" s="590"/>
      <c r="F231" s="56">
        <v>12.718999999999999</v>
      </c>
      <c r="G231" s="573"/>
      <c r="H231" s="590"/>
      <c r="I231" s="61">
        <v>11.558</v>
      </c>
      <c r="J231" s="611"/>
      <c r="K231" s="590"/>
      <c r="L231" s="61">
        <v>10.839</v>
      </c>
      <c r="M231" s="639"/>
      <c r="N231" s="2" t="s">
        <v>67</v>
      </c>
      <c r="O231" s="635"/>
    </row>
    <row r="232" spans="1:15" ht="13">
      <c r="A232" s="577">
        <v>2007</v>
      </c>
      <c r="B232" s="52" t="s">
        <v>56</v>
      </c>
      <c r="C232" s="77">
        <v>10.313000000000001</v>
      </c>
      <c r="D232" s="572">
        <v>10.183999999999999</v>
      </c>
      <c r="E232" s="590"/>
      <c r="F232" s="143">
        <v>11.154999999999999</v>
      </c>
      <c r="G232" s="572">
        <v>10.983000000000001</v>
      </c>
      <c r="H232" s="590"/>
      <c r="I232" s="254">
        <v>10.127000000000001</v>
      </c>
      <c r="J232" s="609">
        <v>9.5950000000000006</v>
      </c>
      <c r="K232" s="590"/>
      <c r="L232" s="254">
        <v>9.1999999999999993</v>
      </c>
      <c r="M232" s="637">
        <v>8.3629999999999995</v>
      </c>
      <c r="N232" s="3" t="s">
        <v>56</v>
      </c>
      <c r="O232" s="636">
        <v>2007</v>
      </c>
    </row>
    <row r="233" spans="1:15" ht="13">
      <c r="A233" s="578"/>
      <c r="B233" s="146" t="s">
        <v>57</v>
      </c>
      <c r="C233" s="65">
        <v>10.007</v>
      </c>
      <c r="D233" s="572"/>
      <c r="E233" s="590"/>
      <c r="F233" s="143">
        <v>10.784000000000001</v>
      </c>
      <c r="G233" s="572"/>
      <c r="H233" s="590"/>
      <c r="I233" s="59">
        <v>9.5009999999999994</v>
      </c>
      <c r="J233" s="610"/>
      <c r="K233" s="590"/>
      <c r="L233" s="59">
        <v>8.6609999999999996</v>
      </c>
      <c r="M233" s="638"/>
      <c r="N233" s="1" t="s">
        <v>57</v>
      </c>
      <c r="O233" s="634"/>
    </row>
    <row r="234" spans="1:15" ht="13">
      <c r="A234" s="578"/>
      <c r="B234" s="146" t="s">
        <v>58</v>
      </c>
      <c r="C234" s="65">
        <v>9.9499999999999993</v>
      </c>
      <c r="D234" s="572"/>
      <c r="E234" s="590"/>
      <c r="F234" s="143">
        <v>10.706</v>
      </c>
      <c r="G234" s="572"/>
      <c r="H234" s="590"/>
      <c r="I234" s="59">
        <v>9.0969999999999995</v>
      </c>
      <c r="J234" s="611"/>
      <c r="K234" s="590"/>
      <c r="L234" s="59">
        <v>8.1940000000000008</v>
      </c>
      <c r="M234" s="638"/>
      <c r="N234" s="1" t="s">
        <v>58</v>
      </c>
      <c r="O234" s="634"/>
    </row>
    <row r="235" spans="1:15" ht="13">
      <c r="A235" s="578"/>
      <c r="B235" s="146" t="s">
        <v>59</v>
      </c>
      <c r="C235" s="65">
        <v>9.3849999999999998</v>
      </c>
      <c r="D235" s="572"/>
      <c r="E235" s="590"/>
      <c r="F235" s="143">
        <v>10.372999999999999</v>
      </c>
      <c r="G235" s="572"/>
      <c r="H235" s="590"/>
      <c r="I235" s="59">
        <v>10.85</v>
      </c>
      <c r="J235" s="609">
        <v>11.159000000000001</v>
      </c>
      <c r="K235" s="590"/>
      <c r="L235" s="59">
        <v>7.5629999999999997</v>
      </c>
      <c r="M235" s="638"/>
      <c r="N235" s="1" t="s">
        <v>59</v>
      </c>
      <c r="O235" s="634"/>
    </row>
    <row r="236" spans="1:15" ht="13">
      <c r="A236" s="578"/>
      <c r="B236" s="146" t="s">
        <v>60</v>
      </c>
      <c r="C236" s="65">
        <v>10.874000000000001</v>
      </c>
      <c r="D236" s="572"/>
      <c r="E236" s="590"/>
      <c r="F236" s="143">
        <v>11.535</v>
      </c>
      <c r="G236" s="572"/>
      <c r="H236" s="590"/>
      <c r="I236" s="59">
        <v>11.561999999999999</v>
      </c>
      <c r="J236" s="610"/>
      <c r="K236" s="590"/>
      <c r="L236" s="59">
        <v>8.48</v>
      </c>
      <c r="M236" s="638"/>
      <c r="N236" s="1" t="s">
        <v>60</v>
      </c>
      <c r="O236" s="634"/>
    </row>
    <row r="237" spans="1:15" ht="13">
      <c r="A237" s="578"/>
      <c r="B237" s="146" t="s">
        <v>61</v>
      </c>
      <c r="C237" s="66">
        <v>10.282</v>
      </c>
      <c r="D237" s="573"/>
      <c r="E237" s="590"/>
      <c r="F237" s="56">
        <v>11.11</v>
      </c>
      <c r="G237" s="573"/>
      <c r="H237" s="590"/>
      <c r="I237" s="61">
        <v>11.044</v>
      </c>
      <c r="J237" s="611"/>
      <c r="K237" s="590"/>
      <c r="L237" s="61">
        <v>8.0429999999999993</v>
      </c>
      <c r="M237" s="639"/>
      <c r="N237" s="1" t="s">
        <v>61</v>
      </c>
      <c r="O237" s="634"/>
    </row>
    <row r="238" spans="1:15" ht="13">
      <c r="A238" s="578"/>
      <c r="B238" s="146" t="s">
        <v>62</v>
      </c>
      <c r="C238" s="77">
        <v>9.9979999999999993</v>
      </c>
      <c r="D238" s="571">
        <v>11.025</v>
      </c>
      <c r="E238" s="590"/>
      <c r="F238" s="250">
        <v>10.617000000000001</v>
      </c>
      <c r="G238" s="571">
        <v>11.744</v>
      </c>
      <c r="H238" s="590"/>
      <c r="I238" s="254">
        <v>9.7430000000000003</v>
      </c>
      <c r="J238" s="609">
        <v>9.5640000000000001</v>
      </c>
      <c r="K238" s="590"/>
      <c r="L238" s="254">
        <v>8.4309999999999992</v>
      </c>
      <c r="M238" s="637">
        <v>9.1110000000000007</v>
      </c>
      <c r="N238" s="1" t="s">
        <v>62</v>
      </c>
      <c r="O238" s="634"/>
    </row>
    <row r="239" spans="1:15" ht="13">
      <c r="A239" s="578"/>
      <c r="B239" s="146" t="s">
        <v>63</v>
      </c>
      <c r="C239" s="65">
        <v>9.3940000000000001</v>
      </c>
      <c r="D239" s="572"/>
      <c r="E239" s="590"/>
      <c r="F239" s="143">
        <v>10.204000000000001</v>
      </c>
      <c r="G239" s="572"/>
      <c r="H239" s="590"/>
      <c r="I239" s="59">
        <v>9.3089999999999993</v>
      </c>
      <c r="J239" s="610"/>
      <c r="K239" s="590"/>
      <c r="L239" s="59">
        <v>8.2520000000000007</v>
      </c>
      <c r="M239" s="638"/>
      <c r="N239" s="1" t="s">
        <v>63</v>
      </c>
      <c r="O239" s="634"/>
    </row>
    <row r="240" spans="1:15" ht="13">
      <c r="A240" s="578"/>
      <c r="B240" s="146" t="s">
        <v>64</v>
      </c>
      <c r="C240" s="65">
        <v>9.5250000000000004</v>
      </c>
      <c r="D240" s="572"/>
      <c r="E240" s="590"/>
      <c r="F240" s="143">
        <v>10.391999999999999</v>
      </c>
      <c r="G240" s="572"/>
      <c r="H240" s="590"/>
      <c r="I240" s="59">
        <v>9.6370000000000005</v>
      </c>
      <c r="J240" s="611"/>
      <c r="K240" s="590"/>
      <c r="L240" s="59">
        <v>8.4920000000000009</v>
      </c>
      <c r="M240" s="638"/>
      <c r="N240" s="1" t="s">
        <v>64</v>
      </c>
      <c r="O240" s="634"/>
    </row>
    <row r="241" spans="1:15" ht="13">
      <c r="A241" s="578"/>
      <c r="B241" s="146" t="s">
        <v>65</v>
      </c>
      <c r="C241" s="65">
        <v>11.138</v>
      </c>
      <c r="D241" s="572"/>
      <c r="E241" s="590"/>
      <c r="F241" s="143">
        <v>11.826000000000001</v>
      </c>
      <c r="G241" s="572"/>
      <c r="H241" s="590"/>
      <c r="I241" s="59">
        <v>10.827999999999999</v>
      </c>
      <c r="J241" s="609">
        <v>11.58</v>
      </c>
      <c r="K241" s="590"/>
      <c r="L241" s="59">
        <v>9.1329999999999991</v>
      </c>
      <c r="M241" s="638"/>
      <c r="N241" s="1" t="s">
        <v>65</v>
      </c>
      <c r="O241" s="634"/>
    </row>
    <row r="242" spans="1:15" ht="13">
      <c r="A242" s="578"/>
      <c r="B242" s="146" t="s">
        <v>66</v>
      </c>
      <c r="C242" s="65">
        <v>12.368</v>
      </c>
      <c r="D242" s="572"/>
      <c r="E242" s="590"/>
      <c r="F242" s="143">
        <v>13.291</v>
      </c>
      <c r="G242" s="572"/>
      <c r="H242" s="590"/>
      <c r="I242" s="59">
        <v>11.978999999999999</v>
      </c>
      <c r="J242" s="610"/>
      <c r="K242" s="590"/>
      <c r="L242" s="59">
        <v>9.8320000000000007</v>
      </c>
      <c r="M242" s="638"/>
      <c r="N242" s="1" t="s">
        <v>66</v>
      </c>
      <c r="O242" s="634"/>
    </row>
    <row r="243" spans="1:15" ht="13.5" thickBot="1">
      <c r="A243" s="579"/>
      <c r="B243" s="60" t="s">
        <v>67</v>
      </c>
      <c r="C243" s="66">
        <v>12.88</v>
      </c>
      <c r="D243" s="573"/>
      <c r="E243" s="590"/>
      <c r="F243" s="56">
        <v>13.398</v>
      </c>
      <c r="G243" s="573"/>
      <c r="H243" s="590"/>
      <c r="I243" s="61">
        <v>11.811999999999999</v>
      </c>
      <c r="J243" s="611"/>
      <c r="K243" s="590"/>
      <c r="L243" s="61">
        <v>10.057</v>
      </c>
      <c r="M243" s="639"/>
      <c r="N243" s="2" t="s">
        <v>67</v>
      </c>
      <c r="O243" s="635"/>
    </row>
    <row r="244" spans="1:15" ht="13">
      <c r="A244" s="577">
        <v>2006</v>
      </c>
      <c r="B244" s="52" t="s">
        <v>56</v>
      </c>
      <c r="C244" s="77">
        <v>10.539</v>
      </c>
      <c r="D244" s="572">
        <v>10.292999999999999</v>
      </c>
      <c r="E244" s="590"/>
      <c r="F244" s="59">
        <v>10.932</v>
      </c>
      <c r="G244" s="572">
        <v>10.532</v>
      </c>
      <c r="H244" s="590"/>
      <c r="I244" s="254">
        <v>10.363</v>
      </c>
      <c r="J244" s="609">
        <v>10.363</v>
      </c>
      <c r="K244" s="590"/>
      <c r="L244" s="254">
        <v>10.472</v>
      </c>
      <c r="M244" s="637">
        <v>9.5410000000000004</v>
      </c>
      <c r="N244" s="3" t="s">
        <v>56</v>
      </c>
      <c r="O244" s="636">
        <v>2006</v>
      </c>
    </row>
    <row r="245" spans="1:15" ht="13">
      <c r="A245" s="578"/>
      <c r="B245" s="146" t="s">
        <v>57</v>
      </c>
      <c r="C245" s="65">
        <v>10.106</v>
      </c>
      <c r="D245" s="572"/>
      <c r="E245" s="590"/>
      <c r="F245" s="59">
        <v>10.234999999999999</v>
      </c>
      <c r="G245" s="572"/>
      <c r="H245" s="590"/>
      <c r="I245" s="59">
        <v>10.363</v>
      </c>
      <c r="J245" s="610"/>
      <c r="K245" s="590"/>
      <c r="L245" s="59">
        <v>10.122</v>
      </c>
      <c r="M245" s="638"/>
      <c r="N245" s="1" t="s">
        <v>57</v>
      </c>
      <c r="O245" s="634"/>
    </row>
    <row r="246" spans="1:15" ht="13">
      <c r="A246" s="578"/>
      <c r="B246" s="146" t="s">
        <v>58</v>
      </c>
      <c r="C246" s="65">
        <v>9.6669999999999998</v>
      </c>
      <c r="D246" s="572"/>
      <c r="E246" s="590"/>
      <c r="F246" s="59">
        <v>9.7609999999999992</v>
      </c>
      <c r="G246" s="572"/>
      <c r="H246" s="590"/>
      <c r="I246" s="59">
        <v>10.363</v>
      </c>
      <c r="J246" s="611"/>
      <c r="K246" s="590"/>
      <c r="L246" s="59">
        <v>9.8109999999999999</v>
      </c>
      <c r="M246" s="638"/>
      <c r="N246" s="1" t="s">
        <v>58</v>
      </c>
      <c r="O246" s="634"/>
    </row>
    <row r="247" spans="1:15" ht="13">
      <c r="A247" s="578"/>
      <c r="B247" s="146" t="s">
        <v>59</v>
      </c>
      <c r="C247" s="65">
        <v>9.4209999999999994</v>
      </c>
      <c r="D247" s="572"/>
      <c r="E247" s="590"/>
      <c r="F247" s="59">
        <v>9.7370000000000001</v>
      </c>
      <c r="G247" s="572"/>
      <c r="H247" s="590"/>
      <c r="I247" s="59">
        <v>8.8989999999999991</v>
      </c>
      <c r="J247" s="609">
        <v>9.3409999999999993</v>
      </c>
      <c r="K247" s="590"/>
      <c r="L247" s="59">
        <v>8.4909999999999997</v>
      </c>
      <c r="M247" s="638"/>
      <c r="N247" s="1" t="s">
        <v>59</v>
      </c>
      <c r="O247" s="634"/>
    </row>
    <row r="248" spans="1:15" ht="13">
      <c r="A248" s="578"/>
      <c r="B248" s="146" t="s">
        <v>60</v>
      </c>
      <c r="C248" s="65">
        <v>10.904</v>
      </c>
      <c r="D248" s="572"/>
      <c r="E248" s="590"/>
      <c r="F248" s="59">
        <v>11.144</v>
      </c>
      <c r="G248" s="572"/>
      <c r="H248" s="590"/>
      <c r="I248" s="59">
        <v>9.7789999999999999</v>
      </c>
      <c r="J248" s="610"/>
      <c r="K248" s="590"/>
      <c r="L248" s="59">
        <v>9.141</v>
      </c>
      <c r="M248" s="638"/>
      <c r="N248" s="1" t="s">
        <v>60</v>
      </c>
      <c r="O248" s="634"/>
    </row>
    <row r="249" spans="1:15" ht="13">
      <c r="A249" s="578"/>
      <c r="B249" s="146" t="s">
        <v>61</v>
      </c>
      <c r="C249" s="66">
        <v>10.731</v>
      </c>
      <c r="D249" s="573"/>
      <c r="E249" s="590"/>
      <c r="F249" s="61">
        <v>11.028</v>
      </c>
      <c r="G249" s="573"/>
      <c r="H249" s="590"/>
      <c r="I249" s="61">
        <v>9.3079999999999998</v>
      </c>
      <c r="J249" s="611"/>
      <c r="K249" s="590"/>
      <c r="L249" s="61">
        <v>9.1969999999999992</v>
      </c>
      <c r="M249" s="639"/>
      <c r="N249" s="1" t="s">
        <v>61</v>
      </c>
      <c r="O249" s="634"/>
    </row>
    <row r="250" spans="1:15" ht="13">
      <c r="A250" s="578"/>
      <c r="B250" s="146" t="s">
        <v>62</v>
      </c>
      <c r="C250" s="77">
        <v>9.3539999999999992</v>
      </c>
      <c r="D250" s="571">
        <v>11.204000000000001</v>
      </c>
      <c r="E250" s="590"/>
      <c r="F250" s="254">
        <v>9.5429999999999993</v>
      </c>
      <c r="G250" s="571">
        <v>11.022</v>
      </c>
      <c r="H250" s="590"/>
      <c r="I250" s="254">
        <v>9.6020000000000003</v>
      </c>
      <c r="J250" s="609">
        <v>9.3330000000000002</v>
      </c>
      <c r="K250" s="590"/>
      <c r="L250" s="254">
        <v>8.3160000000000007</v>
      </c>
      <c r="M250" s="637">
        <v>10.111000000000001</v>
      </c>
      <c r="N250" s="1" t="s">
        <v>62</v>
      </c>
      <c r="O250" s="634"/>
    </row>
    <row r="251" spans="1:15" ht="13">
      <c r="A251" s="578"/>
      <c r="B251" s="146" t="s">
        <v>63</v>
      </c>
      <c r="C251" s="65">
        <v>9.1229999999999993</v>
      </c>
      <c r="D251" s="572"/>
      <c r="E251" s="590"/>
      <c r="F251" s="59">
        <v>9.1140000000000008</v>
      </c>
      <c r="G251" s="572"/>
      <c r="H251" s="590"/>
      <c r="I251" s="59">
        <v>9.2579999999999991</v>
      </c>
      <c r="J251" s="610"/>
      <c r="K251" s="590"/>
      <c r="L251" s="59">
        <v>7.8879999999999999</v>
      </c>
      <c r="M251" s="638"/>
      <c r="N251" s="1" t="s">
        <v>63</v>
      </c>
      <c r="O251" s="634"/>
    </row>
    <row r="252" spans="1:15" ht="13">
      <c r="A252" s="578"/>
      <c r="B252" s="146" t="s">
        <v>64</v>
      </c>
      <c r="C252" s="65">
        <v>9.2309999999999999</v>
      </c>
      <c r="D252" s="572"/>
      <c r="E252" s="590"/>
      <c r="F252" s="59">
        <v>9.32</v>
      </c>
      <c r="G252" s="572"/>
      <c r="H252" s="590"/>
      <c r="I252" s="59">
        <v>9.1120000000000001</v>
      </c>
      <c r="J252" s="611"/>
      <c r="K252" s="590"/>
      <c r="L252" s="59">
        <v>8.2260000000000009</v>
      </c>
      <c r="M252" s="638"/>
      <c r="N252" s="1" t="s">
        <v>64</v>
      </c>
      <c r="O252" s="634"/>
    </row>
    <row r="253" spans="1:15" ht="13">
      <c r="A253" s="578"/>
      <c r="B253" s="146" t="s">
        <v>65</v>
      </c>
      <c r="C253" s="65">
        <v>10.913</v>
      </c>
      <c r="D253" s="572"/>
      <c r="E253" s="590"/>
      <c r="F253" s="59">
        <v>10.986000000000001</v>
      </c>
      <c r="G253" s="572"/>
      <c r="H253" s="590"/>
      <c r="I253" s="59">
        <v>14.659000000000001</v>
      </c>
      <c r="J253" s="609">
        <v>16.814</v>
      </c>
      <c r="K253" s="590"/>
      <c r="L253" s="59">
        <v>10.247</v>
      </c>
      <c r="M253" s="638"/>
      <c r="N253" s="1" t="s">
        <v>65</v>
      </c>
      <c r="O253" s="634"/>
    </row>
    <row r="254" spans="1:15" ht="13">
      <c r="A254" s="578"/>
      <c r="B254" s="146" t="s">
        <v>66</v>
      </c>
      <c r="C254" s="65">
        <v>13.427</v>
      </c>
      <c r="D254" s="572"/>
      <c r="E254" s="590"/>
      <c r="F254" s="59">
        <v>13.154999999999999</v>
      </c>
      <c r="G254" s="572"/>
      <c r="H254" s="590"/>
      <c r="I254" s="59">
        <v>17.946000000000002</v>
      </c>
      <c r="J254" s="610"/>
      <c r="K254" s="590"/>
      <c r="L254" s="59">
        <v>12.186999999999999</v>
      </c>
      <c r="M254" s="638"/>
      <c r="N254" s="1" t="s">
        <v>66</v>
      </c>
      <c r="O254" s="634"/>
    </row>
    <row r="255" spans="1:15" ht="13.5" thickBot="1">
      <c r="A255" s="640"/>
      <c r="B255" s="60" t="s">
        <v>67</v>
      </c>
      <c r="C255" s="66">
        <v>13.426</v>
      </c>
      <c r="D255" s="573"/>
      <c r="E255" s="590"/>
      <c r="F255" s="61">
        <v>13.778</v>
      </c>
      <c r="G255" s="573"/>
      <c r="H255" s="590"/>
      <c r="I255" s="61">
        <v>17.939</v>
      </c>
      <c r="J255" s="611"/>
      <c r="K255" s="590"/>
      <c r="L255" s="61">
        <v>12.6</v>
      </c>
      <c r="M255" s="639"/>
      <c r="N255" s="2" t="s">
        <v>67</v>
      </c>
      <c r="O255" s="635"/>
    </row>
    <row r="256" spans="1:15" ht="13">
      <c r="A256" s="577">
        <v>2005</v>
      </c>
      <c r="B256" s="52" t="s">
        <v>56</v>
      </c>
      <c r="C256" s="77">
        <v>7.4450000000000003</v>
      </c>
      <c r="D256" s="571">
        <v>7.1959999999999997</v>
      </c>
      <c r="E256" s="590"/>
      <c r="F256" s="254">
        <v>7.3860000000000001</v>
      </c>
      <c r="G256" s="571">
        <v>7.2720000000000002</v>
      </c>
      <c r="H256" s="590"/>
      <c r="I256" s="254">
        <v>10.343999999999999</v>
      </c>
      <c r="J256" s="609">
        <v>9.7149999999999999</v>
      </c>
      <c r="K256" s="590"/>
      <c r="L256" s="254">
        <v>7.1920000000000002</v>
      </c>
      <c r="M256" s="637">
        <v>6.56</v>
      </c>
      <c r="N256" s="3" t="s">
        <v>56</v>
      </c>
      <c r="O256" s="636">
        <v>2005</v>
      </c>
    </row>
    <row r="257" spans="1:15" ht="13">
      <c r="A257" s="578"/>
      <c r="B257" s="146" t="s">
        <v>57</v>
      </c>
      <c r="C257" s="65">
        <v>6.7910000000000004</v>
      </c>
      <c r="D257" s="572"/>
      <c r="E257" s="590"/>
      <c r="F257" s="59">
        <v>6.8730000000000002</v>
      </c>
      <c r="G257" s="572"/>
      <c r="H257" s="590"/>
      <c r="I257" s="59">
        <v>9.5139999999999993</v>
      </c>
      <c r="J257" s="610"/>
      <c r="K257" s="590"/>
      <c r="L257" s="59">
        <v>6.5330000000000004</v>
      </c>
      <c r="M257" s="638"/>
      <c r="N257" s="1" t="s">
        <v>57</v>
      </c>
      <c r="O257" s="634"/>
    </row>
    <row r="258" spans="1:15" ht="13">
      <c r="A258" s="578"/>
      <c r="B258" s="146" t="s">
        <v>58</v>
      </c>
      <c r="C258" s="65">
        <v>6.6349999999999998</v>
      </c>
      <c r="D258" s="572"/>
      <c r="E258" s="590"/>
      <c r="F258" s="59">
        <v>6.782</v>
      </c>
      <c r="G258" s="572"/>
      <c r="H258" s="590"/>
      <c r="I258" s="59">
        <v>9.2889999999999997</v>
      </c>
      <c r="J258" s="611"/>
      <c r="K258" s="590"/>
      <c r="L258" s="59">
        <v>6.1520000000000001</v>
      </c>
      <c r="M258" s="638"/>
      <c r="N258" s="1" t="s">
        <v>58</v>
      </c>
      <c r="O258" s="634"/>
    </row>
    <row r="259" spans="1:15" ht="13">
      <c r="A259" s="578"/>
      <c r="B259" s="146" t="s">
        <v>59</v>
      </c>
      <c r="C259" s="65">
        <v>6.78</v>
      </c>
      <c r="D259" s="572"/>
      <c r="E259" s="590"/>
      <c r="F259" s="59">
        <v>6.9139999999999997</v>
      </c>
      <c r="G259" s="572"/>
      <c r="H259" s="590"/>
      <c r="I259" s="59">
        <v>7.1950000000000003</v>
      </c>
      <c r="J259" s="609">
        <v>7.6520000000000001</v>
      </c>
      <c r="K259" s="590"/>
      <c r="L259" s="59">
        <v>6.0960000000000001</v>
      </c>
      <c r="M259" s="638"/>
      <c r="N259" s="1" t="s">
        <v>59</v>
      </c>
      <c r="O259" s="634"/>
    </row>
    <row r="260" spans="1:15" ht="13">
      <c r="A260" s="578"/>
      <c r="B260" s="146" t="s">
        <v>60</v>
      </c>
      <c r="C260" s="65">
        <v>7.6349999999999998</v>
      </c>
      <c r="D260" s="572"/>
      <c r="E260" s="590"/>
      <c r="F260" s="59">
        <v>7.78</v>
      </c>
      <c r="G260" s="572"/>
      <c r="H260" s="590"/>
      <c r="I260" s="59">
        <v>7.93</v>
      </c>
      <c r="J260" s="610"/>
      <c r="K260" s="590"/>
      <c r="L260" s="59">
        <v>6.6749999999999998</v>
      </c>
      <c r="M260" s="638"/>
      <c r="N260" s="1" t="s">
        <v>60</v>
      </c>
      <c r="O260" s="634"/>
    </row>
    <row r="261" spans="1:15" ht="13">
      <c r="A261" s="578"/>
      <c r="B261" s="146" t="s">
        <v>61</v>
      </c>
      <c r="C261" s="66">
        <v>7.649</v>
      </c>
      <c r="D261" s="573"/>
      <c r="E261" s="590"/>
      <c r="F261" s="61">
        <v>7.7670000000000003</v>
      </c>
      <c r="G261" s="573"/>
      <c r="H261" s="590"/>
      <c r="I261" s="61">
        <v>7.7939999999999996</v>
      </c>
      <c r="J261" s="611"/>
      <c r="K261" s="590"/>
      <c r="L261" s="61">
        <v>6.6319999999999997</v>
      </c>
      <c r="M261" s="639"/>
      <c r="N261" s="1" t="s">
        <v>61</v>
      </c>
      <c r="O261" s="634"/>
    </row>
    <row r="262" spans="1:15" ht="13">
      <c r="A262" s="578"/>
      <c r="B262" s="146" t="s">
        <v>62</v>
      </c>
      <c r="C262" s="77">
        <v>6.7679999999999998</v>
      </c>
      <c r="D262" s="571">
        <v>7.1749999999999998</v>
      </c>
      <c r="E262" s="590"/>
      <c r="F262" s="250">
        <v>6.851</v>
      </c>
      <c r="G262" s="571">
        <v>7.2240000000000002</v>
      </c>
      <c r="H262" s="590"/>
      <c r="I262" s="254">
        <v>6.81</v>
      </c>
      <c r="J262" s="609">
        <v>6.6790000000000003</v>
      </c>
      <c r="K262" s="590"/>
      <c r="L262" s="254">
        <v>6.2969999999999997</v>
      </c>
      <c r="M262" s="637">
        <v>6.5369999999999999</v>
      </c>
      <c r="N262" s="1" t="s">
        <v>62</v>
      </c>
      <c r="O262" s="634"/>
    </row>
    <row r="263" spans="1:15" ht="13">
      <c r="A263" s="578"/>
      <c r="B263" s="146" t="s">
        <v>63</v>
      </c>
      <c r="C263" s="65">
        <v>6.5410000000000004</v>
      </c>
      <c r="D263" s="572"/>
      <c r="E263" s="590"/>
      <c r="F263" s="143">
        <v>6.6630000000000003</v>
      </c>
      <c r="G263" s="572"/>
      <c r="H263" s="590"/>
      <c r="I263" s="59">
        <v>6.5839999999999996</v>
      </c>
      <c r="J263" s="610"/>
      <c r="K263" s="590"/>
      <c r="L263" s="59">
        <v>5.99</v>
      </c>
      <c r="M263" s="638"/>
      <c r="N263" s="1" t="s">
        <v>63</v>
      </c>
      <c r="O263" s="634"/>
    </row>
    <row r="264" spans="1:15" ht="13">
      <c r="A264" s="578"/>
      <c r="B264" s="146" t="s">
        <v>64</v>
      </c>
      <c r="C264" s="65">
        <v>6.88</v>
      </c>
      <c r="D264" s="572"/>
      <c r="E264" s="590"/>
      <c r="F264" s="143">
        <v>6.9790000000000001</v>
      </c>
      <c r="G264" s="572"/>
      <c r="H264" s="590"/>
      <c r="I264" s="59">
        <v>6.6360000000000001</v>
      </c>
      <c r="J264" s="611"/>
      <c r="K264" s="590"/>
      <c r="L264" s="59">
        <v>6.4370000000000003</v>
      </c>
      <c r="M264" s="638"/>
      <c r="N264" s="1" t="s">
        <v>64</v>
      </c>
      <c r="O264" s="634"/>
    </row>
    <row r="265" spans="1:15" ht="13">
      <c r="A265" s="578"/>
      <c r="B265" s="146" t="s">
        <v>65</v>
      </c>
      <c r="C265" s="65">
        <v>7.3520000000000003</v>
      </c>
      <c r="D265" s="572"/>
      <c r="E265" s="590"/>
      <c r="F265" s="143">
        <v>7.4550000000000001</v>
      </c>
      <c r="G265" s="572"/>
      <c r="H265" s="590"/>
      <c r="I265" s="59">
        <v>7.2439999999999998</v>
      </c>
      <c r="J265" s="609">
        <v>7.6609999999999996</v>
      </c>
      <c r="K265" s="590"/>
      <c r="L265" s="59">
        <v>6.9340000000000002</v>
      </c>
      <c r="M265" s="638"/>
      <c r="N265" s="1" t="s">
        <v>65</v>
      </c>
      <c r="O265" s="634"/>
    </row>
    <row r="266" spans="1:15" ht="13">
      <c r="A266" s="578"/>
      <c r="B266" s="146" t="s">
        <v>66</v>
      </c>
      <c r="C266" s="65">
        <v>8.6530000000000005</v>
      </c>
      <c r="D266" s="572"/>
      <c r="E266" s="590"/>
      <c r="F266" s="143">
        <v>8.6319999999999997</v>
      </c>
      <c r="G266" s="572"/>
      <c r="H266" s="590"/>
      <c r="I266" s="59">
        <v>9.1020000000000003</v>
      </c>
      <c r="J266" s="610"/>
      <c r="K266" s="590"/>
      <c r="L266" s="59">
        <v>8.125</v>
      </c>
      <c r="M266" s="638"/>
      <c r="N266" s="1" t="s">
        <v>66</v>
      </c>
      <c r="O266" s="634"/>
    </row>
    <row r="267" spans="1:15" ht="13.5" thickBot="1">
      <c r="A267" s="640"/>
      <c r="B267" s="60" t="s">
        <v>67</v>
      </c>
      <c r="C267" s="65">
        <v>8.673</v>
      </c>
      <c r="D267" s="572"/>
      <c r="E267" s="632"/>
      <c r="F267" s="143">
        <v>8.6929999999999996</v>
      </c>
      <c r="G267" s="572"/>
      <c r="H267" s="632"/>
      <c r="I267" s="59">
        <v>9.0459999999999994</v>
      </c>
      <c r="J267" s="610"/>
      <c r="K267" s="632"/>
      <c r="L267" s="59">
        <v>8.125</v>
      </c>
      <c r="M267" s="638"/>
      <c r="N267" s="4" t="s">
        <v>67</v>
      </c>
      <c r="O267" s="644"/>
    </row>
    <row r="268" spans="1:15">
      <c r="C268" s="812" t="s">
        <v>79</v>
      </c>
      <c r="D268" s="641"/>
      <c r="E268" s="642"/>
      <c r="F268" s="641"/>
      <c r="G268" s="641"/>
      <c r="H268" s="642"/>
      <c r="I268" s="641"/>
      <c r="J268" s="641"/>
      <c r="K268" s="642"/>
      <c r="L268" s="641"/>
      <c r="M268" s="643"/>
    </row>
  </sheetData>
  <mergeCells count="274">
    <mergeCell ref="J21:J23"/>
    <mergeCell ref="J18:J20"/>
    <mergeCell ref="M21:M26"/>
    <mergeCell ref="O28:O39"/>
    <mergeCell ref="A28:A39"/>
    <mergeCell ref="J36:J39"/>
    <mergeCell ref="J33:J35"/>
    <mergeCell ref="J30:J32"/>
    <mergeCell ref="M33:M39"/>
    <mergeCell ref="D33:D39"/>
    <mergeCell ref="G33:G39"/>
    <mergeCell ref="A40:A51"/>
    <mergeCell ref="O40:O51"/>
    <mergeCell ref="D40:D45"/>
    <mergeCell ref="D46:D51"/>
    <mergeCell ref="G40:G45"/>
    <mergeCell ref="G46:G51"/>
    <mergeCell ref="M40:M45"/>
    <mergeCell ref="M46:M51"/>
    <mergeCell ref="J49:J51"/>
    <mergeCell ref="J46:J48"/>
    <mergeCell ref="J43:J45"/>
    <mergeCell ref="J40:J42"/>
    <mergeCell ref="A52:A63"/>
    <mergeCell ref="O52:O63"/>
    <mergeCell ref="D52:D57"/>
    <mergeCell ref="D58:D63"/>
    <mergeCell ref="G52:G57"/>
    <mergeCell ref="G58:G63"/>
    <mergeCell ref="M52:M57"/>
    <mergeCell ref="M58:M63"/>
    <mergeCell ref="J52:J54"/>
    <mergeCell ref="J55:J57"/>
    <mergeCell ref="J58:J60"/>
    <mergeCell ref="J61:J63"/>
    <mergeCell ref="A88:A99"/>
    <mergeCell ref="O88:O99"/>
    <mergeCell ref="D88:D93"/>
    <mergeCell ref="D94:D99"/>
    <mergeCell ref="G88:G93"/>
    <mergeCell ref="M88:M93"/>
    <mergeCell ref="J88:J90"/>
    <mergeCell ref="J91:J93"/>
    <mergeCell ref="J94:J96"/>
    <mergeCell ref="J97:J99"/>
    <mergeCell ref="G94:G99"/>
    <mergeCell ref="M94:M99"/>
    <mergeCell ref="M112:M117"/>
    <mergeCell ref="M118:M123"/>
    <mergeCell ref="O112:O123"/>
    <mergeCell ref="A112:A123"/>
    <mergeCell ref="D112:D117"/>
    <mergeCell ref="D118:D123"/>
    <mergeCell ref="G112:G117"/>
    <mergeCell ref="G118:G123"/>
    <mergeCell ref="J112:J114"/>
    <mergeCell ref="J115:J117"/>
    <mergeCell ref="J118:J120"/>
    <mergeCell ref="J121:J123"/>
    <mergeCell ref="C268:M268"/>
    <mergeCell ref="O256:O267"/>
    <mergeCell ref="J259:J261"/>
    <mergeCell ref="D262:D267"/>
    <mergeCell ref="G262:G267"/>
    <mergeCell ref="J262:J264"/>
    <mergeCell ref="M262:M267"/>
    <mergeCell ref="J265:J267"/>
    <mergeCell ref="M250:M255"/>
    <mergeCell ref="J253:J255"/>
    <mergeCell ref="O244:O255"/>
    <mergeCell ref="A256:A267"/>
    <mergeCell ref="D256:D261"/>
    <mergeCell ref="G256:G261"/>
    <mergeCell ref="J256:J258"/>
    <mergeCell ref="M256:M261"/>
    <mergeCell ref="A244:A255"/>
    <mergeCell ref="D244:D249"/>
    <mergeCell ref="G244:G249"/>
    <mergeCell ref="J244:J246"/>
    <mergeCell ref="M244:M249"/>
    <mergeCell ref="J247:J249"/>
    <mergeCell ref="D250:D255"/>
    <mergeCell ref="G250:G255"/>
    <mergeCell ref="J250:J252"/>
    <mergeCell ref="O232:O243"/>
    <mergeCell ref="J235:J237"/>
    <mergeCell ref="D238:D243"/>
    <mergeCell ref="G238:G243"/>
    <mergeCell ref="J238:J240"/>
    <mergeCell ref="M238:M243"/>
    <mergeCell ref="J241:J243"/>
    <mergeCell ref="M226:M231"/>
    <mergeCell ref="J229:J231"/>
    <mergeCell ref="O220:O231"/>
    <mergeCell ref="A232:A243"/>
    <mergeCell ref="D232:D237"/>
    <mergeCell ref="G232:G237"/>
    <mergeCell ref="J232:J234"/>
    <mergeCell ref="M232:M237"/>
    <mergeCell ref="A220:A231"/>
    <mergeCell ref="D220:D225"/>
    <mergeCell ref="G220:G225"/>
    <mergeCell ref="J220:J222"/>
    <mergeCell ref="M220:M225"/>
    <mergeCell ref="J223:J225"/>
    <mergeCell ref="D226:D231"/>
    <mergeCell ref="G226:G231"/>
    <mergeCell ref="J226:J228"/>
    <mergeCell ref="O208:O219"/>
    <mergeCell ref="J211:J213"/>
    <mergeCell ref="D214:D219"/>
    <mergeCell ref="G214:G219"/>
    <mergeCell ref="J214:J216"/>
    <mergeCell ref="M214:M219"/>
    <mergeCell ref="J217:J219"/>
    <mergeCell ref="M202:M207"/>
    <mergeCell ref="J205:J207"/>
    <mergeCell ref="O196:O207"/>
    <mergeCell ref="A208:A219"/>
    <mergeCell ref="D208:D213"/>
    <mergeCell ref="G208:G213"/>
    <mergeCell ref="J208:J210"/>
    <mergeCell ref="M208:M213"/>
    <mergeCell ref="A196:A207"/>
    <mergeCell ref="D196:D201"/>
    <mergeCell ref="G196:G201"/>
    <mergeCell ref="J196:J198"/>
    <mergeCell ref="M196:M201"/>
    <mergeCell ref="J199:J201"/>
    <mergeCell ref="D202:D207"/>
    <mergeCell ref="G202:G207"/>
    <mergeCell ref="J202:J204"/>
    <mergeCell ref="O184:O195"/>
    <mergeCell ref="J187:J189"/>
    <mergeCell ref="D190:D195"/>
    <mergeCell ref="G190:G195"/>
    <mergeCell ref="J190:J192"/>
    <mergeCell ref="M190:M195"/>
    <mergeCell ref="J193:J195"/>
    <mergeCell ref="M178:M183"/>
    <mergeCell ref="J181:J183"/>
    <mergeCell ref="O172:O183"/>
    <mergeCell ref="A184:A195"/>
    <mergeCell ref="D184:D189"/>
    <mergeCell ref="G184:G189"/>
    <mergeCell ref="J184:J186"/>
    <mergeCell ref="M184:M189"/>
    <mergeCell ref="A172:A183"/>
    <mergeCell ref="D172:D177"/>
    <mergeCell ref="G172:G177"/>
    <mergeCell ref="J172:J174"/>
    <mergeCell ref="M172:M177"/>
    <mergeCell ref="J175:J177"/>
    <mergeCell ref="D178:D183"/>
    <mergeCell ref="G178:G183"/>
    <mergeCell ref="J178:J180"/>
    <mergeCell ref="O160:O171"/>
    <mergeCell ref="J163:J165"/>
    <mergeCell ref="D166:D171"/>
    <mergeCell ref="G166:G171"/>
    <mergeCell ref="J166:J168"/>
    <mergeCell ref="M166:M171"/>
    <mergeCell ref="J169:J171"/>
    <mergeCell ref="M154:M159"/>
    <mergeCell ref="J157:J159"/>
    <mergeCell ref="O148:O159"/>
    <mergeCell ref="A160:A171"/>
    <mergeCell ref="D160:D165"/>
    <mergeCell ref="G160:G165"/>
    <mergeCell ref="J160:J162"/>
    <mergeCell ref="M160:M165"/>
    <mergeCell ref="A148:A159"/>
    <mergeCell ref="D148:D153"/>
    <mergeCell ref="G148:G153"/>
    <mergeCell ref="J148:J150"/>
    <mergeCell ref="M148:M153"/>
    <mergeCell ref="J151:J153"/>
    <mergeCell ref="D154:D159"/>
    <mergeCell ref="G154:G159"/>
    <mergeCell ref="J154:J156"/>
    <mergeCell ref="O136:O147"/>
    <mergeCell ref="J139:J141"/>
    <mergeCell ref="D142:D147"/>
    <mergeCell ref="G142:G147"/>
    <mergeCell ref="J142:J144"/>
    <mergeCell ref="M142:M147"/>
    <mergeCell ref="J145:J147"/>
    <mergeCell ref="M130:M135"/>
    <mergeCell ref="J133:J135"/>
    <mergeCell ref="O124:O135"/>
    <mergeCell ref="A1:B3"/>
    <mergeCell ref="C1:M1"/>
    <mergeCell ref="N1:O3"/>
    <mergeCell ref="C2:D2"/>
    <mergeCell ref="E2:E267"/>
    <mergeCell ref="F2:G2"/>
    <mergeCell ref="H2:H267"/>
    <mergeCell ref="I2:J2"/>
    <mergeCell ref="K2:K267"/>
    <mergeCell ref="L2:M2"/>
    <mergeCell ref="A136:A147"/>
    <mergeCell ref="D136:D141"/>
    <mergeCell ref="G136:G141"/>
    <mergeCell ref="J136:J138"/>
    <mergeCell ref="M136:M141"/>
    <mergeCell ref="A124:A135"/>
    <mergeCell ref="D124:D129"/>
    <mergeCell ref="G124:G129"/>
    <mergeCell ref="J124:J126"/>
    <mergeCell ref="M124:M129"/>
    <mergeCell ref="J127:J129"/>
    <mergeCell ref="D130:D135"/>
    <mergeCell ref="G130:G135"/>
    <mergeCell ref="J130:J132"/>
    <mergeCell ref="A100:A111"/>
    <mergeCell ref="D100:D105"/>
    <mergeCell ref="G100:G105"/>
    <mergeCell ref="J100:J102"/>
    <mergeCell ref="M100:M105"/>
    <mergeCell ref="O100:O111"/>
    <mergeCell ref="J103:J105"/>
    <mergeCell ref="J106:J108"/>
    <mergeCell ref="D106:D110"/>
    <mergeCell ref="G106:G110"/>
    <mergeCell ref="J109:J110"/>
    <mergeCell ref="M106:M110"/>
    <mergeCell ref="A76:A87"/>
    <mergeCell ref="D76:D81"/>
    <mergeCell ref="G76:G81"/>
    <mergeCell ref="J76:J78"/>
    <mergeCell ref="M76:M81"/>
    <mergeCell ref="O76:O87"/>
    <mergeCell ref="J79:J81"/>
    <mergeCell ref="D82:D87"/>
    <mergeCell ref="G82:G87"/>
    <mergeCell ref="J82:J84"/>
    <mergeCell ref="M82:M87"/>
    <mergeCell ref="J85:J87"/>
    <mergeCell ref="A64:A75"/>
    <mergeCell ref="D64:D69"/>
    <mergeCell ref="G64:G69"/>
    <mergeCell ref="J64:J66"/>
    <mergeCell ref="M64:M69"/>
    <mergeCell ref="O64:O75"/>
    <mergeCell ref="J67:J69"/>
    <mergeCell ref="D70:D75"/>
    <mergeCell ref="G70:G75"/>
    <mergeCell ref="J70:J72"/>
    <mergeCell ref="M70:M75"/>
    <mergeCell ref="J73:J75"/>
    <mergeCell ref="A4:A15"/>
    <mergeCell ref="D4:D8"/>
    <mergeCell ref="G4:G8"/>
    <mergeCell ref="M4:M8"/>
    <mergeCell ref="O4:O15"/>
    <mergeCell ref="J6:J8"/>
    <mergeCell ref="D9:D14"/>
    <mergeCell ref="G9:G14"/>
    <mergeCell ref="J9:J11"/>
    <mergeCell ref="M9:M14"/>
    <mergeCell ref="J12:J14"/>
    <mergeCell ref="D15:D20"/>
    <mergeCell ref="G15:G20"/>
    <mergeCell ref="M15:M20"/>
    <mergeCell ref="J15:J17"/>
    <mergeCell ref="A16:A27"/>
    <mergeCell ref="O16:O27"/>
    <mergeCell ref="D27:D32"/>
    <mergeCell ref="G27:G32"/>
    <mergeCell ref="G21:G26"/>
    <mergeCell ref="D21:D26"/>
    <mergeCell ref="M27:M32"/>
    <mergeCell ref="J27:J29"/>
    <mergeCell ref="J24:J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V268"/>
  <sheetViews>
    <sheetView topLeftCell="A2" zoomScale="85" zoomScaleNormal="85" workbookViewId="0">
      <selection activeCell="D9" sqref="D9:D14"/>
    </sheetView>
  </sheetViews>
  <sheetFormatPr defaultColWidth="8.81640625" defaultRowHeight="12.5"/>
  <cols>
    <col min="1" max="1" width="3.81640625" style="26" bestFit="1" customWidth="1"/>
    <col min="2" max="2" width="5.453125" style="26" bestFit="1" customWidth="1"/>
    <col min="3" max="3" width="8.81640625" style="26"/>
    <col min="4" max="4" width="9.54296875" style="26" bestFit="1" customWidth="1"/>
    <col min="5" max="5" width="3.81640625" style="26" customWidth="1"/>
    <col min="6" max="7" width="8.81640625" style="26"/>
    <col min="8" max="8" width="4.81640625" style="26" customWidth="1"/>
    <col min="9" max="10" width="8.81640625" style="26"/>
    <col min="11" max="11" width="4.453125" style="26" customWidth="1"/>
    <col min="12" max="13" width="8.81640625" style="26"/>
    <col min="14" max="14" width="5.453125" style="26" bestFit="1" customWidth="1"/>
    <col min="15" max="15" width="5.453125" style="26" customWidth="1"/>
    <col min="16" max="16" width="2.54296875" style="26" customWidth="1"/>
    <col min="17" max="17" width="9.1796875" style="26"/>
    <col min="18" max="16384" width="8.81640625" style="26"/>
  </cols>
  <sheetData>
    <row r="1" spans="1:22" ht="15" customHeight="1" thickBot="1">
      <c r="A1" s="668"/>
      <c r="B1" s="669"/>
      <c r="C1" s="585" t="s">
        <v>11</v>
      </c>
      <c r="D1" s="586"/>
      <c r="E1" s="586"/>
      <c r="F1" s="586"/>
      <c r="G1" s="586"/>
      <c r="H1" s="586"/>
      <c r="I1" s="586"/>
      <c r="J1" s="586"/>
      <c r="K1" s="586"/>
      <c r="L1" s="586"/>
      <c r="M1" s="587"/>
      <c r="N1" s="375"/>
      <c r="O1" s="206"/>
    </row>
    <row r="2" spans="1:22" ht="15" customHeight="1">
      <c r="A2" s="670"/>
      <c r="B2" s="671"/>
      <c r="C2" s="672" t="s">
        <v>15</v>
      </c>
      <c r="D2" s="673"/>
      <c r="E2" s="674"/>
      <c r="F2" s="672" t="s">
        <v>18</v>
      </c>
      <c r="G2" s="673"/>
      <c r="H2" s="674"/>
      <c r="I2" s="672" t="s">
        <v>80</v>
      </c>
      <c r="J2" s="673"/>
      <c r="K2" s="674"/>
      <c r="L2" s="672" t="s">
        <v>19</v>
      </c>
      <c r="M2" s="673"/>
      <c r="N2" s="207"/>
      <c r="O2" s="208"/>
    </row>
    <row r="3" spans="1:22" ht="14.5" customHeight="1">
      <c r="A3" s="670"/>
      <c r="B3" s="670"/>
      <c r="C3" s="432" t="s">
        <v>54</v>
      </c>
      <c r="D3" s="275" t="s">
        <v>55</v>
      </c>
      <c r="E3" s="675"/>
      <c r="F3" s="432" t="s">
        <v>54</v>
      </c>
      <c r="G3" s="275" t="s">
        <v>55</v>
      </c>
      <c r="H3" s="675"/>
      <c r="I3" s="432" t="s">
        <v>54</v>
      </c>
      <c r="J3" s="275" t="s">
        <v>55</v>
      </c>
      <c r="K3" s="675"/>
      <c r="L3" s="432" t="s">
        <v>54</v>
      </c>
      <c r="M3" s="276" t="s">
        <v>55</v>
      </c>
      <c r="N3" s="3"/>
      <c r="O3" s="277"/>
    </row>
    <row r="4" spans="1:22" ht="14.5" customHeight="1">
      <c r="A4" s="653">
        <v>2026</v>
      </c>
      <c r="B4" s="34" t="s">
        <v>56</v>
      </c>
      <c r="C4" s="153"/>
      <c r="D4" s="654"/>
      <c r="E4" s="676"/>
      <c r="F4" s="153"/>
      <c r="G4" s="654"/>
      <c r="H4" s="674"/>
      <c r="I4" s="153"/>
      <c r="J4" s="654"/>
      <c r="K4" s="674"/>
      <c r="L4" s="147" t="s">
        <v>81</v>
      </c>
      <c r="M4" s="147"/>
      <c r="N4" s="34" t="s">
        <v>56</v>
      </c>
      <c r="O4" s="636">
        <v>2026</v>
      </c>
    </row>
    <row r="5" spans="1:22" ht="14.5" customHeight="1">
      <c r="A5" s="548"/>
      <c r="B5" s="83" t="s">
        <v>57</v>
      </c>
      <c r="C5" s="153"/>
      <c r="D5" s="654"/>
      <c r="E5" s="676"/>
      <c r="F5" s="153"/>
      <c r="G5" s="654"/>
      <c r="H5" s="674"/>
      <c r="I5" s="153"/>
      <c r="J5" s="654"/>
      <c r="K5" s="674"/>
      <c r="L5" s="147" t="s">
        <v>81</v>
      </c>
      <c r="M5" s="655" t="s">
        <v>82</v>
      </c>
      <c r="N5" s="83" t="s">
        <v>57</v>
      </c>
      <c r="O5" s="634"/>
    </row>
    <row r="6" spans="1:22" ht="14.5" customHeight="1">
      <c r="A6" s="548"/>
      <c r="B6" s="83" t="s">
        <v>58</v>
      </c>
      <c r="C6" s="153"/>
      <c r="D6" s="654"/>
      <c r="E6" s="676"/>
      <c r="F6" s="153"/>
      <c r="G6" s="654"/>
      <c r="H6" s="674"/>
      <c r="I6" s="153"/>
      <c r="J6" s="654"/>
      <c r="K6" s="674"/>
      <c r="L6" s="147" t="s">
        <v>81</v>
      </c>
      <c r="M6" s="656"/>
      <c r="N6" s="83" t="s">
        <v>58</v>
      </c>
      <c r="O6" s="634"/>
    </row>
    <row r="7" spans="1:22" ht="14.5" customHeight="1">
      <c r="A7" s="548"/>
      <c r="B7" s="83" t="s">
        <v>59</v>
      </c>
      <c r="C7" s="153"/>
      <c r="D7" s="654"/>
      <c r="E7" s="676"/>
      <c r="F7" s="153"/>
      <c r="G7" s="654"/>
      <c r="H7" s="674"/>
      <c r="I7" s="153"/>
      <c r="J7" s="654"/>
      <c r="K7" s="674"/>
      <c r="L7" s="147" t="s">
        <v>81</v>
      </c>
      <c r="M7" s="657"/>
      <c r="N7" s="83" t="s">
        <v>59</v>
      </c>
      <c r="O7" s="634"/>
    </row>
    <row r="8" spans="1:22" ht="14.5" customHeight="1">
      <c r="A8" s="548"/>
      <c r="B8" s="83" t="s">
        <v>60</v>
      </c>
      <c r="C8" s="153"/>
      <c r="D8" s="654"/>
      <c r="E8" s="676"/>
      <c r="F8" s="153"/>
      <c r="G8" s="654"/>
      <c r="H8" s="674"/>
      <c r="I8" s="153"/>
      <c r="J8" s="654"/>
      <c r="K8" s="674"/>
      <c r="L8" s="147" t="s">
        <v>81</v>
      </c>
      <c r="M8" s="655" t="s">
        <v>82</v>
      </c>
      <c r="N8" s="83" t="s">
        <v>60</v>
      </c>
      <c r="O8" s="634"/>
    </row>
    <row r="9" spans="1:22" ht="14.5" customHeight="1">
      <c r="A9" s="548"/>
      <c r="B9" s="146" t="s">
        <v>61</v>
      </c>
      <c r="C9" s="209">
        <v>16.303999999999998</v>
      </c>
      <c r="D9" s="816">
        <v>16.247</v>
      </c>
      <c r="E9" s="676"/>
      <c r="F9" s="209">
        <v>16.303999999999998</v>
      </c>
      <c r="G9" s="816">
        <v>16.247</v>
      </c>
      <c r="H9" s="674"/>
      <c r="I9" s="209">
        <v>16.748000000000001</v>
      </c>
      <c r="J9" s="659">
        <v>16.065999999999999</v>
      </c>
      <c r="K9" s="674"/>
      <c r="L9" s="147" t="s">
        <v>81</v>
      </c>
      <c r="M9" s="656"/>
      <c r="N9" s="146" t="s">
        <v>61</v>
      </c>
      <c r="O9" s="634"/>
      <c r="R9" s="434"/>
    </row>
    <row r="10" spans="1:22" ht="14.5" customHeight="1">
      <c r="A10" s="548"/>
      <c r="B10" s="83" t="s">
        <v>62</v>
      </c>
      <c r="C10" s="209">
        <v>13.627000000000001</v>
      </c>
      <c r="D10" s="816"/>
      <c r="E10" s="676"/>
      <c r="F10" s="209">
        <v>13.627000000000001</v>
      </c>
      <c r="G10" s="816"/>
      <c r="H10" s="674"/>
      <c r="I10" s="209">
        <v>13.515000000000001</v>
      </c>
      <c r="J10" s="659"/>
      <c r="K10" s="674"/>
      <c r="L10" s="147" t="s">
        <v>81</v>
      </c>
      <c r="M10" s="657"/>
      <c r="N10" s="83" t="s">
        <v>62</v>
      </c>
      <c r="O10" s="634"/>
      <c r="R10" s="434"/>
    </row>
    <row r="11" spans="1:22" ht="14.5" customHeight="1">
      <c r="A11" s="548"/>
      <c r="B11" s="83" t="s">
        <v>63</v>
      </c>
      <c r="C11" s="209">
        <v>12.967000000000001</v>
      </c>
      <c r="D11" s="816"/>
      <c r="E11" s="676"/>
      <c r="F11" s="209">
        <v>12.967000000000001</v>
      </c>
      <c r="G11" s="816"/>
      <c r="H11" s="674"/>
      <c r="I11" s="209">
        <v>12.936999999999999</v>
      </c>
      <c r="J11" s="659"/>
      <c r="K11" s="674"/>
      <c r="L11" s="147" t="s">
        <v>81</v>
      </c>
      <c r="M11" s="655" t="s">
        <v>82</v>
      </c>
      <c r="N11" s="83" t="s">
        <v>63</v>
      </c>
      <c r="O11" s="634"/>
      <c r="R11" s="434"/>
    </row>
    <row r="12" spans="1:22" ht="13.5" customHeight="1">
      <c r="A12" s="548"/>
      <c r="B12" s="146" t="s">
        <v>64</v>
      </c>
      <c r="C12" s="209">
        <v>13.454000000000001</v>
      </c>
      <c r="D12" s="816"/>
      <c r="E12" s="676"/>
      <c r="F12" s="209">
        <v>13.454000000000001</v>
      </c>
      <c r="G12" s="816"/>
      <c r="H12" s="674"/>
      <c r="I12" s="209">
        <v>13.308999999999999</v>
      </c>
      <c r="J12" s="659"/>
      <c r="K12" s="674"/>
      <c r="L12" s="147" t="s">
        <v>81</v>
      </c>
      <c r="M12" s="656"/>
      <c r="N12" s="146" t="s">
        <v>64</v>
      </c>
      <c r="O12" s="634"/>
      <c r="R12" s="434"/>
      <c r="V12" s="355"/>
    </row>
    <row r="13" spans="1:22" ht="14.5" customHeight="1">
      <c r="A13" s="548"/>
      <c r="B13" s="83" t="s">
        <v>65</v>
      </c>
      <c r="C13" s="209">
        <v>15.115</v>
      </c>
      <c r="D13" s="816"/>
      <c r="E13" s="676"/>
      <c r="F13" s="209">
        <v>15.115</v>
      </c>
      <c r="G13" s="816"/>
      <c r="H13" s="674"/>
      <c r="I13" s="209">
        <v>15.336</v>
      </c>
      <c r="J13" s="659"/>
      <c r="K13" s="674"/>
      <c r="L13" s="147" t="s">
        <v>81</v>
      </c>
      <c r="M13" s="657"/>
      <c r="N13" s="83" t="s">
        <v>65</v>
      </c>
      <c r="O13" s="634"/>
      <c r="R13" s="434"/>
      <c r="V13" s="355"/>
    </row>
    <row r="14" spans="1:22" ht="14.5" customHeight="1">
      <c r="A14" s="548"/>
      <c r="B14" s="83" t="s">
        <v>66</v>
      </c>
      <c r="C14" s="209">
        <v>23.367000000000001</v>
      </c>
      <c r="D14" s="816"/>
      <c r="E14" s="676"/>
      <c r="F14" s="209">
        <v>23.367000000000001</v>
      </c>
      <c r="G14" s="816"/>
      <c r="H14" s="674"/>
      <c r="I14" s="153">
        <v>23.82</v>
      </c>
      <c r="J14" s="660"/>
      <c r="K14" s="674"/>
      <c r="L14" s="147" t="s">
        <v>81</v>
      </c>
      <c r="M14" s="655" t="s">
        <v>82</v>
      </c>
      <c r="N14" s="83" t="s">
        <v>66</v>
      </c>
      <c r="O14" s="634"/>
      <c r="R14" s="434"/>
      <c r="V14" s="355"/>
    </row>
    <row r="15" spans="1:22" ht="14.5" customHeight="1">
      <c r="A15" s="549"/>
      <c r="B15" s="33" t="s">
        <v>67</v>
      </c>
      <c r="C15" s="153">
        <v>20.433</v>
      </c>
      <c r="D15" s="658">
        <v>12.866</v>
      </c>
      <c r="E15" s="676"/>
      <c r="F15" s="153">
        <v>20.433</v>
      </c>
      <c r="G15" s="658">
        <v>12.866</v>
      </c>
      <c r="H15" s="674"/>
      <c r="I15" s="153">
        <v>21.045999999999999</v>
      </c>
      <c r="J15" s="658">
        <v>12.959</v>
      </c>
      <c r="K15" s="674"/>
      <c r="L15" s="147" t="s">
        <v>81</v>
      </c>
      <c r="M15" s="656"/>
      <c r="N15" s="33" t="s">
        <v>67</v>
      </c>
      <c r="O15" s="635"/>
      <c r="V15" s="355"/>
    </row>
    <row r="16" spans="1:22" ht="14.5" customHeight="1">
      <c r="A16" s="653">
        <v>2025</v>
      </c>
      <c r="B16" s="34" t="s">
        <v>56</v>
      </c>
      <c r="C16" s="153">
        <v>16.082999999999998</v>
      </c>
      <c r="D16" s="658"/>
      <c r="E16" s="676"/>
      <c r="F16" s="153">
        <v>16.082999999999998</v>
      </c>
      <c r="G16" s="658"/>
      <c r="H16" s="674"/>
      <c r="I16" s="153">
        <v>16.635999999999999</v>
      </c>
      <c r="J16" s="658"/>
      <c r="K16" s="674"/>
      <c r="L16" s="147" t="s">
        <v>81</v>
      </c>
      <c r="M16" s="657"/>
      <c r="N16" s="34" t="s">
        <v>56</v>
      </c>
      <c r="O16" s="636">
        <v>2025</v>
      </c>
      <c r="V16" s="355"/>
    </row>
    <row r="17" spans="1:22" ht="14.5" customHeight="1">
      <c r="A17" s="548"/>
      <c r="B17" s="83" t="s">
        <v>57</v>
      </c>
      <c r="C17" s="153">
        <v>10.916</v>
      </c>
      <c r="D17" s="658"/>
      <c r="E17" s="676"/>
      <c r="F17" s="153">
        <v>10.916</v>
      </c>
      <c r="G17" s="658"/>
      <c r="H17" s="674"/>
      <c r="I17" s="153">
        <v>11.145</v>
      </c>
      <c r="J17" s="658"/>
      <c r="K17" s="674"/>
      <c r="L17" s="147" t="s">
        <v>81</v>
      </c>
      <c r="M17" s="655" t="s">
        <v>82</v>
      </c>
      <c r="N17" s="83" t="s">
        <v>57</v>
      </c>
      <c r="O17" s="634"/>
      <c r="V17" s="355"/>
    </row>
    <row r="18" spans="1:22" ht="14.5" customHeight="1">
      <c r="A18" s="548"/>
      <c r="B18" s="83" t="s">
        <v>58</v>
      </c>
      <c r="C18" s="153">
        <v>8.7100000000000009</v>
      </c>
      <c r="D18" s="658"/>
      <c r="E18" s="676"/>
      <c r="F18" s="153">
        <v>8.7100000000000009</v>
      </c>
      <c r="G18" s="658"/>
      <c r="H18" s="674"/>
      <c r="I18" s="153">
        <v>8.9350000000000005</v>
      </c>
      <c r="J18" s="658"/>
      <c r="K18" s="674"/>
      <c r="L18" s="147" t="s">
        <v>81</v>
      </c>
      <c r="M18" s="656"/>
      <c r="N18" s="83" t="s">
        <v>58</v>
      </c>
      <c r="O18" s="634"/>
      <c r="V18" s="355"/>
    </row>
    <row r="19" spans="1:22" ht="14.5" customHeight="1">
      <c r="A19" s="548"/>
      <c r="B19" s="83" t="s">
        <v>59</v>
      </c>
      <c r="C19" s="153">
        <v>8.5280000000000005</v>
      </c>
      <c r="D19" s="658"/>
      <c r="E19" s="676"/>
      <c r="F19" s="153">
        <v>8.5280000000000005</v>
      </c>
      <c r="G19" s="658"/>
      <c r="H19" s="674"/>
      <c r="I19" s="153">
        <v>9.1280000000000001</v>
      </c>
      <c r="J19" s="658"/>
      <c r="K19" s="674"/>
      <c r="L19" s="147" t="s">
        <v>81</v>
      </c>
      <c r="M19" s="657"/>
      <c r="N19" s="83" t="s">
        <v>59</v>
      </c>
      <c r="O19" s="634"/>
      <c r="V19" s="355"/>
    </row>
    <row r="20" spans="1:22" ht="14.5" customHeight="1">
      <c r="A20" s="548"/>
      <c r="B20" s="83" t="s">
        <v>60</v>
      </c>
      <c r="C20" s="153">
        <v>9.6289999999999996</v>
      </c>
      <c r="D20" s="658"/>
      <c r="E20" s="676"/>
      <c r="F20" s="153">
        <v>9.6289999999999996</v>
      </c>
      <c r="G20" s="658"/>
      <c r="H20" s="674"/>
      <c r="I20" s="153">
        <v>10.343</v>
      </c>
      <c r="J20" s="658"/>
      <c r="K20" s="674"/>
      <c r="L20" s="147" t="s">
        <v>81</v>
      </c>
      <c r="M20" s="655" t="s">
        <v>82</v>
      </c>
      <c r="N20" s="83" t="s">
        <v>60</v>
      </c>
      <c r="O20" s="634"/>
    </row>
    <row r="21" spans="1:22" ht="14.5" customHeight="1">
      <c r="A21" s="548"/>
      <c r="B21" s="146" t="s">
        <v>61</v>
      </c>
      <c r="C21" s="153">
        <v>13.983000000000001</v>
      </c>
      <c r="D21" s="658">
        <v>14.206</v>
      </c>
      <c r="E21" s="676"/>
      <c r="F21" s="153">
        <v>13.983000000000001</v>
      </c>
      <c r="G21" s="659">
        <v>14.206</v>
      </c>
      <c r="H21" s="674"/>
      <c r="I21" s="153">
        <v>13.675000000000001</v>
      </c>
      <c r="J21" s="659">
        <v>13.554</v>
      </c>
      <c r="K21" s="674"/>
      <c r="L21" s="147" t="s">
        <v>81</v>
      </c>
      <c r="M21" s="656"/>
      <c r="N21" s="146" t="s">
        <v>61</v>
      </c>
      <c r="O21" s="634"/>
    </row>
    <row r="22" spans="1:22" ht="14.5" customHeight="1">
      <c r="A22" s="548"/>
      <c r="B22" s="83" t="s">
        <v>62</v>
      </c>
      <c r="C22" s="153">
        <v>11.795999999999999</v>
      </c>
      <c r="D22" s="658"/>
      <c r="E22" s="676"/>
      <c r="F22" s="153">
        <v>11.795999999999999</v>
      </c>
      <c r="G22" s="659"/>
      <c r="H22" s="674"/>
      <c r="I22" s="153">
        <v>11.757</v>
      </c>
      <c r="J22" s="659"/>
      <c r="K22" s="674"/>
      <c r="L22" s="147" t="s">
        <v>81</v>
      </c>
      <c r="M22" s="657"/>
      <c r="N22" s="83" t="s">
        <v>62</v>
      </c>
      <c r="O22" s="634"/>
    </row>
    <row r="23" spans="1:22" ht="14.5" customHeight="1">
      <c r="A23" s="548"/>
      <c r="B23" s="83" t="s">
        <v>63</v>
      </c>
      <c r="C23" s="153">
        <v>11.458</v>
      </c>
      <c r="D23" s="658"/>
      <c r="E23" s="676"/>
      <c r="F23" s="153">
        <v>11.458</v>
      </c>
      <c r="G23" s="659"/>
      <c r="H23" s="674"/>
      <c r="I23" s="153">
        <v>11.067</v>
      </c>
      <c r="J23" s="659"/>
      <c r="K23" s="674"/>
      <c r="L23" s="147" t="s">
        <v>81</v>
      </c>
      <c r="M23" s="655" t="s">
        <v>82</v>
      </c>
      <c r="N23" s="83" t="s">
        <v>63</v>
      </c>
      <c r="O23" s="634"/>
    </row>
    <row r="24" spans="1:22" ht="14.5" customHeight="1">
      <c r="A24" s="548"/>
      <c r="B24" s="146" t="s">
        <v>64</v>
      </c>
      <c r="C24" s="153">
        <v>12.378</v>
      </c>
      <c r="D24" s="658"/>
      <c r="E24" s="676"/>
      <c r="F24" s="153">
        <v>12.378</v>
      </c>
      <c r="G24" s="659"/>
      <c r="H24" s="674"/>
      <c r="I24" s="153">
        <v>11.657999999999999</v>
      </c>
      <c r="J24" s="659"/>
      <c r="K24" s="674"/>
      <c r="L24" s="147" t="s">
        <v>81</v>
      </c>
      <c r="M24" s="656"/>
      <c r="N24" s="146" t="s">
        <v>64</v>
      </c>
      <c r="O24" s="634"/>
    </row>
    <row r="25" spans="1:22" ht="14.5" customHeight="1">
      <c r="A25" s="548"/>
      <c r="B25" s="83" t="s">
        <v>65</v>
      </c>
      <c r="C25" s="153">
        <v>14.851000000000001</v>
      </c>
      <c r="D25" s="658"/>
      <c r="E25" s="676"/>
      <c r="F25" s="153">
        <v>14.851000000000001</v>
      </c>
      <c r="G25" s="659"/>
      <c r="H25" s="674"/>
      <c r="I25" s="153">
        <v>13.856999999999999</v>
      </c>
      <c r="J25" s="659"/>
      <c r="K25" s="674"/>
      <c r="L25" s="147" t="s">
        <v>81</v>
      </c>
      <c r="M25" s="657"/>
      <c r="N25" s="83" t="s">
        <v>65</v>
      </c>
      <c r="O25" s="634"/>
    </row>
    <row r="26" spans="1:22" ht="14.5" customHeight="1">
      <c r="A26" s="548"/>
      <c r="B26" s="83" t="s">
        <v>66</v>
      </c>
      <c r="C26" s="153">
        <v>18.867999999999999</v>
      </c>
      <c r="D26" s="658"/>
      <c r="E26" s="676"/>
      <c r="F26" s="153">
        <v>18.867999999999999</v>
      </c>
      <c r="G26" s="660"/>
      <c r="H26" s="674"/>
      <c r="I26" s="153">
        <v>18.748999999999999</v>
      </c>
      <c r="J26" s="660"/>
      <c r="K26" s="674"/>
      <c r="L26" s="147" t="s">
        <v>81</v>
      </c>
      <c r="M26" s="655" t="s">
        <v>82</v>
      </c>
      <c r="N26" s="83" t="s">
        <v>66</v>
      </c>
      <c r="O26" s="634"/>
    </row>
    <row r="27" spans="1:22" ht="14.5" customHeight="1">
      <c r="A27" s="549"/>
      <c r="B27" s="33" t="s">
        <v>67</v>
      </c>
      <c r="C27" s="153">
        <v>26.822999999999997</v>
      </c>
      <c r="D27" s="659">
        <v>19.303999999999998</v>
      </c>
      <c r="E27" s="674"/>
      <c r="F27" s="153">
        <v>26.822999999999997</v>
      </c>
      <c r="G27" s="659">
        <v>19.303999999999998</v>
      </c>
      <c r="H27" s="674"/>
      <c r="I27" s="153">
        <v>27.165999999999997</v>
      </c>
      <c r="J27" s="659">
        <v>19.164000000000001</v>
      </c>
      <c r="K27" s="674"/>
      <c r="L27" s="147" t="s">
        <v>81</v>
      </c>
      <c r="M27" s="656"/>
      <c r="N27" s="33" t="s">
        <v>67</v>
      </c>
      <c r="O27" s="635"/>
    </row>
    <row r="28" spans="1:22" ht="14.5" customHeight="1">
      <c r="A28" s="653">
        <v>2024</v>
      </c>
      <c r="B28" s="34" t="s">
        <v>56</v>
      </c>
      <c r="C28" s="153">
        <v>21.760999999999999</v>
      </c>
      <c r="D28" s="659"/>
      <c r="E28" s="674"/>
      <c r="F28" s="153">
        <v>21.760999999999999</v>
      </c>
      <c r="G28" s="659"/>
      <c r="H28" s="674"/>
      <c r="I28" s="153">
        <v>22.221</v>
      </c>
      <c r="J28" s="659"/>
      <c r="K28" s="674"/>
      <c r="L28" s="147" t="s">
        <v>81</v>
      </c>
      <c r="M28" s="657"/>
      <c r="N28" s="34" t="s">
        <v>56</v>
      </c>
      <c r="O28" s="636">
        <v>2024</v>
      </c>
    </row>
    <row r="29" spans="1:22" ht="14.5" customHeight="1">
      <c r="A29" s="548"/>
      <c r="B29" s="83" t="s">
        <v>57</v>
      </c>
      <c r="C29" s="223">
        <v>16.852</v>
      </c>
      <c r="D29" s="659"/>
      <c r="E29" s="674"/>
      <c r="F29" s="223">
        <v>16.852</v>
      </c>
      <c r="G29" s="659"/>
      <c r="H29" s="674"/>
      <c r="I29" s="223">
        <v>17.706</v>
      </c>
      <c r="J29" s="659"/>
      <c r="K29" s="674"/>
      <c r="L29" s="147" t="s">
        <v>81</v>
      </c>
      <c r="M29" s="655" t="s">
        <v>82</v>
      </c>
      <c r="N29" s="83" t="s">
        <v>57</v>
      </c>
      <c r="O29" s="634"/>
    </row>
    <row r="30" spans="1:22" ht="14.5" customHeight="1">
      <c r="A30" s="548"/>
      <c r="B30" s="83" t="s">
        <v>58</v>
      </c>
      <c r="C30" s="223">
        <v>15.439</v>
      </c>
      <c r="D30" s="659"/>
      <c r="E30" s="674"/>
      <c r="F30" s="223">
        <v>15.439</v>
      </c>
      <c r="G30" s="659"/>
      <c r="H30" s="674"/>
      <c r="I30" s="223">
        <v>15.359</v>
      </c>
      <c r="J30" s="659"/>
      <c r="K30" s="674"/>
      <c r="L30" s="147" t="s">
        <v>81</v>
      </c>
      <c r="M30" s="656"/>
      <c r="N30" s="83" t="s">
        <v>58</v>
      </c>
      <c r="O30" s="634"/>
    </row>
    <row r="31" spans="1:22" ht="14.5" customHeight="1">
      <c r="A31" s="548"/>
      <c r="B31" s="83" t="s">
        <v>59</v>
      </c>
      <c r="C31" s="223">
        <v>15.675000000000001</v>
      </c>
      <c r="D31" s="659"/>
      <c r="E31" s="674"/>
      <c r="F31" s="223">
        <v>15.675000000000001</v>
      </c>
      <c r="G31" s="659"/>
      <c r="H31" s="674"/>
      <c r="I31" s="223">
        <v>15.728</v>
      </c>
      <c r="J31" s="659"/>
      <c r="K31" s="674"/>
      <c r="L31" s="147" t="s">
        <v>81</v>
      </c>
      <c r="M31" s="657"/>
      <c r="N31" s="83" t="s">
        <v>59</v>
      </c>
      <c r="O31" s="634"/>
    </row>
    <row r="32" spans="1:22" ht="14.5" customHeight="1">
      <c r="A32" s="548"/>
      <c r="B32" s="83" t="s">
        <v>60</v>
      </c>
      <c r="C32" s="223">
        <v>16.414000000000001</v>
      </c>
      <c r="D32" s="660"/>
      <c r="E32" s="674"/>
      <c r="F32" s="223">
        <v>16.414000000000001</v>
      </c>
      <c r="G32" s="660"/>
      <c r="H32" s="674"/>
      <c r="I32" s="223">
        <v>16.473000000000003</v>
      </c>
      <c r="J32" s="660"/>
      <c r="K32" s="674"/>
      <c r="L32" s="147" t="s">
        <v>81</v>
      </c>
      <c r="M32" s="655" t="s">
        <v>82</v>
      </c>
      <c r="N32" s="83" t="s">
        <v>60</v>
      </c>
      <c r="O32" s="634"/>
    </row>
    <row r="33" spans="1:15" ht="14.5" customHeight="1">
      <c r="A33" s="548"/>
      <c r="B33" s="146" t="s">
        <v>61</v>
      </c>
      <c r="C33" s="223">
        <v>17.725999999999999</v>
      </c>
      <c r="D33" s="664">
        <v>19.338000000000001</v>
      </c>
      <c r="E33" s="676"/>
      <c r="F33" s="223">
        <v>17.725999999999999</v>
      </c>
      <c r="G33" s="664">
        <v>19.338000000000001</v>
      </c>
      <c r="H33" s="674"/>
      <c r="I33" s="223">
        <v>18.058</v>
      </c>
      <c r="J33" s="664">
        <v>19.411999999999999</v>
      </c>
      <c r="K33" s="674"/>
      <c r="L33" s="147" t="s">
        <v>81</v>
      </c>
      <c r="M33" s="656"/>
      <c r="N33" s="146" t="s">
        <v>61</v>
      </c>
      <c r="O33" s="634"/>
    </row>
    <row r="34" spans="1:15" ht="14.5" customHeight="1">
      <c r="A34" s="548"/>
      <c r="B34" s="83" t="s">
        <v>62</v>
      </c>
      <c r="C34" s="223">
        <v>16.292000000000002</v>
      </c>
      <c r="D34" s="665"/>
      <c r="E34" s="676"/>
      <c r="F34" s="223">
        <v>16.292000000000002</v>
      </c>
      <c r="G34" s="665"/>
      <c r="H34" s="674"/>
      <c r="I34" s="223">
        <v>16.777000000000001</v>
      </c>
      <c r="J34" s="665"/>
      <c r="K34" s="674"/>
      <c r="L34" s="147" t="s">
        <v>81</v>
      </c>
      <c r="M34" s="657"/>
      <c r="N34" s="83" t="s">
        <v>62</v>
      </c>
      <c r="O34" s="634"/>
    </row>
    <row r="35" spans="1:15" ht="14.5" customHeight="1">
      <c r="A35" s="548"/>
      <c r="B35" s="83" t="s">
        <v>63</v>
      </c>
      <c r="C35" s="251">
        <v>16.346</v>
      </c>
      <c r="D35" s="665"/>
      <c r="E35" s="676"/>
      <c r="F35" s="251">
        <v>16.346</v>
      </c>
      <c r="G35" s="665"/>
      <c r="H35" s="674"/>
      <c r="I35" s="251">
        <v>16.515999999999998</v>
      </c>
      <c r="J35" s="665"/>
      <c r="K35" s="674"/>
      <c r="L35" s="147" t="s">
        <v>81</v>
      </c>
      <c r="M35" s="655" t="s">
        <v>82</v>
      </c>
      <c r="N35" s="83" t="s">
        <v>63</v>
      </c>
      <c r="O35" s="634"/>
    </row>
    <row r="36" spans="1:15" ht="14.5" customHeight="1">
      <c r="A36" s="548"/>
      <c r="B36" s="146" t="s">
        <v>64</v>
      </c>
      <c r="C36" s="251">
        <v>17.36</v>
      </c>
      <c r="D36" s="665"/>
      <c r="E36" s="676"/>
      <c r="F36" s="251">
        <v>17.36</v>
      </c>
      <c r="G36" s="665"/>
      <c r="H36" s="674"/>
      <c r="I36" s="251">
        <v>17.350999999999999</v>
      </c>
      <c r="J36" s="665"/>
      <c r="K36" s="674"/>
      <c r="L36" s="147" t="s">
        <v>81</v>
      </c>
      <c r="M36" s="656"/>
      <c r="N36" s="146" t="s">
        <v>64</v>
      </c>
      <c r="O36" s="634"/>
    </row>
    <row r="37" spans="1:15" ht="14.5" customHeight="1">
      <c r="A37" s="548"/>
      <c r="B37" s="83" t="s">
        <v>65</v>
      </c>
      <c r="C37" s="251">
        <v>19.800999999999998</v>
      </c>
      <c r="D37" s="665"/>
      <c r="E37" s="676"/>
      <c r="F37" s="251">
        <v>19.800999999999998</v>
      </c>
      <c r="G37" s="665"/>
      <c r="H37" s="674"/>
      <c r="I37" s="251">
        <v>20.187000000000001</v>
      </c>
      <c r="J37" s="665"/>
      <c r="K37" s="674"/>
      <c r="L37" s="147" t="s">
        <v>81</v>
      </c>
      <c r="M37" s="657"/>
      <c r="N37" s="83" t="s">
        <v>65</v>
      </c>
      <c r="O37" s="634"/>
    </row>
    <row r="38" spans="1:15" ht="14.5" customHeight="1">
      <c r="A38" s="548"/>
      <c r="B38" s="83" t="s">
        <v>66</v>
      </c>
      <c r="C38" s="251">
        <v>26.474</v>
      </c>
      <c r="D38" s="666"/>
      <c r="E38" s="676"/>
      <c r="F38" s="251">
        <v>26.474</v>
      </c>
      <c r="G38" s="666"/>
      <c r="H38" s="674"/>
      <c r="I38" s="251">
        <v>26.704999999999998</v>
      </c>
      <c r="J38" s="666"/>
      <c r="K38" s="674"/>
      <c r="L38" s="147" t="s">
        <v>81</v>
      </c>
      <c r="M38" s="655" t="s">
        <v>82</v>
      </c>
      <c r="N38" s="83" t="s">
        <v>66</v>
      </c>
      <c r="O38" s="634"/>
    </row>
    <row r="39" spans="1:15" ht="14.5" customHeight="1">
      <c r="A39" s="549"/>
      <c r="B39" s="33" t="s">
        <v>67</v>
      </c>
      <c r="C39" s="252">
        <v>30.730999999999998</v>
      </c>
      <c r="D39" s="638">
        <v>21.206</v>
      </c>
      <c r="E39" s="674"/>
      <c r="F39" s="252">
        <v>30.730999999999998</v>
      </c>
      <c r="G39" s="638">
        <v>21.206</v>
      </c>
      <c r="H39" s="674"/>
      <c r="I39" s="252">
        <v>30.244</v>
      </c>
      <c r="J39" s="638">
        <v>20.609000000000002</v>
      </c>
      <c r="K39" s="674"/>
      <c r="L39" s="147" t="s">
        <v>81</v>
      </c>
      <c r="M39" s="656"/>
      <c r="N39" s="33" t="s">
        <v>67</v>
      </c>
      <c r="O39" s="635"/>
    </row>
    <row r="40" spans="1:15" ht="14.5" customHeight="1">
      <c r="A40" s="653">
        <v>2023</v>
      </c>
      <c r="B40" s="34" t="s">
        <v>56</v>
      </c>
      <c r="C40" s="153">
        <v>25.162000000000003</v>
      </c>
      <c r="D40" s="638"/>
      <c r="E40" s="674"/>
      <c r="F40" s="153">
        <v>25.162000000000003</v>
      </c>
      <c r="G40" s="638"/>
      <c r="H40" s="674"/>
      <c r="I40" s="153">
        <v>25.202999999999996</v>
      </c>
      <c r="J40" s="638"/>
      <c r="K40" s="674"/>
      <c r="L40" s="147" t="s">
        <v>81</v>
      </c>
      <c r="M40" s="657"/>
      <c r="N40" s="3" t="s">
        <v>56</v>
      </c>
      <c r="O40" s="636">
        <v>2023</v>
      </c>
    </row>
    <row r="41" spans="1:15" ht="14.5" customHeight="1">
      <c r="A41" s="548"/>
      <c r="B41" s="83" t="s">
        <v>57</v>
      </c>
      <c r="C41" s="223">
        <v>19.113999999999997</v>
      </c>
      <c r="D41" s="638"/>
      <c r="E41" s="674"/>
      <c r="F41" s="223">
        <v>19.113999999999997</v>
      </c>
      <c r="G41" s="638"/>
      <c r="H41" s="674"/>
      <c r="I41" s="223">
        <v>19.613999999999997</v>
      </c>
      <c r="J41" s="638"/>
      <c r="K41" s="674"/>
      <c r="L41" s="147" t="s">
        <v>81</v>
      </c>
      <c r="M41" s="655" t="s">
        <v>82</v>
      </c>
      <c r="N41" s="1" t="s">
        <v>57</v>
      </c>
      <c r="O41" s="634"/>
    </row>
    <row r="42" spans="1:15" ht="14.5" customHeight="1">
      <c r="A42" s="548"/>
      <c r="B42" s="83" t="s">
        <v>58</v>
      </c>
      <c r="C42" s="223">
        <v>15.955</v>
      </c>
      <c r="D42" s="638"/>
      <c r="E42" s="674"/>
      <c r="F42" s="223">
        <v>15.955</v>
      </c>
      <c r="G42" s="638"/>
      <c r="H42" s="674"/>
      <c r="I42" s="223">
        <v>15.428000000000001</v>
      </c>
      <c r="J42" s="638"/>
      <c r="K42" s="674"/>
      <c r="L42" s="147" t="s">
        <v>81</v>
      </c>
      <c r="M42" s="656"/>
      <c r="N42" s="1" t="s">
        <v>58</v>
      </c>
      <c r="O42" s="634"/>
    </row>
    <row r="43" spans="1:15" ht="14.5" customHeight="1">
      <c r="A43" s="548"/>
      <c r="B43" s="83" t="s">
        <v>59</v>
      </c>
      <c r="C43" s="223">
        <v>16.320999999999998</v>
      </c>
      <c r="D43" s="638"/>
      <c r="E43" s="674"/>
      <c r="F43" s="223">
        <v>16.320999999999998</v>
      </c>
      <c r="G43" s="638"/>
      <c r="H43" s="674"/>
      <c r="I43" s="223">
        <v>15.570999999999998</v>
      </c>
      <c r="J43" s="638"/>
      <c r="K43" s="674"/>
      <c r="L43" s="147" t="s">
        <v>81</v>
      </c>
      <c r="M43" s="657"/>
      <c r="N43" s="1" t="s">
        <v>59</v>
      </c>
      <c r="O43" s="634"/>
    </row>
    <row r="44" spans="1:15" ht="14.5" customHeight="1">
      <c r="A44" s="548"/>
      <c r="B44" s="83" t="s">
        <v>60</v>
      </c>
      <c r="C44" s="223">
        <v>17.470999999999997</v>
      </c>
      <c r="D44" s="639"/>
      <c r="E44" s="674"/>
      <c r="F44" s="223">
        <v>17.470999999999997</v>
      </c>
      <c r="G44" s="639"/>
      <c r="H44" s="674"/>
      <c r="I44" s="223">
        <v>16.998999999999999</v>
      </c>
      <c r="J44" s="639"/>
      <c r="K44" s="674"/>
      <c r="L44" s="147" t="s">
        <v>81</v>
      </c>
      <c r="M44" s="655" t="s">
        <v>82</v>
      </c>
      <c r="N44" s="1" t="s">
        <v>60</v>
      </c>
      <c r="O44" s="634"/>
    </row>
    <row r="45" spans="1:15" ht="14.5" customHeight="1">
      <c r="A45" s="548"/>
      <c r="B45" s="146" t="s">
        <v>61</v>
      </c>
      <c r="C45" s="223">
        <v>12.517999999999999</v>
      </c>
      <c r="D45" s="664">
        <v>21.428999999999998</v>
      </c>
      <c r="E45" s="676"/>
      <c r="F45" s="223">
        <v>12.517999999999999</v>
      </c>
      <c r="G45" s="664">
        <v>21.428999999999998</v>
      </c>
      <c r="H45" s="676"/>
      <c r="I45" s="223">
        <v>12.344000000000001</v>
      </c>
      <c r="J45" s="664">
        <v>20.347000000000001</v>
      </c>
      <c r="K45" s="676"/>
      <c r="L45" s="147" t="s">
        <v>81</v>
      </c>
      <c r="M45" s="656"/>
      <c r="N45" s="1" t="s">
        <v>61</v>
      </c>
      <c r="O45" s="634"/>
    </row>
    <row r="46" spans="1:15" ht="14.5" customHeight="1">
      <c r="A46" s="548"/>
      <c r="B46" s="83" t="s">
        <v>62</v>
      </c>
      <c r="C46" s="223">
        <v>10.56</v>
      </c>
      <c r="D46" s="665"/>
      <c r="E46" s="676"/>
      <c r="F46" s="223">
        <v>10.56</v>
      </c>
      <c r="G46" s="665"/>
      <c r="H46" s="676"/>
      <c r="I46" s="223">
        <v>10.269</v>
      </c>
      <c r="J46" s="665"/>
      <c r="K46" s="676"/>
      <c r="L46" s="147" t="s">
        <v>81</v>
      </c>
      <c r="M46" s="657"/>
      <c r="N46" s="1" t="s">
        <v>62</v>
      </c>
      <c r="O46" s="634"/>
    </row>
    <row r="47" spans="1:15" ht="14.5" customHeight="1">
      <c r="A47" s="548"/>
      <c r="B47" s="83" t="s">
        <v>63</v>
      </c>
      <c r="C47" s="251">
        <v>11.179</v>
      </c>
      <c r="D47" s="665"/>
      <c r="E47" s="676"/>
      <c r="F47" s="251">
        <v>11.179</v>
      </c>
      <c r="G47" s="665"/>
      <c r="H47" s="676"/>
      <c r="I47" s="251">
        <v>10.648</v>
      </c>
      <c r="J47" s="665"/>
      <c r="K47" s="676"/>
      <c r="L47" s="147" t="s">
        <v>81</v>
      </c>
      <c r="M47" s="655" t="s">
        <v>82</v>
      </c>
      <c r="N47" s="1" t="s">
        <v>63</v>
      </c>
      <c r="O47" s="634"/>
    </row>
    <row r="48" spans="1:15" ht="14.5" customHeight="1">
      <c r="A48" s="548"/>
      <c r="B48" s="146" t="s">
        <v>64</v>
      </c>
      <c r="C48" s="251">
        <v>14.17</v>
      </c>
      <c r="D48" s="665"/>
      <c r="E48" s="676"/>
      <c r="F48" s="251">
        <v>14.17</v>
      </c>
      <c r="G48" s="665"/>
      <c r="H48" s="676"/>
      <c r="I48" s="251">
        <v>13.821</v>
      </c>
      <c r="J48" s="665"/>
      <c r="K48" s="676"/>
      <c r="L48" s="147" t="s">
        <v>81</v>
      </c>
      <c r="M48" s="656"/>
      <c r="N48" s="1" t="s">
        <v>64</v>
      </c>
      <c r="O48" s="634"/>
    </row>
    <row r="49" spans="1:15" ht="14.5" customHeight="1">
      <c r="A49" s="548"/>
      <c r="B49" s="83" t="s">
        <v>65</v>
      </c>
      <c r="C49" s="251">
        <v>21.856999999999999</v>
      </c>
      <c r="D49" s="665"/>
      <c r="E49" s="676"/>
      <c r="F49" s="251">
        <v>21.856999999999999</v>
      </c>
      <c r="G49" s="665"/>
      <c r="H49" s="676"/>
      <c r="I49" s="251">
        <v>21.613</v>
      </c>
      <c r="J49" s="665"/>
      <c r="K49" s="676"/>
      <c r="L49" s="147" t="s">
        <v>81</v>
      </c>
      <c r="M49" s="657"/>
      <c r="N49" s="1" t="s">
        <v>65</v>
      </c>
      <c r="O49" s="634"/>
    </row>
    <row r="50" spans="1:15" ht="14.5" customHeight="1">
      <c r="A50" s="548"/>
      <c r="B50" s="83" t="s">
        <v>66</v>
      </c>
      <c r="C50" s="251">
        <v>34.878999999999998</v>
      </c>
      <c r="D50" s="665"/>
      <c r="E50" s="676"/>
      <c r="F50" s="251">
        <v>34.878999999999998</v>
      </c>
      <c r="G50" s="665"/>
      <c r="H50" s="676"/>
      <c r="I50" s="251">
        <v>34.727999999999994</v>
      </c>
      <c r="J50" s="665"/>
      <c r="K50" s="676"/>
      <c r="L50" s="147" t="s">
        <v>81</v>
      </c>
      <c r="M50" s="655" t="s">
        <v>82</v>
      </c>
      <c r="N50" s="1" t="s">
        <v>66</v>
      </c>
      <c r="O50" s="634"/>
    </row>
    <row r="51" spans="1:15" ht="14.5" customHeight="1">
      <c r="A51" s="549"/>
      <c r="B51" s="33" t="s">
        <v>67</v>
      </c>
      <c r="C51" s="252">
        <v>36.433999999999997</v>
      </c>
      <c r="D51" s="666"/>
      <c r="E51" s="676"/>
      <c r="F51" s="252">
        <v>36.433999999999997</v>
      </c>
      <c r="G51" s="666"/>
      <c r="H51" s="676"/>
      <c r="I51" s="252">
        <v>36.259</v>
      </c>
      <c r="J51" s="665"/>
      <c r="K51" s="676"/>
      <c r="L51" s="147" t="s">
        <v>81</v>
      </c>
      <c r="M51" s="656"/>
      <c r="N51" s="2" t="s">
        <v>67</v>
      </c>
      <c r="O51" s="635"/>
    </row>
    <row r="52" spans="1:15" ht="13">
      <c r="A52" s="653">
        <v>2022</v>
      </c>
      <c r="B52" s="34" t="s">
        <v>56</v>
      </c>
      <c r="C52" s="153">
        <v>20.770999999999997</v>
      </c>
      <c r="D52" s="376">
        <v>17.859000000000002</v>
      </c>
      <c r="E52" s="676"/>
      <c r="F52" s="153">
        <v>20.770999999999997</v>
      </c>
      <c r="G52" s="376">
        <v>17.859000000000002</v>
      </c>
      <c r="H52" s="678"/>
      <c r="I52" s="278">
        <v>20.543999999999997</v>
      </c>
      <c r="J52" s="666"/>
      <c r="K52" s="676"/>
      <c r="L52" s="147" t="s">
        <v>81</v>
      </c>
      <c r="M52" s="657"/>
      <c r="N52" s="3" t="s">
        <v>56</v>
      </c>
      <c r="O52" s="636">
        <v>2022</v>
      </c>
    </row>
    <row r="53" spans="1:15" ht="13">
      <c r="A53" s="548"/>
      <c r="B53" s="83" t="s">
        <v>57</v>
      </c>
      <c r="C53" s="223">
        <v>16.350000000000001</v>
      </c>
      <c r="D53" s="637">
        <v>13.436</v>
      </c>
      <c r="E53" s="674"/>
      <c r="F53" s="223">
        <v>16.350000000000001</v>
      </c>
      <c r="G53" s="637">
        <v>13.436</v>
      </c>
      <c r="H53" s="674"/>
      <c r="I53" s="223">
        <v>16.8</v>
      </c>
      <c r="J53" s="637">
        <v>13.276</v>
      </c>
      <c r="K53" s="674"/>
      <c r="L53" s="147" t="s">
        <v>81</v>
      </c>
      <c r="M53" s="655" t="s">
        <v>82</v>
      </c>
      <c r="N53" s="1" t="s">
        <v>57</v>
      </c>
      <c r="O53" s="634"/>
    </row>
    <row r="54" spans="1:15" ht="13">
      <c r="A54" s="548"/>
      <c r="B54" s="83" t="s">
        <v>58</v>
      </c>
      <c r="C54" s="223">
        <v>12.74</v>
      </c>
      <c r="D54" s="638"/>
      <c r="E54" s="674"/>
      <c r="F54" s="223">
        <v>12.74</v>
      </c>
      <c r="G54" s="638"/>
      <c r="H54" s="674"/>
      <c r="I54" s="223">
        <v>12.598000000000001</v>
      </c>
      <c r="J54" s="638"/>
      <c r="K54" s="674"/>
      <c r="L54" s="147" t="s">
        <v>81</v>
      </c>
      <c r="M54" s="656"/>
      <c r="N54" s="1" t="s">
        <v>58</v>
      </c>
      <c r="O54" s="634"/>
    </row>
    <row r="55" spans="1:15" ht="13">
      <c r="A55" s="548"/>
      <c r="B55" s="83" t="s">
        <v>59</v>
      </c>
      <c r="C55" s="223">
        <v>12.757999999999999</v>
      </c>
      <c r="D55" s="638"/>
      <c r="E55" s="674"/>
      <c r="F55" s="223">
        <v>12.757999999999999</v>
      </c>
      <c r="G55" s="638"/>
      <c r="H55" s="674"/>
      <c r="I55" s="223">
        <v>12.801</v>
      </c>
      <c r="J55" s="638"/>
      <c r="K55" s="674"/>
      <c r="L55" s="147" t="s">
        <v>81</v>
      </c>
      <c r="M55" s="657"/>
      <c r="N55" s="1" t="s">
        <v>59</v>
      </c>
      <c r="O55" s="634"/>
    </row>
    <row r="56" spans="1:15" ht="13">
      <c r="A56" s="548"/>
      <c r="B56" s="83" t="s">
        <v>60</v>
      </c>
      <c r="C56" s="223">
        <v>13.343</v>
      </c>
      <c r="D56" s="638"/>
      <c r="E56" s="674"/>
      <c r="F56" s="223">
        <v>13.343</v>
      </c>
      <c r="G56" s="638"/>
      <c r="H56" s="674"/>
      <c r="I56" s="223">
        <v>12.946999999999999</v>
      </c>
      <c r="J56" s="638"/>
      <c r="K56" s="674"/>
      <c r="L56" s="147" t="s">
        <v>81</v>
      </c>
      <c r="M56" s="655" t="s">
        <v>82</v>
      </c>
      <c r="N56" s="1" t="s">
        <v>60</v>
      </c>
      <c r="O56" s="634"/>
    </row>
    <row r="57" spans="1:15" ht="13">
      <c r="A57" s="548"/>
      <c r="B57" s="146" t="s">
        <v>61</v>
      </c>
      <c r="C57" s="223">
        <v>13.379</v>
      </c>
      <c r="D57" s="638"/>
      <c r="E57" s="674"/>
      <c r="F57" s="223">
        <v>13.379</v>
      </c>
      <c r="G57" s="638"/>
      <c r="H57" s="674"/>
      <c r="I57" s="223">
        <v>13.09</v>
      </c>
      <c r="J57" s="638"/>
      <c r="K57" s="674"/>
      <c r="L57" s="147" t="s">
        <v>81</v>
      </c>
      <c r="M57" s="656"/>
      <c r="N57" s="1" t="s">
        <v>61</v>
      </c>
      <c r="O57" s="634"/>
    </row>
    <row r="58" spans="1:15" ht="13">
      <c r="A58" s="548"/>
      <c r="B58" s="83" t="s">
        <v>62</v>
      </c>
      <c r="C58" s="223">
        <v>11.948</v>
      </c>
      <c r="D58" s="639"/>
      <c r="E58" s="674"/>
      <c r="F58" s="223">
        <v>11.948</v>
      </c>
      <c r="G58" s="639"/>
      <c r="H58" s="674"/>
      <c r="I58" s="223">
        <v>11.343</v>
      </c>
      <c r="J58" s="639"/>
      <c r="K58" s="674"/>
      <c r="L58" s="147" t="s">
        <v>81</v>
      </c>
      <c r="M58" s="657"/>
      <c r="N58" s="1" t="s">
        <v>62</v>
      </c>
      <c r="O58" s="634"/>
    </row>
    <row r="59" spans="1:15" ht="13">
      <c r="A59" s="548"/>
      <c r="B59" s="83" t="s">
        <v>63</v>
      </c>
      <c r="C59" s="153">
        <v>8.27</v>
      </c>
      <c r="D59" s="637">
        <v>15.298</v>
      </c>
      <c r="E59" s="674"/>
      <c r="F59" s="153">
        <v>8.27</v>
      </c>
      <c r="G59" s="637">
        <v>15.298</v>
      </c>
      <c r="H59" s="674"/>
      <c r="I59" s="153">
        <v>7.57</v>
      </c>
      <c r="J59" s="637">
        <v>14.081</v>
      </c>
      <c r="K59" s="674"/>
      <c r="L59" s="147" t="s">
        <v>81</v>
      </c>
      <c r="M59" s="655" t="s">
        <v>82</v>
      </c>
      <c r="N59" s="1" t="s">
        <v>63</v>
      </c>
      <c r="O59" s="634"/>
    </row>
    <row r="60" spans="1:15" ht="13">
      <c r="A60" s="548"/>
      <c r="B60" s="146" t="s">
        <v>64</v>
      </c>
      <c r="C60" s="153">
        <v>8.7080000000000002</v>
      </c>
      <c r="D60" s="638"/>
      <c r="E60" s="674"/>
      <c r="F60" s="153">
        <v>8.7080000000000002</v>
      </c>
      <c r="G60" s="638"/>
      <c r="H60" s="674"/>
      <c r="I60" s="153">
        <v>8.4529999999999994</v>
      </c>
      <c r="J60" s="638"/>
      <c r="K60" s="674"/>
      <c r="L60" s="147" t="s">
        <v>81</v>
      </c>
      <c r="M60" s="656"/>
      <c r="N60" s="1" t="s">
        <v>64</v>
      </c>
      <c r="O60" s="634"/>
    </row>
    <row r="61" spans="1:15" ht="13">
      <c r="A61" s="548"/>
      <c r="B61" s="83" t="s">
        <v>65</v>
      </c>
      <c r="C61" s="153">
        <v>13.759</v>
      </c>
      <c r="D61" s="638"/>
      <c r="E61" s="674"/>
      <c r="F61" s="153">
        <v>13.759</v>
      </c>
      <c r="G61" s="638"/>
      <c r="H61" s="674"/>
      <c r="I61" s="153">
        <v>11.663</v>
      </c>
      <c r="J61" s="638"/>
      <c r="K61" s="674"/>
      <c r="L61" s="147" t="s">
        <v>81</v>
      </c>
      <c r="M61" s="657"/>
      <c r="N61" s="1" t="s">
        <v>65</v>
      </c>
      <c r="O61" s="634"/>
    </row>
    <row r="62" spans="1:15" ht="13">
      <c r="A62" s="548"/>
      <c r="B62" s="83" t="s">
        <v>66</v>
      </c>
      <c r="C62" s="153">
        <v>19.68</v>
      </c>
      <c r="D62" s="638"/>
      <c r="E62" s="674"/>
      <c r="F62" s="153">
        <v>19.68</v>
      </c>
      <c r="G62" s="638"/>
      <c r="H62" s="674"/>
      <c r="I62" s="153">
        <v>18.576000000000001</v>
      </c>
      <c r="J62" s="638"/>
      <c r="K62" s="674"/>
      <c r="L62" s="147" t="s">
        <v>81</v>
      </c>
      <c r="M62" s="661" t="s">
        <v>82</v>
      </c>
      <c r="N62" s="1" t="s">
        <v>66</v>
      </c>
      <c r="O62" s="634"/>
    </row>
    <row r="63" spans="1:15" ht="13">
      <c r="A63" s="549"/>
      <c r="B63" s="33" t="s">
        <v>67</v>
      </c>
      <c r="C63" s="153">
        <v>20.27</v>
      </c>
      <c r="D63" s="638"/>
      <c r="E63" s="674"/>
      <c r="F63" s="153">
        <v>20.27</v>
      </c>
      <c r="G63" s="638"/>
      <c r="H63" s="674"/>
      <c r="I63" s="153">
        <v>19.273</v>
      </c>
      <c r="J63" s="638"/>
      <c r="K63" s="674"/>
      <c r="L63" s="147" t="s">
        <v>81</v>
      </c>
      <c r="M63" s="662"/>
      <c r="N63" s="2" t="s">
        <v>67</v>
      </c>
      <c r="O63" s="635"/>
    </row>
    <row r="64" spans="1:15" ht="13">
      <c r="A64" s="653">
        <v>2021</v>
      </c>
      <c r="B64" s="34" t="s">
        <v>56</v>
      </c>
      <c r="C64" s="153">
        <v>17.431000000000001</v>
      </c>
      <c r="D64" s="639"/>
      <c r="E64" s="674"/>
      <c r="F64" s="153">
        <v>17.431000000000001</v>
      </c>
      <c r="G64" s="639"/>
      <c r="H64" s="674"/>
      <c r="I64" s="153">
        <v>16.353000000000002</v>
      </c>
      <c r="J64" s="639"/>
      <c r="K64" s="674"/>
      <c r="L64" s="147" t="s">
        <v>81</v>
      </c>
      <c r="M64" s="663"/>
      <c r="N64" s="3" t="s">
        <v>56</v>
      </c>
      <c r="O64" s="636">
        <v>2021</v>
      </c>
    </row>
    <row r="65" spans="1:15" ht="13">
      <c r="A65" s="548"/>
      <c r="B65" s="83" t="s">
        <v>57</v>
      </c>
      <c r="C65" s="153">
        <v>10.912999999999998</v>
      </c>
      <c r="D65" s="637">
        <v>9.5540000000000003</v>
      </c>
      <c r="E65" s="674"/>
      <c r="F65" s="153">
        <v>10.912999999999998</v>
      </c>
      <c r="G65" s="637">
        <v>9.5540000000000003</v>
      </c>
      <c r="H65" s="674"/>
      <c r="I65" s="26">
        <v>9.4540000000000006</v>
      </c>
      <c r="J65" s="637">
        <v>8.43</v>
      </c>
      <c r="K65" s="674"/>
      <c r="L65" s="147" t="s">
        <v>81</v>
      </c>
      <c r="M65" s="661" t="s">
        <v>82</v>
      </c>
      <c r="N65" s="1" t="s">
        <v>57</v>
      </c>
      <c r="O65" s="634"/>
    </row>
    <row r="66" spans="1:15" ht="13">
      <c r="A66" s="548"/>
      <c r="B66" s="83" t="s">
        <v>58</v>
      </c>
      <c r="C66" s="153">
        <v>9.738999999999999</v>
      </c>
      <c r="D66" s="638"/>
      <c r="E66" s="674"/>
      <c r="F66" s="153">
        <v>9.738999999999999</v>
      </c>
      <c r="G66" s="638"/>
      <c r="H66" s="674"/>
      <c r="I66" s="26">
        <v>8.3620000000000001</v>
      </c>
      <c r="J66" s="638"/>
      <c r="K66" s="674"/>
      <c r="L66" s="147" t="s">
        <v>81</v>
      </c>
      <c r="M66" s="662"/>
      <c r="N66" s="1" t="s">
        <v>58</v>
      </c>
      <c r="O66" s="634"/>
    </row>
    <row r="67" spans="1:15" ht="13">
      <c r="A67" s="548"/>
      <c r="B67" s="83" t="s">
        <v>59</v>
      </c>
      <c r="C67" s="153">
        <v>8.2759999999999998</v>
      </c>
      <c r="D67" s="638"/>
      <c r="E67" s="674"/>
      <c r="F67" s="153">
        <v>8.2759999999999998</v>
      </c>
      <c r="G67" s="638"/>
      <c r="H67" s="674"/>
      <c r="I67" s="26">
        <v>7.1349999999999998</v>
      </c>
      <c r="J67" s="638"/>
      <c r="K67" s="674"/>
      <c r="L67" s="147" t="s">
        <v>81</v>
      </c>
      <c r="M67" s="663"/>
      <c r="N67" s="1" t="s">
        <v>59</v>
      </c>
      <c r="O67" s="634"/>
    </row>
    <row r="68" spans="1:15" ht="13">
      <c r="A68" s="548"/>
      <c r="B68" s="83" t="s">
        <v>60</v>
      </c>
      <c r="C68" s="153">
        <v>9.0640000000000001</v>
      </c>
      <c r="D68" s="638"/>
      <c r="E68" s="674"/>
      <c r="F68" s="153">
        <v>9.0640000000000001</v>
      </c>
      <c r="G68" s="638"/>
      <c r="H68" s="674"/>
      <c r="I68" s="26">
        <v>8.3629999999999995</v>
      </c>
      <c r="J68" s="638"/>
      <c r="K68" s="674"/>
      <c r="L68" s="147" t="s">
        <v>81</v>
      </c>
      <c r="M68" s="661" t="s">
        <v>82</v>
      </c>
      <c r="N68" s="1" t="s">
        <v>60</v>
      </c>
      <c r="O68" s="634"/>
    </row>
    <row r="69" spans="1:15" ht="13">
      <c r="A69" s="548"/>
      <c r="B69" s="146" t="s">
        <v>61</v>
      </c>
      <c r="C69" s="153">
        <v>10.087</v>
      </c>
      <c r="D69" s="638"/>
      <c r="E69" s="674"/>
      <c r="F69" s="153">
        <v>10.087</v>
      </c>
      <c r="G69" s="638"/>
      <c r="H69" s="674"/>
      <c r="I69" s="26">
        <v>9.0229999999999997</v>
      </c>
      <c r="J69" s="638"/>
      <c r="K69" s="674"/>
      <c r="L69" s="147" t="s">
        <v>81</v>
      </c>
      <c r="M69" s="662"/>
      <c r="N69" s="1" t="s">
        <v>61</v>
      </c>
      <c r="O69" s="634"/>
    </row>
    <row r="70" spans="1:15" ht="13">
      <c r="A70" s="548"/>
      <c r="B70" s="83" t="s">
        <v>62</v>
      </c>
      <c r="C70" s="153">
        <v>9.5629999999999988</v>
      </c>
      <c r="D70" s="639"/>
      <c r="E70" s="674"/>
      <c r="F70" s="153">
        <v>9.5629999999999988</v>
      </c>
      <c r="G70" s="639"/>
      <c r="H70" s="674"/>
      <c r="I70" s="26">
        <v>8.3689999999999998</v>
      </c>
      <c r="J70" s="639"/>
      <c r="K70" s="674"/>
      <c r="L70" s="147" t="s">
        <v>81</v>
      </c>
      <c r="M70" s="663"/>
      <c r="N70" s="1" t="s">
        <v>62</v>
      </c>
      <c r="O70" s="634"/>
    </row>
    <row r="71" spans="1:15" ht="13">
      <c r="A71" s="548"/>
      <c r="B71" s="83" t="s">
        <v>63</v>
      </c>
      <c r="C71" s="26">
        <v>9.8709999999999987</v>
      </c>
      <c r="D71" s="637">
        <v>11.239000000000001</v>
      </c>
      <c r="E71" s="674"/>
      <c r="F71" s="26">
        <v>9.8709999999999987</v>
      </c>
      <c r="G71" s="637">
        <v>11.239000000000001</v>
      </c>
      <c r="H71" s="674"/>
      <c r="I71" s="26">
        <v>8.8849999999999998</v>
      </c>
      <c r="J71" s="615">
        <v>10.595000000000001</v>
      </c>
      <c r="K71" s="674"/>
      <c r="L71" s="147" t="s">
        <v>81</v>
      </c>
      <c r="M71" s="661" t="s">
        <v>82</v>
      </c>
      <c r="N71" s="1" t="s">
        <v>63</v>
      </c>
      <c r="O71" s="634"/>
    </row>
    <row r="72" spans="1:15" ht="13">
      <c r="A72" s="548"/>
      <c r="B72" s="146" t="s">
        <v>64</v>
      </c>
      <c r="C72" s="26">
        <v>10.276999999999999</v>
      </c>
      <c r="D72" s="638"/>
      <c r="E72" s="674"/>
      <c r="F72" s="26">
        <v>10.276999999999999</v>
      </c>
      <c r="G72" s="638"/>
      <c r="H72" s="674"/>
      <c r="I72" s="26">
        <v>9.3949999999999996</v>
      </c>
      <c r="J72" s="616"/>
      <c r="K72" s="674"/>
      <c r="L72" s="147" t="s">
        <v>81</v>
      </c>
      <c r="M72" s="662"/>
      <c r="N72" s="1" t="s">
        <v>64</v>
      </c>
      <c r="O72" s="634"/>
    </row>
    <row r="73" spans="1:15" ht="13">
      <c r="A73" s="548"/>
      <c r="B73" s="83" t="s">
        <v>65</v>
      </c>
      <c r="C73" s="26">
        <v>10.840999999999999</v>
      </c>
      <c r="D73" s="638"/>
      <c r="E73" s="674"/>
      <c r="F73" s="26">
        <v>10.840999999999999</v>
      </c>
      <c r="G73" s="638"/>
      <c r="H73" s="674"/>
      <c r="I73" s="26">
        <v>10.391999999999999</v>
      </c>
      <c r="J73" s="616"/>
      <c r="K73" s="674"/>
      <c r="L73" s="147" t="s">
        <v>81</v>
      </c>
      <c r="M73" s="663"/>
      <c r="N73" s="1" t="s">
        <v>65</v>
      </c>
      <c r="O73" s="634"/>
    </row>
    <row r="74" spans="1:15" ht="13">
      <c r="A74" s="548"/>
      <c r="B74" s="83" t="s">
        <v>66</v>
      </c>
      <c r="C74" s="26">
        <v>12.601999999999999</v>
      </c>
      <c r="D74" s="638"/>
      <c r="E74" s="674"/>
      <c r="F74" s="26">
        <v>12.601999999999999</v>
      </c>
      <c r="G74" s="638"/>
      <c r="H74" s="674"/>
      <c r="I74" s="26">
        <v>12.382999999999999</v>
      </c>
      <c r="J74" s="616"/>
      <c r="K74" s="674"/>
      <c r="L74" s="147" t="s">
        <v>81</v>
      </c>
      <c r="M74" s="661" t="s">
        <v>82</v>
      </c>
      <c r="N74" s="1" t="s">
        <v>66</v>
      </c>
      <c r="O74" s="634"/>
    </row>
    <row r="75" spans="1:15" ht="13">
      <c r="A75" s="549"/>
      <c r="B75" s="33" t="s">
        <v>67</v>
      </c>
      <c r="C75" s="26">
        <v>12.53</v>
      </c>
      <c r="D75" s="638"/>
      <c r="E75" s="674"/>
      <c r="F75" s="26">
        <v>12.53</v>
      </c>
      <c r="G75" s="638"/>
      <c r="H75" s="674"/>
      <c r="I75" s="26">
        <v>12.342000000000001</v>
      </c>
      <c r="J75" s="616"/>
      <c r="K75" s="674"/>
      <c r="L75" s="147" t="s">
        <v>81</v>
      </c>
      <c r="M75" s="662"/>
      <c r="N75" s="2" t="s">
        <v>67</v>
      </c>
      <c r="O75" s="635"/>
    </row>
    <row r="76" spans="1:15" ht="13">
      <c r="A76" s="653">
        <v>2020</v>
      </c>
      <c r="B76" s="34" t="s">
        <v>56</v>
      </c>
      <c r="C76" s="26">
        <v>10.678000000000001</v>
      </c>
      <c r="D76" s="639"/>
      <c r="E76" s="674"/>
      <c r="F76" s="26">
        <v>10.678000000000001</v>
      </c>
      <c r="G76" s="639"/>
      <c r="H76" s="674"/>
      <c r="I76" s="26">
        <v>10.675000000000001</v>
      </c>
      <c r="J76" s="617"/>
      <c r="K76" s="674"/>
      <c r="L76" s="147" t="s">
        <v>81</v>
      </c>
      <c r="M76" s="663"/>
      <c r="N76" s="3" t="s">
        <v>56</v>
      </c>
      <c r="O76" s="636">
        <v>2020</v>
      </c>
    </row>
    <row r="77" spans="1:15" ht="13">
      <c r="A77" s="548"/>
      <c r="B77" s="83" t="s">
        <v>57</v>
      </c>
      <c r="C77" s="153">
        <v>10.254</v>
      </c>
      <c r="D77" s="637">
        <v>9.3000000000000007</v>
      </c>
      <c r="E77" s="674"/>
      <c r="F77" s="153">
        <v>10.254</v>
      </c>
      <c r="G77" s="637">
        <v>9.3000000000000007</v>
      </c>
      <c r="H77" s="674"/>
      <c r="I77" s="26">
        <v>8.9120000000000008</v>
      </c>
      <c r="J77" s="637">
        <v>8.1150000000000002</v>
      </c>
      <c r="K77" s="674"/>
      <c r="L77" s="147" t="s">
        <v>81</v>
      </c>
      <c r="M77" s="661" t="s">
        <v>82</v>
      </c>
      <c r="N77" s="1" t="s">
        <v>57</v>
      </c>
      <c r="O77" s="634"/>
    </row>
    <row r="78" spans="1:15" ht="13">
      <c r="A78" s="548"/>
      <c r="B78" s="83" t="s">
        <v>58</v>
      </c>
      <c r="C78" s="153">
        <v>8.9149999999999991</v>
      </c>
      <c r="D78" s="638"/>
      <c r="E78" s="674"/>
      <c r="F78" s="153">
        <v>8.9149999999999991</v>
      </c>
      <c r="G78" s="638"/>
      <c r="H78" s="674"/>
      <c r="I78" s="26">
        <v>7.8150000000000004</v>
      </c>
      <c r="J78" s="638"/>
      <c r="K78" s="674"/>
      <c r="L78" s="147" t="s">
        <v>81</v>
      </c>
      <c r="M78" s="662"/>
      <c r="N78" s="1" t="s">
        <v>58</v>
      </c>
      <c r="O78" s="634"/>
    </row>
    <row r="79" spans="1:15" ht="13">
      <c r="A79" s="548"/>
      <c r="B79" s="83" t="s">
        <v>59</v>
      </c>
      <c r="C79" s="153">
        <v>9.0679999999999996</v>
      </c>
      <c r="D79" s="638"/>
      <c r="E79" s="674"/>
      <c r="F79" s="153">
        <v>9.0679999999999996</v>
      </c>
      <c r="G79" s="638"/>
      <c r="H79" s="674"/>
      <c r="I79" s="26">
        <v>8.0190000000000001</v>
      </c>
      <c r="J79" s="638"/>
      <c r="K79" s="674"/>
      <c r="L79" s="147" t="s">
        <v>81</v>
      </c>
      <c r="M79" s="663"/>
      <c r="N79" s="1" t="s">
        <v>59</v>
      </c>
      <c r="O79" s="634"/>
    </row>
    <row r="80" spans="1:15" ht="13">
      <c r="A80" s="548"/>
      <c r="B80" s="83" t="s">
        <v>60</v>
      </c>
      <c r="C80" s="153">
        <v>8.9540000000000006</v>
      </c>
      <c r="D80" s="638"/>
      <c r="E80" s="674"/>
      <c r="F80" s="153">
        <v>8.9540000000000006</v>
      </c>
      <c r="G80" s="638"/>
      <c r="H80" s="674"/>
      <c r="I80" s="26">
        <v>8.0730000000000004</v>
      </c>
      <c r="J80" s="638"/>
      <c r="K80" s="674"/>
      <c r="L80" s="147" t="s">
        <v>81</v>
      </c>
      <c r="M80" s="661" t="s">
        <v>82</v>
      </c>
      <c r="N80" s="1" t="s">
        <v>60</v>
      </c>
      <c r="O80" s="634"/>
    </row>
    <row r="81" spans="1:15" ht="13">
      <c r="A81" s="548"/>
      <c r="B81" s="146" t="s">
        <v>61</v>
      </c>
      <c r="C81" s="153">
        <v>9.4710000000000001</v>
      </c>
      <c r="D81" s="638"/>
      <c r="E81" s="674"/>
      <c r="F81" s="153">
        <v>9.4710000000000001</v>
      </c>
      <c r="G81" s="638"/>
      <c r="H81" s="674"/>
      <c r="I81" s="26">
        <v>8.1850000000000005</v>
      </c>
      <c r="J81" s="638"/>
      <c r="K81" s="674"/>
      <c r="L81" s="147" t="s">
        <v>81</v>
      </c>
      <c r="M81" s="662"/>
      <c r="N81" s="1" t="s">
        <v>61</v>
      </c>
      <c r="O81" s="634"/>
    </row>
    <row r="82" spans="1:15" ht="13">
      <c r="A82" s="548"/>
      <c r="B82" s="83" t="s">
        <v>62</v>
      </c>
      <c r="C82" s="153">
        <v>9.1989999999999998</v>
      </c>
      <c r="D82" s="639"/>
      <c r="E82" s="674"/>
      <c r="F82" s="153">
        <v>9.1989999999999998</v>
      </c>
      <c r="G82" s="639"/>
      <c r="H82" s="674"/>
      <c r="I82" s="26">
        <v>7.7389999999999999</v>
      </c>
      <c r="J82" s="639"/>
      <c r="K82" s="674"/>
      <c r="L82" s="147" t="s">
        <v>81</v>
      </c>
      <c r="M82" s="663"/>
      <c r="N82" s="1" t="s">
        <v>62</v>
      </c>
      <c r="O82" s="634"/>
    </row>
    <row r="83" spans="1:15" ht="13">
      <c r="A83" s="548"/>
      <c r="B83" s="83" t="s">
        <v>63</v>
      </c>
      <c r="C83" s="148">
        <v>9.9610000000000003</v>
      </c>
      <c r="D83" s="637">
        <v>12.388</v>
      </c>
      <c r="E83" s="674"/>
      <c r="F83" s="138">
        <v>9.9610000000000003</v>
      </c>
      <c r="G83" s="637">
        <v>12.388</v>
      </c>
      <c r="H83" s="674"/>
      <c r="I83" s="148">
        <v>9.11</v>
      </c>
      <c r="J83" s="615">
        <v>11.85</v>
      </c>
      <c r="K83" s="674"/>
      <c r="L83" s="147" t="s">
        <v>81</v>
      </c>
      <c r="M83" s="661" t="s">
        <v>82</v>
      </c>
      <c r="N83" s="1" t="s">
        <v>63</v>
      </c>
      <c r="O83" s="634"/>
    </row>
    <row r="84" spans="1:15" ht="13">
      <c r="A84" s="548"/>
      <c r="B84" s="146" t="s">
        <v>64</v>
      </c>
      <c r="C84" s="149">
        <v>10.215999999999999</v>
      </c>
      <c r="D84" s="638"/>
      <c r="E84" s="674"/>
      <c r="F84" s="141">
        <v>10.215999999999999</v>
      </c>
      <c r="G84" s="638"/>
      <c r="H84" s="674"/>
      <c r="I84" s="149">
        <v>9.8539999999999992</v>
      </c>
      <c r="J84" s="616"/>
      <c r="K84" s="674"/>
      <c r="L84" s="147" t="s">
        <v>81</v>
      </c>
      <c r="M84" s="662"/>
      <c r="N84" s="1" t="s">
        <v>64</v>
      </c>
      <c r="O84" s="634"/>
    </row>
    <row r="85" spans="1:15" ht="13">
      <c r="A85" s="548"/>
      <c r="B85" s="83" t="s">
        <v>65</v>
      </c>
      <c r="C85" s="149">
        <v>11.484999999999999</v>
      </c>
      <c r="D85" s="638"/>
      <c r="E85" s="674"/>
      <c r="F85" s="149">
        <v>11.484999999999999</v>
      </c>
      <c r="G85" s="638"/>
      <c r="H85" s="674"/>
      <c r="I85" s="149">
        <v>11.182</v>
      </c>
      <c r="J85" s="616"/>
      <c r="K85" s="674"/>
      <c r="L85" s="147" t="s">
        <v>81</v>
      </c>
      <c r="M85" s="663"/>
      <c r="N85" s="1" t="s">
        <v>65</v>
      </c>
      <c r="O85" s="634"/>
    </row>
    <row r="86" spans="1:15" ht="13">
      <c r="A86" s="548"/>
      <c r="B86" s="83" t="s">
        <v>66</v>
      </c>
      <c r="C86" s="149">
        <v>13.603</v>
      </c>
      <c r="D86" s="638"/>
      <c r="E86" s="674"/>
      <c r="F86" s="149">
        <v>13.603</v>
      </c>
      <c r="G86" s="638"/>
      <c r="H86" s="674"/>
      <c r="I86" s="149">
        <v>13.75</v>
      </c>
      <c r="J86" s="616"/>
      <c r="K86" s="674"/>
      <c r="L86" s="147" t="s">
        <v>81</v>
      </c>
      <c r="M86" s="661" t="s">
        <v>82</v>
      </c>
      <c r="N86" s="1" t="s">
        <v>66</v>
      </c>
      <c r="O86" s="634"/>
    </row>
    <row r="87" spans="1:15" ht="13">
      <c r="A87" s="549"/>
      <c r="B87" s="33" t="s">
        <v>67</v>
      </c>
      <c r="C87" s="149">
        <v>14.39</v>
      </c>
      <c r="D87" s="638"/>
      <c r="E87" s="674"/>
      <c r="F87" s="149">
        <v>14.39</v>
      </c>
      <c r="G87" s="638"/>
      <c r="H87" s="674"/>
      <c r="I87" s="149">
        <v>13.926</v>
      </c>
      <c r="J87" s="616"/>
      <c r="K87" s="674"/>
      <c r="L87" s="147" t="s">
        <v>81</v>
      </c>
      <c r="M87" s="662"/>
      <c r="N87" s="2" t="s">
        <v>67</v>
      </c>
      <c r="O87" s="635"/>
    </row>
    <row r="88" spans="1:15" ht="13">
      <c r="A88" s="653">
        <v>2019</v>
      </c>
      <c r="B88" s="34" t="s">
        <v>56</v>
      </c>
      <c r="C88" s="149">
        <v>13.183</v>
      </c>
      <c r="D88" s="639"/>
      <c r="E88" s="674"/>
      <c r="F88" s="149">
        <v>13.183</v>
      </c>
      <c r="G88" s="639"/>
      <c r="H88" s="674"/>
      <c r="I88" s="149">
        <v>12.276</v>
      </c>
      <c r="J88" s="617"/>
      <c r="K88" s="674"/>
      <c r="L88" s="147" t="s">
        <v>81</v>
      </c>
      <c r="M88" s="663"/>
      <c r="N88" s="3" t="s">
        <v>56</v>
      </c>
      <c r="O88" s="636">
        <v>2019</v>
      </c>
    </row>
    <row r="89" spans="1:15" ht="13">
      <c r="A89" s="548"/>
      <c r="B89" s="83" t="s">
        <v>57</v>
      </c>
      <c r="C89" s="148">
        <v>10.913</v>
      </c>
      <c r="D89" s="637">
        <v>9.98</v>
      </c>
      <c r="E89" s="674"/>
      <c r="F89" s="148">
        <v>10.913</v>
      </c>
      <c r="G89" s="637">
        <v>9.98</v>
      </c>
      <c r="H89" s="674"/>
      <c r="I89" s="148">
        <v>9.7230000000000008</v>
      </c>
      <c r="J89" s="615">
        <v>9.1690000000000005</v>
      </c>
      <c r="K89" s="674"/>
      <c r="L89" s="147" t="s">
        <v>81</v>
      </c>
      <c r="M89" s="661" t="s">
        <v>82</v>
      </c>
      <c r="N89" s="1" t="s">
        <v>57</v>
      </c>
      <c r="O89" s="634"/>
    </row>
    <row r="90" spans="1:15" ht="13">
      <c r="A90" s="548"/>
      <c r="B90" s="83" t="s">
        <v>58</v>
      </c>
      <c r="C90" s="149">
        <v>9.4130000000000003</v>
      </c>
      <c r="D90" s="638"/>
      <c r="E90" s="674"/>
      <c r="F90" s="149">
        <v>9.4130000000000003</v>
      </c>
      <c r="G90" s="638"/>
      <c r="H90" s="674"/>
      <c r="I90" s="149">
        <v>8.9979999999999993</v>
      </c>
      <c r="J90" s="616"/>
      <c r="K90" s="674"/>
      <c r="L90" s="147" t="s">
        <v>81</v>
      </c>
      <c r="M90" s="662"/>
      <c r="N90" s="1" t="s">
        <v>58</v>
      </c>
      <c r="O90" s="634"/>
    </row>
    <row r="91" spans="1:15" ht="13">
      <c r="A91" s="548"/>
      <c r="B91" s="83" t="s">
        <v>59</v>
      </c>
      <c r="C91" s="149">
        <v>9.7650000000000006</v>
      </c>
      <c r="D91" s="638"/>
      <c r="E91" s="674"/>
      <c r="F91" s="149">
        <v>9.7650000000000006</v>
      </c>
      <c r="G91" s="638"/>
      <c r="H91" s="674"/>
      <c r="I91" s="149">
        <v>9.0129999999999999</v>
      </c>
      <c r="J91" s="616"/>
      <c r="K91" s="674"/>
      <c r="L91" s="147" t="s">
        <v>81</v>
      </c>
      <c r="M91" s="663"/>
      <c r="N91" s="1" t="s">
        <v>59</v>
      </c>
      <c r="O91" s="634"/>
    </row>
    <row r="92" spans="1:15" ht="13">
      <c r="A92" s="548"/>
      <c r="B92" s="83" t="s">
        <v>60</v>
      </c>
      <c r="C92" s="149">
        <v>9.3320000000000007</v>
      </c>
      <c r="D92" s="638"/>
      <c r="E92" s="674"/>
      <c r="F92" s="149">
        <v>9.3320000000000007</v>
      </c>
      <c r="G92" s="638"/>
      <c r="H92" s="674"/>
      <c r="I92" s="149">
        <v>9.0860000000000003</v>
      </c>
      <c r="J92" s="616"/>
      <c r="K92" s="674"/>
      <c r="L92" s="147" t="s">
        <v>81</v>
      </c>
      <c r="M92" s="661" t="s">
        <v>82</v>
      </c>
      <c r="N92" s="1" t="s">
        <v>60</v>
      </c>
      <c r="O92" s="634"/>
    </row>
    <row r="93" spans="1:15" ht="13">
      <c r="A93" s="548"/>
      <c r="B93" s="146" t="s">
        <v>61</v>
      </c>
      <c r="C93" s="149">
        <v>10.529</v>
      </c>
      <c r="D93" s="638"/>
      <c r="E93" s="674"/>
      <c r="F93" s="149">
        <v>10.529</v>
      </c>
      <c r="G93" s="638"/>
      <c r="H93" s="674"/>
      <c r="I93" s="149">
        <v>9.3160000000000007</v>
      </c>
      <c r="J93" s="616"/>
      <c r="K93" s="674"/>
      <c r="L93" s="147" t="s">
        <v>81</v>
      </c>
      <c r="M93" s="662"/>
      <c r="N93" s="1" t="s">
        <v>61</v>
      </c>
      <c r="O93" s="634"/>
    </row>
    <row r="94" spans="1:15" ht="13">
      <c r="A94" s="548"/>
      <c r="B94" s="83" t="s">
        <v>62</v>
      </c>
      <c r="C94" s="149">
        <v>10.067</v>
      </c>
      <c r="D94" s="639"/>
      <c r="E94" s="674"/>
      <c r="F94" s="149">
        <v>10.067</v>
      </c>
      <c r="G94" s="639"/>
      <c r="H94" s="674"/>
      <c r="I94" s="149">
        <v>8.8849999999999998</v>
      </c>
      <c r="J94" s="617"/>
      <c r="K94" s="674"/>
      <c r="L94" s="147" t="s">
        <v>81</v>
      </c>
      <c r="M94" s="663"/>
      <c r="N94" s="1" t="s">
        <v>62</v>
      </c>
      <c r="O94" s="634"/>
    </row>
    <row r="95" spans="1:15" ht="13">
      <c r="A95" s="548"/>
      <c r="B95" s="83" t="s">
        <v>63</v>
      </c>
      <c r="C95" s="138">
        <v>9.8109999999999999</v>
      </c>
      <c r="D95" s="637">
        <v>12.914999999999999</v>
      </c>
      <c r="E95" s="674"/>
      <c r="F95" s="148">
        <v>9.8109999999999999</v>
      </c>
      <c r="G95" s="637">
        <v>12.914999999999999</v>
      </c>
      <c r="H95" s="674"/>
      <c r="I95" s="148">
        <v>9.2413000000000007</v>
      </c>
      <c r="J95" s="615">
        <v>12.239000000000001</v>
      </c>
      <c r="K95" s="674"/>
      <c r="L95" s="147" t="s">
        <v>81</v>
      </c>
      <c r="M95" s="661" t="s">
        <v>82</v>
      </c>
      <c r="N95" s="1" t="s">
        <v>63</v>
      </c>
      <c r="O95" s="634"/>
    </row>
    <row r="96" spans="1:15" ht="13">
      <c r="A96" s="548"/>
      <c r="B96" s="146" t="s">
        <v>64</v>
      </c>
      <c r="C96" s="141">
        <v>9.8770000000000007</v>
      </c>
      <c r="D96" s="638"/>
      <c r="E96" s="674"/>
      <c r="F96" s="149">
        <v>9.8770000000000007</v>
      </c>
      <c r="G96" s="638"/>
      <c r="H96" s="674"/>
      <c r="I96" s="149">
        <v>9.7309999999999999</v>
      </c>
      <c r="J96" s="616"/>
      <c r="K96" s="674"/>
      <c r="L96" s="147" t="s">
        <v>81</v>
      </c>
      <c r="M96" s="662"/>
      <c r="N96" s="1" t="s">
        <v>64</v>
      </c>
      <c r="O96" s="634"/>
    </row>
    <row r="97" spans="1:15" ht="13">
      <c r="A97" s="548"/>
      <c r="B97" s="83" t="s">
        <v>65</v>
      </c>
      <c r="C97" s="149">
        <v>12.321</v>
      </c>
      <c r="D97" s="638"/>
      <c r="E97" s="674"/>
      <c r="F97" s="149">
        <v>12.321</v>
      </c>
      <c r="G97" s="638"/>
      <c r="H97" s="674"/>
      <c r="I97" s="149">
        <v>11.387</v>
      </c>
      <c r="J97" s="616"/>
      <c r="K97" s="674"/>
      <c r="L97" s="147" t="s">
        <v>81</v>
      </c>
      <c r="M97" s="663"/>
      <c r="N97" s="1" t="s">
        <v>65</v>
      </c>
      <c r="O97" s="634"/>
    </row>
    <row r="98" spans="1:15" ht="13">
      <c r="A98" s="548"/>
      <c r="B98" s="83" t="s">
        <v>66</v>
      </c>
      <c r="C98" s="149">
        <v>14.347</v>
      </c>
      <c r="D98" s="638"/>
      <c r="E98" s="674"/>
      <c r="F98" s="149">
        <v>14.347</v>
      </c>
      <c r="G98" s="638"/>
      <c r="H98" s="674"/>
      <c r="I98" s="149">
        <v>14.964</v>
      </c>
      <c r="J98" s="616"/>
      <c r="K98" s="674"/>
      <c r="L98" s="147" t="s">
        <v>81</v>
      </c>
      <c r="M98" s="661" t="s">
        <v>82</v>
      </c>
      <c r="N98" s="1" t="s">
        <v>66</v>
      </c>
      <c r="O98" s="634"/>
    </row>
    <row r="99" spans="1:15" ht="13">
      <c r="A99" s="549"/>
      <c r="B99" s="33" t="s">
        <v>67</v>
      </c>
      <c r="C99" s="149">
        <v>15.343999999999999</v>
      </c>
      <c r="D99" s="638"/>
      <c r="E99" s="674"/>
      <c r="F99" s="149">
        <v>15.343999999999999</v>
      </c>
      <c r="G99" s="638"/>
      <c r="H99" s="674"/>
      <c r="I99" s="149">
        <v>14.829000000000001</v>
      </c>
      <c r="J99" s="616"/>
      <c r="K99" s="674"/>
      <c r="L99" s="147" t="s">
        <v>81</v>
      </c>
      <c r="M99" s="662"/>
      <c r="N99" s="2" t="s">
        <v>67</v>
      </c>
      <c r="O99" s="635"/>
    </row>
    <row r="100" spans="1:15" ht="13">
      <c r="A100" s="653">
        <v>2018</v>
      </c>
      <c r="B100" s="34" t="s">
        <v>56</v>
      </c>
      <c r="C100" s="149">
        <v>13.994999999999999</v>
      </c>
      <c r="D100" s="639"/>
      <c r="E100" s="674"/>
      <c r="F100" s="149">
        <v>13.994999999999999</v>
      </c>
      <c r="G100" s="639"/>
      <c r="H100" s="674"/>
      <c r="I100" s="149">
        <v>12.169</v>
      </c>
      <c r="J100" s="617"/>
      <c r="K100" s="674"/>
      <c r="L100" s="147" t="s">
        <v>81</v>
      </c>
      <c r="M100" s="663"/>
      <c r="N100" s="3" t="s">
        <v>56</v>
      </c>
      <c r="O100" s="636">
        <v>2018</v>
      </c>
    </row>
    <row r="101" spans="1:15" ht="13">
      <c r="A101" s="548"/>
      <c r="B101" s="83" t="s">
        <v>57</v>
      </c>
      <c r="C101" s="148">
        <v>10.941000000000001</v>
      </c>
      <c r="D101" s="637">
        <v>10.555999999999999</v>
      </c>
      <c r="E101" s="674"/>
      <c r="F101" s="148">
        <v>10.941000000000001</v>
      </c>
      <c r="G101" s="637">
        <v>10.555999999999999</v>
      </c>
      <c r="H101" s="674"/>
      <c r="I101" s="148">
        <v>9.5389999999999997</v>
      </c>
      <c r="J101" s="615">
        <v>9.26</v>
      </c>
      <c r="K101" s="674"/>
      <c r="L101" s="147" t="s">
        <v>81</v>
      </c>
      <c r="M101" s="661" t="s">
        <v>82</v>
      </c>
      <c r="N101" s="1" t="s">
        <v>57</v>
      </c>
      <c r="O101" s="634"/>
    </row>
    <row r="102" spans="1:15" ht="13">
      <c r="A102" s="548"/>
      <c r="B102" s="83" t="s">
        <v>58</v>
      </c>
      <c r="C102" s="149">
        <v>10.58</v>
      </c>
      <c r="D102" s="638"/>
      <c r="E102" s="674"/>
      <c r="F102" s="149">
        <v>10.58</v>
      </c>
      <c r="G102" s="638"/>
      <c r="H102" s="674"/>
      <c r="I102" s="149">
        <v>9.1750000000000007</v>
      </c>
      <c r="J102" s="616"/>
      <c r="K102" s="674"/>
      <c r="L102" s="147" t="s">
        <v>81</v>
      </c>
      <c r="M102" s="662"/>
      <c r="N102" s="1" t="s">
        <v>58</v>
      </c>
      <c r="O102" s="634"/>
    </row>
    <row r="103" spans="1:15" ht="13">
      <c r="A103" s="548"/>
      <c r="B103" s="83" t="s">
        <v>59</v>
      </c>
      <c r="C103" s="149">
        <v>10.936999999999999</v>
      </c>
      <c r="D103" s="638"/>
      <c r="E103" s="674"/>
      <c r="F103" s="149">
        <v>10.936999999999999</v>
      </c>
      <c r="G103" s="638"/>
      <c r="H103" s="674"/>
      <c r="I103" s="149">
        <v>9.1140000000000008</v>
      </c>
      <c r="J103" s="616"/>
      <c r="K103" s="674"/>
      <c r="L103" s="147" t="s">
        <v>81</v>
      </c>
      <c r="M103" s="663"/>
      <c r="N103" s="1" t="s">
        <v>59</v>
      </c>
      <c r="O103" s="634"/>
    </row>
    <row r="104" spans="1:15" ht="13">
      <c r="A104" s="548"/>
      <c r="B104" s="83" t="s">
        <v>60</v>
      </c>
      <c r="C104" s="149">
        <v>10.281000000000001</v>
      </c>
      <c r="D104" s="638"/>
      <c r="E104" s="674"/>
      <c r="F104" s="149">
        <v>10.281000000000001</v>
      </c>
      <c r="G104" s="638"/>
      <c r="H104" s="674"/>
      <c r="I104" s="149">
        <v>9.2569999999999997</v>
      </c>
      <c r="J104" s="616"/>
      <c r="K104" s="674"/>
      <c r="L104" s="147" t="s">
        <v>81</v>
      </c>
      <c r="M104" s="661" t="s">
        <v>82</v>
      </c>
      <c r="N104" s="1" t="s">
        <v>60</v>
      </c>
      <c r="O104" s="634"/>
    </row>
    <row r="105" spans="1:15" ht="13">
      <c r="A105" s="548"/>
      <c r="B105" s="146" t="s">
        <v>61</v>
      </c>
      <c r="C105" s="149">
        <v>10.548</v>
      </c>
      <c r="D105" s="638"/>
      <c r="E105" s="674"/>
      <c r="F105" s="149">
        <v>10.548</v>
      </c>
      <c r="G105" s="638"/>
      <c r="H105" s="674"/>
      <c r="I105" s="149">
        <v>9.423</v>
      </c>
      <c r="J105" s="616"/>
      <c r="K105" s="674"/>
      <c r="L105" s="147" t="s">
        <v>81</v>
      </c>
      <c r="M105" s="662"/>
      <c r="N105" s="1" t="s">
        <v>61</v>
      </c>
      <c r="O105" s="634"/>
    </row>
    <row r="106" spans="1:15" ht="13">
      <c r="A106" s="548"/>
      <c r="B106" s="83" t="s">
        <v>62</v>
      </c>
      <c r="C106" s="37">
        <v>10.198</v>
      </c>
      <c r="D106" s="639"/>
      <c r="E106" s="674"/>
      <c r="F106" s="37">
        <v>10.198</v>
      </c>
      <c r="G106" s="639"/>
      <c r="H106" s="674"/>
      <c r="I106" s="37">
        <v>9.0690000000000008</v>
      </c>
      <c r="J106" s="617"/>
      <c r="K106" s="674"/>
      <c r="L106" s="147" t="s">
        <v>81</v>
      </c>
      <c r="M106" s="663"/>
      <c r="N106" s="1" t="s">
        <v>62</v>
      </c>
      <c r="O106" s="634"/>
    </row>
    <row r="107" spans="1:15" ht="13">
      <c r="A107" s="548"/>
      <c r="B107" s="83" t="s">
        <v>63</v>
      </c>
      <c r="C107" s="148">
        <v>10.167999999999999</v>
      </c>
      <c r="D107" s="615">
        <v>12.34</v>
      </c>
      <c r="E107" s="674"/>
      <c r="F107" s="148">
        <v>10.167999999999999</v>
      </c>
      <c r="G107" s="615">
        <v>12.34</v>
      </c>
      <c r="H107" s="674"/>
      <c r="I107" s="148">
        <v>8.4689999999999994</v>
      </c>
      <c r="J107" s="615">
        <v>10.846</v>
      </c>
      <c r="K107" s="674"/>
      <c r="L107" s="147" t="s">
        <v>81</v>
      </c>
      <c r="M107" s="661" t="s">
        <v>82</v>
      </c>
      <c r="N107" s="1" t="s">
        <v>63</v>
      </c>
      <c r="O107" s="634"/>
    </row>
    <row r="108" spans="1:15" ht="13">
      <c r="A108" s="548"/>
      <c r="B108" s="146" t="s">
        <v>64</v>
      </c>
      <c r="C108" s="149">
        <v>10.617000000000001</v>
      </c>
      <c r="D108" s="616"/>
      <c r="E108" s="674"/>
      <c r="F108" s="149">
        <v>10.617000000000001</v>
      </c>
      <c r="G108" s="616"/>
      <c r="H108" s="674"/>
      <c r="I108" s="149">
        <v>8.9540000000000006</v>
      </c>
      <c r="J108" s="616"/>
      <c r="K108" s="674"/>
      <c r="L108" s="147" t="s">
        <v>81</v>
      </c>
      <c r="M108" s="662"/>
      <c r="N108" s="1" t="s">
        <v>64</v>
      </c>
      <c r="O108" s="634"/>
    </row>
    <row r="109" spans="1:15" ht="13">
      <c r="A109" s="548"/>
      <c r="B109" s="83" t="s">
        <v>65</v>
      </c>
      <c r="C109" s="149">
        <v>11.858000000000001</v>
      </c>
      <c r="D109" s="616"/>
      <c r="E109" s="674"/>
      <c r="F109" s="149">
        <v>11.858000000000001</v>
      </c>
      <c r="G109" s="616"/>
      <c r="H109" s="674"/>
      <c r="I109" s="149">
        <v>10.371</v>
      </c>
      <c r="J109" s="616"/>
      <c r="K109" s="674"/>
      <c r="L109" s="147" t="s">
        <v>81</v>
      </c>
      <c r="M109" s="663"/>
      <c r="N109" s="1" t="s">
        <v>65</v>
      </c>
      <c r="O109" s="634"/>
    </row>
    <row r="110" spans="1:15" ht="13">
      <c r="A110" s="548"/>
      <c r="B110" s="83" t="s">
        <v>66</v>
      </c>
      <c r="C110" s="149">
        <v>14.47</v>
      </c>
      <c r="D110" s="616"/>
      <c r="E110" s="674"/>
      <c r="F110" s="149">
        <v>14.47</v>
      </c>
      <c r="G110" s="616"/>
      <c r="H110" s="674"/>
      <c r="I110" s="149">
        <v>13.276999999999999</v>
      </c>
      <c r="J110" s="616"/>
      <c r="K110" s="674"/>
      <c r="L110" s="43">
        <v>8.8550000000000004</v>
      </c>
      <c r="M110" s="661" t="s">
        <v>82</v>
      </c>
      <c r="N110" s="1" t="s">
        <v>66</v>
      </c>
      <c r="O110" s="634"/>
    </row>
    <row r="111" spans="1:15" ht="13">
      <c r="A111" s="549"/>
      <c r="B111" s="33" t="s">
        <v>67</v>
      </c>
      <c r="C111" s="149">
        <v>14.253</v>
      </c>
      <c r="D111" s="616"/>
      <c r="E111" s="674"/>
      <c r="F111" s="149">
        <v>14.253</v>
      </c>
      <c r="G111" s="616"/>
      <c r="H111" s="674"/>
      <c r="I111" s="149">
        <v>13.066000000000001</v>
      </c>
      <c r="J111" s="616"/>
      <c r="K111" s="674"/>
      <c r="L111" s="43">
        <v>9.8279999999999994</v>
      </c>
      <c r="M111" s="662"/>
      <c r="N111" s="2" t="s">
        <v>67</v>
      </c>
      <c r="O111" s="635"/>
    </row>
    <row r="112" spans="1:15" ht="13">
      <c r="A112" s="548">
        <v>2017</v>
      </c>
      <c r="B112" s="82" t="s">
        <v>56</v>
      </c>
      <c r="C112" s="37">
        <v>11.516999999999999</v>
      </c>
      <c r="D112" s="617"/>
      <c r="E112" s="674"/>
      <c r="F112" s="37">
        <v>11.516999999999999</v>
      </c>
      <c r="G112" s="617"/>
      <c r="H112" s="674"/>
      <c r="I112" s="37">
        <v>10.414999999999999</v>
      </c>
      <c r="J112" s="617"/>
      <c r="K112" s="674"/>
      <c r="L112" s="43">
        <v>19.253</v>
      </c>
      <c r="M112" s="663"/>
      <c r="N112" s="3" t="s">
        <v>56</v>
      </c>
      <c r="O112" s="636">
        <v>2017</v>
      </c>
    </row>
    <row r="113" spans="1:15" ht="13">
      <c r="A113" s="548"/>
      <c r="B113" s="82" t="s">
        <v>57</v>
      </c>
      <c r="C113" s="148">
        <v>10.247</v>
      </c>
      <c r="D113" s="637">
        <v>9.9339999999999993</v>
      </c>
      <c r="E113" s="674"/>
      <c r="F113" s="148">
        <v>10.247</v>
      </c>
      <c r="G113" s="615">
        <v>9.9339999999999993</v>
      </c>
      <c r="H113" s="674"/>
      <c r="I113" s="148">
        <v>8.9079999999999995</v>
      </c>
      <c r="J113" s="615">
        <v>8.6739999999999995</v>
      </c>
      <c r="K113" s="674"/>
      <c r="L113" s="43">
        <v>11.981999999999999</v>
      </c>
      <c r="M113" s="661" t="s">
        <v>82</v>
      </c>
      <c r="N113" s="1" t="s">
        <v>57</v>
      </c>
      <c r="O113" s="634"/>
    </row>
    <row r="114" spans="1:15" ht="13">
      <c r="A114" s="548"/>
      <c r="B114" s="82" t="s">
        <v>58</v>
      </c>
      <c r="C114" s="149">
        <v>10.010999999999999</v>
      </c>
      <c r="D114" s="638"/>
      <c r="E114" s="674"/>
      <c r="F114" s="149">
        <v>10.010999999999999</v>
      </c>
      <c r="G114" s="616"/>
      <c r="H114" s="674"/>
      <c r="I114" s="149">
        <v>8.36</v>
      </c>
      <c r="J114" s="616"/>
      <c r="K114" s="674"/>
      <c r="L114" s="43">
        <v>8.4489999999999998</v>
      </c>
      <c r="M114" s="662"/>
      <c r="N114" s="1" t="s">
        <v>58</v>
      </c>
      <c r="O114" s="634"/>
    </row>
    <row r="115" spans="1:15" ht="13">
      <c r="A115" s="548"/>
      <c r="B115" s="82" t="s">
        <v>59</v>
      </c>
      <c r="C115" s="149">
        <v>10.007999999999999</v>
      </c>
      <c r="D115" s="638"/>
      <c r="E115" s="674"/>
      <c r="F115" s="149">
        <v>10.007999999999999</v>
      </c>
      <c r="G115" s="616"/>
      <c r="H115" s="674"/>
      <c r="I115" s="149">
        <v>8.5150000000000006</v>
      </c>
      <c r="J115" s="616"/>
      <c r="K115" s="674"/>
      <c r="L115" s="43">
        <v>8.5579999999999998</v>
      </c>
      <c r="M115" s="663"/>
      <c r="N115" s="1" t="s">
        <v>59</v>
      </c>
      <c r="O115" s="634"/>
    </row>
    <row r="116" spans="1:15" ht="13">
      <c r="A116" s="548"/>
      <c r="B116" s="82" t="s">
        <v>60</v>
      </c>
      <c r="C116" s="149">
        <v>9.827</v>
      </c>
      <c r="D116" s="638"/>
      <c r="E116" s="674"/>
      <c r="F116" s="149">
        <v>9.827</v>
      </c>
      <c r="G116" s="616"/>
      <c r="H116" s="674"/>
      <c r="I116" s="149">
        <v>8.7520000000000007</v>
      </c>
      <c r="J116" s="616"/>
      <c r="K116" s="674"/>
      <c r="L116" s="43">
        <v>6.2030000000000003</v>
      </c>
      <c r="M116" s="661" t="s">
        <v>82</v>
      </c>
      <c r="N116" s="1" t="s">
        <v>60</v>
      </c>
      <c r="O116" s="634"/>
    </row>
    <row r="117" spans="1:15" ht="13">
      <c r="A117" s="548"/>
      <c r="B117" s="84" t="s">
        <v>61</v>
      </c>
      <c r="C117" s="149">
        <v>9.8829999999999991</v>
      </c>
      <c r="D117" s="638"/>
      <c r="E117" s="674"/>
      <c r="F117" s="149">
        <v>9.8829999999999991</v>
      </c>
      <c r="G117" s="616"/>
      <c r="H117" s="674"/>
      <c r="I117" s="149">
        <v>8.9930000000000003</v>
      </c>
      <c r="J117" s="616"/>
      <c r="K117" s="674"/>
      <c r="L117" s="43">
        <v>6.2380000000000004</v>
      </c>
      <c r="M117" s="662"/>
      <c r="N117" s="1" t="s">
        <v>61</v>
      </c>
      <c r="O117" s="634"/>
    </row>
    <row r="118" spans="1:15" ht="13">
      <c r="A118" s="548"/>
      <c r="B118" s="82" t="s">
        <v>62</v>
      </c>
      <c r="C118" s="37">
        <v>9.7080000000000002</v>
      </c>
      <c r="D118" s="639"/>
      <c r="E118" s="674"/>
      <c r="F118" s="37">
        <v>9.7080000000000002</v>
      </c>
      <c r="G118" s="617"/>
      <c r="H118" s="674"/>
      <c r="I118" s="37">
        <v>8.5050000000000008</v>
      </c>
      <c r="J118" s="617"/>
      <c r="K118" s="674"/>
      <c r="L118" s="43">
        <v>6.2389999999999999</v>
      </c>
      <c r="M118" s="663"/>
      <c r="N118" s="1" t="s">
        <v>62</v>
      </c>
      <c r="O118" s="634"/>
    </row>
    <row r="119" spans="1:15" ht="13">
      <c r="A119" s="548"/>
      <c r="B119" s="82" t="s">
        <v>63</v>
      </c>
      <c r="C119" s="148">
        <v>7.5860000000000003</v>
      </c>
      <c r="D119" s="615">
        <v>9.7040000000000006</v>
      </c>
      <c r="E119" s="674"/>
      <c r="F119" s="148">
        <v>7.5860000000000003</v>
      </c>
      <c r="G119" s="615">
        <v>9.7040000000000006</v>
      </c>
      <c r="H119" s="674"/>
      <c r="I119" s="148">
        <v>6.8230000000000004</v>
      </c>
      <c r="J119" s="615">
        <v>8.7989999999999995</v>
      </c>
      <c r="K119" s="674"/>
      <c r="L119" s="43">
        <v>6.48</v>
      </c>
      <c r="M119" s="661" t="s">
        <v>82</v>
      </c>
      <c r="N119" s="1" t="s">
        <v>63</v>
      </c>
      <c r="O119" s="634"/>
    </row>
    <row r="120" spans="1:15" ht="13">
      <c r="A120" s="548"/>
      <c r="B120" s="84" t="s">
        <v>64</v>
      </c>
      <c r="C120" s="149">
        <v>8.11</v>
      </c>
      <c r="D120" s="616"/>
      <c r="E120" s="674"/>
      <c r="F120" s="149">
        <v>8.11</v>
      </c>
      <c r="G120" s="616"/>
      <c r="H120" s="674"/>
      <c r="I120" s="149">
        <v>7.226</v>
      </c>
      <c r="J120" s="616"/>
      <c r="K120" s="674"/>
      <c r="L120" s="43">
        <v>8.4570000000000007</v>
      </c>
      <c r="M120" s="662"/>
      <c r="N120" s="1" t="s">
        <v>64</v>
      </c>
      <c r="O120" s="634"/>
    </row>
    <row r="121" spans="1:15" ht="13">
      <c r="A121" s="548"/>
      <c r="B121" s="82" t="s">
        <v>65</v>
      </c>
      <c r="C121" s="149">
        <v>9.2780000000000005</v>
      </c>
      <c r="D121" s="616"/>
      <c r="E121" s="674"/>
      <c r="F121" s="149">
        <v>9.2780000000000005</v>
      </c>
      <c r="G121" s="616"/>
      <c r="H121" s="674"/>
      <c r="I121" s="149">
        <v>8.5649999999999995</v>
      </c>
      <c r="J121" s="616"/>
      <c r="K121" s="674"/>
      <c r="L121" s="43">
        <v>8.2289999999999992</v>
      </c>
      <c r="M121" s="663"/>
      <c r="N121" s="1" t="s">
        <v>65</v>
      </c>
      <c r="O121" s="634"/>
    </row>
    <row r="122" spans="1:15" ht="13">
      <c r="A122" s="548"/>
      <c r="B122" s="82" t="s">
        <v>66</v>
      </c>
      <c r="C122" s="149">
        <v>11.558999999999999</v>
      </c>
      <c r="D122" s="616"/>
      <c r="E122" s="674"/>
      <c r="F122" s="149">
        <v>11.558999999999999</v>
      </c>
      <c r="G122" s="616"/>
      <c r="H122" s="674"/>
      <c r="I122" s="149">
        <v>10.632</v>
      </c>
      <c r="J122" s="616"/>
      <c r="K122" s="674"/>
      <c r="L122" s="43">
        <v>8.9160000000000004</v>
      </c>
      <c r="M122" s="661" t="s">
        <v>82</v>
      </c>
      <c r="N122" s="1" t="s">
        <v>66</v>
      </c>
      <c r="O122" s="634"/>
    </row>
    <row r="123" spans="1:15" ht="13">
      <c r="A123" s="549"/>
      <c r="B123" s="85" t="s">
        <v>67</v>
      </c>
      <c r="C123" s="149">
        <v>11.488</v>
      </c>
      <c r="D123" s="616"/>
      <c r="E123" s="674"/>
      <c r="F123" s="149">
        <v>11.488</v>
      </c>
      <c r="G123" s="616"/>
      <c r="H123" s="674"/>
      <c r="I123" s="149">
        <v>10.759</v>
      </c>
      <c r="J123" s="616"/>
      <c r="K123" s="674"/>
      <c r="L123" s="43">
        <v>8.0399999999999991</v>
      </c>
      <c r="M123" s="662"/>
      <c r="N123" s="2" t="s">
        <v>67</v>
      </c>
      <c r="O123" s="635"/>
    </row>
    <row r="124" spans="1:15" ht="13">
      <c r="A124" s="548">
        <v>2016</v>
      </c>
      <c r="B124" s="82" t="s">
        <v>56</v>
      </c>
      <c r="C124" s="37">
        <v>9.1959999999999997</v>
      </c>
      <c r="D124" s="617"/>
      <c r="E124" s="674"/>
      <c r="F124" s="37">
        <v>9.1959999999999997</v>
      </c>
      <c r="G124" s="617"/>
      <c r="H124" s="674"/>
      <c r="I124" s="37">
        <v>8.56</v>
      </c>
      <c r="J124" s="617"/>
      <c r="K124" s="674"/>
      <c r="L124" s="44" t="s">
        <v>83</v>
      </c>
      <c r="M124" s="663"/>
      <c r="N124" s="3" t="s">
        <v>56</v>
      </c>
      <c r="O124" s="636">
        <v>2016</v>
      </c>
    </row>
    <row r="125" spans="1:15" ht="13">
      <c r="A125" s="548"/>
      <c r="B125" s="82" t="s">
        <v>57</v>
      </c>
      <c r="C125" s="148">
        <v>8.1679999999999993</v>
      </c>
      <c r="D125" s="615">
        <v>7.8780000000000001</v>
      </c>
      <c r="E125" s="674"/>
      <c r="F125" s="38">
        <v>8.1679999999999993</v>
      </c>
      <c r="G125" s="615">
        <v>7.8780000000000001</v>
      </c>
      <c r="H125" s="675"/>
      <c r="I125" s="40">
        <v>7.7839999999999998</v>
      </c>
      <c r="J125" s="615">
        <v>7.3460000000000001</v>
      </c>
      <c r="K125" s="674"/>
      <c r="L125" s="43">
        <v>10.525</v>
      </c>
      <c r="M125" s="661" t="s">
        <v>82</v>
      </c>
      <c r="N125" s="1" t="s">
        <v>57</v>
      </c>
      <c r="O125" s="634"/>
    </row>
    <row r="126" spans="1:15" ht="13">
      <c r="A126" s="548"/>
      <c r="B126" s="82" t="s">
        <v>58</v>
      </c>
      <c r="C126" s="149">
        <v>7.7859999999999996</v>
      </c>
      <c r="D126" s="616"/>
      <c r="E126" s="674"/>
      <c r="F126" s="39">
        <v>7.7859999999999996</v>
      </c>
      <c r="G126" s="616"/>
      <c r="H126" s="675"/>
      <c r="I126" s="41">
        <v>6.9770000000000003</v>
      </c>
      <c r="J126" s="616"/>
      <c r="K126" s="674"/>
      <c r="L126" s="43">
        <v>6.8440000000000003</v>
      </c>
      <c r="M126" s="662"/>
      <c r="N126" s="1" t="s">
        <v>58</v>
      </c>
      <c r="O126" s="634"/>
    </row>
    <row r="127" spans="1:15" ht="13">
      <c r="A127" s="548"/>
      <c r="B127" s="82" t="s">
        <v>59</v>
      </c>
      <c r="C127" s="149">
        <v>7.367</v>
      </c>
      <c r="D127" s="616"/>
      <c r="E127" s="674"/>
      <c r="F127" s="39">
        <v>7.367</v>
      </c>
      <c r="G127" s="616"/>
      <c r="H127" s="675"/>
      <c r="I127" s="41">
        <v>6.8449999999999998</v>
      </c>
      <c r="J127" s="616"/>
      <c r="K127" s="674"/>
      <c r="L127" s="43">
        <v>6.7389999999999999</v>
      </c>
      <c r="M127" s="663"/>
      <c r="N127" s="1" t="s">
        <v>59</v>
      </c>
      <c r="O127" s="634"/>
    </row>
    <row r="128" spans="1:15" ht="13">
      <c r="A128" s="548"/>
      <c r="B128" s="82" t="s">
        <v>60</v>
      </c>
      <c r="C128" s="149">
        <v>7.9080000000000004</v>
      </c>
      <c r="D128" s="616"/>
      <c r="E128" s="674"/>
      <c r="F128" s="39">
        <v>7.9080000000000004</v>
      </c>
      <c r="G128" s="616"/>
      <c r="H128" s="675"/>
      <c r="I128" s="41">
        <v>7.6470000000000002</v>
      </c>
      <c r="J128" s="616"/>
      <c r="K128" s="674"/>
      <c r="L128" s="43">
        <v>7.1239999999999997</v>
      </c>
      <c r="M128" s="661" t="s">
        <v>82</v>
      </c>
      <c r="N128" s="1" t="s">
        <v>60</v>
      </c>
      <c r="O128" s="634"/>
    </row>
    <row r="129" spans="1:15" ht="13">
      <c r="A129" s="548"/>
      <c r="B129" s="84" t="s">
        <v>61</v>
      </c>
      <c r="C129" s="149">
        <v>8.2170000000000005</v>
      </c>
      <c r="D129" s="616"/>
      <c r="E129" s="674"/>
      <c r="F129" s="39">
        <v>8.2170000000000005</v>
      </c>
      <c r="G129" s="616"/>
      <c r="H129" s="675"/>
      <c r="I129" s="41">
        <v>7.7869999999999999</v>
      </c>
      <c r="J129" s="616"/>
      <c r="K129" s="674"/>
      <c r="L129" s="43">
        <v>8.4760000000000009</v>
      </c>
      <c r="M129" s="662"/>
      <c r="N129" s="1" t="s">
        <v>61</v>
      </c>
      <c r="O129" s="634"/>
    </row>
    <row r="130" spans="1:15" ht="13">
      <c r="A130" s="548"/>
      <c r="B130" s="82" t="s">
        <v>62</v>
      </c>
      <c r="C130" s="37">
        <v>7.8209999999999997</v>
      </c>
      <c r="D130" s="617"/>
      <c r="E130" s="674"/>
      <c r="F130" s="224">
        <v>7.8209999999999997</v>
      </c>
      <c r="G130" s="617"/>
      <c r="H130" s="675"/>
      <c r="I130" s="42">
        <v>7.2140000000000004</v>
      </c>
      <c r="J130" s="617"/>
      <c r="K130" s="674"/>
      <c r="L130" s="43">
        <v>6.5739999999999998</v>
      </c>
      <c r="M130" s="663"/>
      <c r="N130" s="1" t="s">
        <v>62</v>
      </c>
      <c r="O130" s="634"/>
    </row>
    <row r="131" spans="1:15" ht="13">
      <c r="A131" s="548"/>
      <c r="B131" s="82" t="s">
        <v>63</v>
      </c>
      <c r="C131" s="148">
        <v>7.9</v>
      </c>
      <c r="D131" s="615">
        <v>12.239000000000001</v>
      </c>
      <c r="E131" s="674"/>
      <c r="F131" s="35">
        <v>7.9</v>
      </c>
      <c r="G131" s="667">
        <v>12.239000000000001</v>
      </c>
      <c r="H131" s="674"/>
      <c r="I131" s="148">
        <v>8.9440000000000008</v>
      </c>
      <c r="J131" s="667">
        <v>10.863</v>
      </c>
      <c r="K131" s="674"/>
      <c r="L131" s="43">
        <v>5.56</v>
      </c>
      <c r="M131" s="661" t="s">
        <v>82</v>
      </c>
      <c r="N131" s="1" t="s">
        <v>63</v>
      </c>
      <c r="O131" s="634"/>
    </row>
    <row r="132" spans="1:15" ht="13">
      <c r="A132" s="548"/>
      <c r="B132" s="84" t="s">
        <v>64</v>
      </c>
      <c r="C132" s="149">
        <v>9.4009999999999998</v>
      </c>
      <c r="D132" s="616"/>
      <c r="E132" s="674"/>
      <c r="F132" s="35">
        <v>9.4009999999999998</v>
      </c>
      <c r="G132" s="616"/>
      <c r="H132" s="674"/>
      <c r="I132" s="149">
        <v>9.56</v>
      </c>
      <c r="J132" s="616"/>
      <c r="K132" s="674"/>
      <c r="L132" s="43">
        <v>5.5869999999999997</v>
      </c>
      <c r="M132" s="662"/>
      <c r="N132" s="1" t="s">
        <v>64</v>
      </c>
      <c r="O132" s="634"/>
    </row>
    <row r="133" spans="1:15" ht="13">
      <c r="A133" s="548"/>
      <c r="B133" s="82" t="s">
        <v>65</v>
      </c>
      <c r="C133" s="149">
        <v>10.725</v>
      </c>
      <c r="D133" s="616"/>
      <c r="E133" s="674"/>
      <c r="F133" s="35">
        <v>10.725</v>
      </c>
      <c r="G133" s="616"/>
      <c r="H133" s="674"/>
      <c r="I133" s="149">
        <v>10.66</v>
      </c>
      <c r="J133" s="616"/>
      <c r="K133" s="674"/>
      <c r="L133" s="43">
        <v>6.1639999999999997</v>
      </c>
      <c r="M133" s="663"/>
      <c r="N133" s="1" t="s">
        <v>65</v>
      </c>
      <c r="O133" s="634"/>
    </row>
    <row r="134" spans="1:15" ht="13">
      <c r="A134" s="548"/>
      <c r="B134" s="82" t="s">
        <v>66</v>
      </c>
      <c r="C134" s="149">
        <v>15.069000000000001</v>
      </c>
      <c r="D134" s="616"/>
      <c r="E134" s="674"/>
      <c r="F134" s="35">
        <v>15.069000000000001</v>
      </c>
      <c r="G134" s="616"/>
      <c r="H134" s="674"/>
      <c r="I134" s="149">
        <v>12.260999999999999</v>
      </c>
      <c r="J134" s="616"/>
      <c r="K134" s="674"/>
      <c r="L134" s="43">
        <v>6.2850000000000001</v>
      </c>
      <c r="M134" s="661" t="s">
        <v>82</v>
      </c>
      <c r="N134" s="1" t="s">
        <v>66</v>
      </c>
      <c r="O134" s="634"/>
    </row>
    <row r="135" spans="1:15" ht="13">
      <c r="A135" s="549"/>
      <c r="B135" s="85" t="s">
        <v>67</v>
      </c>
      <c r="C135" s="149">
        <v>15.39</v>
      </c>
      <c r="D135" s="616"/>
      <c r="E135" s="674"/>
      <c r="F135" s="35">
        <v>15.39</v>
      </c>
      <c r="G135" s="616"/>
      <c r="H135" s="674"/>
      <c r="I135" s="149">
        <v>12.250999999999999</v>
      </c>
      <c r="J135" s="616"/>
      <c r="K135" s="674"/>
      <c r="L135" s="36">
        <v>7.3</v>
      </c>
      <c r="M135" s="662"/>
      <c r="N135" s="2" t="s">
        <v>67</v>
      </c>
      <c r="O135" s="635"/>
    </row>
    <row r="136" spans="1:15" ht="13">
      <c r="A136" s="577">
        <v>2015</v>
      </c>
      <c r="B136" s="86" t="s">
        <v>56</v>
      </c>
      <c r="C136" s="37">
        <v>12.763</v>
      </c>
      <c r="D136" s="617"/>
      <c r="E136" s="674"/>
      <c r="F136" s="225">
        <v>12.763</v>
      </c>
      <c r="G136" s="617"/>
      <c r="H136" s="674"/>
      <c r="I136" s="37">
        <v>11.208</v>
      </c>
      <c r="J136" s="617"/>
      <c r="K136" s="674"/>
      <c r="L136" s="36">
        <v>5.5730000000000004</v>
      </c>
      <c r="M136" s="663"/>
      <c r="N136" s="3" t="s">
        <v>56</v>
      </c>
      <c r="O136" s="636">
        <v>2015</v>
      </c>
    </row>
    <row r="137" spans="1:15" ht="13">
      <c r="A137" s="578"/>
      <c r="B137" s="82" t="s">
        <v>57</v>
      </c>
      <c r="C137" s="148">
        <v>11.994</v>
      </c>
      <c r="D137" s="615">
        <v>11.191000000000001</v>
      </c>
      <c r="E137" s="674"/>
      <c r="F137" s="35">
        <v>11.994</v>
      </c>
      <c r="G137" s="615">
        <v>11.191000000000001</v>
      </c>
      <c r="H137" s="674"/>
      <c r="I137" s="148">
        <v>10.823</v>
      </c>
      <c r="J137" s="615">
        <v>10.066000000000001</v>
      </c>
      <c r="K137" s="674"/>
      <c r="L137" s="36">
        <v>6.2829999999999995</v>
      </c>
      <c r="M137" s="661" t="s">
        <v>82</v>
      </c>
      <c r="N137" s="1" t="s">
        <v>57</v>
      </c>
      <c r="O137" s="634"/>
    </row>
    <row r="138" spans="1:15" ht="13">
      <c r="A138" s="578"/>
      <c r="B138" s="82" t="s">
        <v>58</v>
      </c>
      <c r="C138" s="149">
        <v>10.97</v>
      </c>
      <c r="D138" s="616"/>
      <c r="E138" s="674"/>
      <c r="F138" s="35">
        <v>10.97</v>
      </c>
      <c r="G138" s="616"/>
      <c r="H138" s="674"/>
      <c r="I138" s="149">
        <v>9.5820000000000007</v>
      </c>
      <c r="J138" s="616"/>
      <c r="K138" s="674"/>
      <c r="L138" s="36">
        <v>6.8599999999999994</v>
      </c>
      <c r="M138" s="662"/>
      <c r="N138" s="1" t="s">
        <v>58</v>
      </c>
      <c r="O138" s="634"/>
    </row>
    <row r="139" spans="1:15" ht="13">
      <c r="A139" s="578"/>
      <c r="B139" s="82" t="s">
        <v>59</v>
      </c>
      <c r="C139" s="149">
        <v>10.827</v>
      </c>
      <c r="D139" s="616"/>
      <c r="E139" s="674"/>
      <c r="F139" s="35">
        <v>10.827</v>
      </c>
      <c r="G139" s="616"/>
      <c r="H139" s="674"/>
      <c r="I139" s="149">
        <v>9.6140000000000008</v>
      </c>
      <c r="J139" s="616"/>
      <c r="K139" s="674"/>
      <c r="L139" s="36">
        <v>6.7960000000000003</v>
      </c>
      <c r="M139" s="663"/>
      <c r="N139" s="1" t="s">
        <v>59</v>
      </c>
      <c r="O139" s="634"/>
    </row>
    <row r="140" spans="1:15" ht="13">
      <c r="A140" s="578"/>
      <c r="B140" s="82" t="s">
        <v>60</v>
      </c>
      <c r="C140" s="149">
        <v>10.961</v>
      </c>
      <c r="D140" s="616"/>
      <c r="E140" s="674"/>
      <c r="F140" s="35">
        <v>10.961</v>
      </c>
      <c r="G140" s="616"/>
      <c r="H140" s="674"/>
      <c r="I140" s="149">
        <v>10.063000000000001</v>
      </c>
      <c r="J140" s="616"/>
      <c r="K140" s="674"/>
      <c r="L140" s="36">
        <v>7.1459999999999999</v>
      </c>
      <c r="M140" s="661" t="s">
        <v>82</v>
      </c>
      <c r="N140" s="1" t="s">
        <v>60</v>
      </c>
      <c r="O140" s="634"/>
    </row>
    <row r="141" spans="1:15" ht="13">
      <c r="A141" s="578"/>
      <c r="B141" s="84" t="s">
        <v>61</v>
      </c>
      <c r="C141" s="149">
        <v>11.387</v>
      </c>
      <c r="D141" s="616"/>
      <c r="E141" s="674"/>
      <c r="F141" s="35">
        <v>11.387</v>
      </c>
      <c r="G141" s="616"/>
      <c r="H141" s="674"/>
      <c r="I141" s="149">
        <v>10.144</v>
      </c>
      <c r="J141" s="616"/>
      <c r="K141" s="674"/>
      <c r="L141" s="36">
        <v>5.6520000000000001</v>
      </c>
      <c r="M141" s="662"/>
      <c r="N141" s="1" t="s">
        <v>61</v>
      </c>
      <c r="O141" s="634"/>
    </row>
    <row r="142" spans="1:15" ht="13">
      <c r="A142" s="578"/>
      <c r="B142" s="82" t="s">
        <v>62</v>
      </c>
      <c r="C142" s="37">
        <v>11.068</v>
      </c>
      <c r="D142" s="617"/>
      <c r="E142" s="674"/>
      <c r="F142" s="225">
        <v>11.068</v>
      </c>
      <c r="G142" s="617"/>
      <c r="H142" s="674"/>
      <c r="I142" s="37">
        <v>10.228999999999999</v>
      </c>
      <c r="J142" s="617"/>
      <c r="K142" s="674"/>
      <c r="L142" s="36">
        <v>5.5140000000000002</v>
      </c>
      <c r="M142" s="663"/>
      <c r="N142" s="1" t="s">
        <v>62</v>
      </c>
      <c r="O142" s="634"/>
    </row>
    <row r="143" spans="1:15" ht="13">
      <c r="A143" s="578"/>
      <c r="B143" s="82" t="s">
        <v>63</v>
      </c>
      <c r="C143" s="148">
        <v>10.914</v>
      </c>
      <c r="D143" s="616">
        <v>14.327999999999999</v>
      </c>
      <c r="E143" s="674"/>
      <c r="F143" s="35">
        <v>10.914</v>
      </c>
      <c r="G143" s="616">
        <v>14.327999999999999</v>
      </c>
      <c r="H143" s="674"/>
      <c r="I143" s="148">
        <v>8.3109999999999999</v>
      </c>
      <c r="J143" s="616">
        <v>15.192</v>
      </c>
      <c r="K143" s="674"/>
      <c r="L143" s="36">
        <v>5.4950000000000001</v>
      </c>
      <c r="M143" s="661" t="s">
        <v>82</v>
      </c>
      <c r="N143" s="1" t="s">
        <v>63</v>
      </c>
      <c r="O143" s="634"/>
    </row>
    <row r="144" spans="1:15" ht="13">
      <c r="A144" s="578"/>
      <c r="B144" s="84" t="s">
        <v>64</v>
      </c>
      <c r="C144" s="149">
        <v>11.688000000000001</v>
      </c>
      <c r="D144" s="616"/>
      <c r="E144" s="674"/>
      <c r="F144" s="35">
        <v>11.688000000000001</v>
      </c>
      <c r="G144" s="616"/>
      <c r="H144" s="674"/>
      <c r="I144" s="149">
        <v>9.7409999999999997</v>
      </c>
      <c r="J144" s="616"/>
      <c r="K144" s="674"/>
      <c r="L144" s="36">
        <v>6.149</v>
      </c>
      <c r="M144" s="662"/>
      <c r="N144" s="1" t="s">
        <v>64</v>
      </c>
      <c r="O144" s="634"/>
    </row>
    <row r="145" spans="1:15" ht="13">
      <c r="A145" s="578"/>
      <c r="B145" s="82" t="s">
        <v>65</v>
      </c>
      <c r="C145" s="149">
        <v>13.164</v>
      </c>
      <c r="D145" s="616"/>
      <c r="E145" s="674"/>
      <c r="F145" s="35">
        <v>13.164</v>
      </c>
      <c r="G145" s="616"/>
      <c r="H145" s="674"/>
      <c r="I145" s="149">
        <v>13.478</v>
      </c>
      <c r="J145" s="616"/>
      <c r="K145" s="674"/>
      <c r="L145" s="36">
        <v>10.095000000000001</v>
      </c>
      <c r="M145" s="663"/>
      <c r="N145" s="1" t="s">
        <v>65</v>
      </c>
      <c r="O145" s="634"/>
    </row>
    <row r="146" spans="1:15" ht="13">
      <c r="A146" s="578"/>
      <c r="B146" s="82" t="s">
        <v>66</v>
      </c>
      <c r="C146" s="149">
        <v>17.318000000000001</v>
      </c>
      <c r="D146" s="616"/>
      <c r="E146" s="674"/>
      <c r="F146" s="35">
        <v>17.318000000000001</v>
      </c>
      <c r="G146" s="616"/>
      <c r="H146" s="674"/>
      <c r="I146" s="149">
        <v>20.716999999999999</v>
      </c>
      <c r="J146" s="616"/>
      <c r="K146" s="674"/>
      <c r="L146" s="36">
        <v>17.103999999999999</v>
      </c>
      <c r="M146" s="661" t="s">
        <v>82</v>
      </c>
      <c r="N146" s="1" t="s">
        <v>66</v>
      </c>
      <c r="O146" s="634"/>
    </row>
    <row r="147" spans="1:15" ht="13">
      <c r="A147" s="579"/>
      <c r="B147" s="85" t="s">
        <v>67</v>
      </c>
      <c r="C147" s="149">
        <v>16.91</v>
      </c>
      <c r="D147" s="616"/>
      <c r="E147" s="674"/>
      <c r="F147" s="35">
        <v>16.91</v>
      </c>
      <c r="G147" s="616"/>
      <c r="H147" s="674"/>
      <c r="I147" s="149">
        <v>21.286999999999999</v>
      </c>
      <c r="J147" s="616"/>
      <c r="K147" s="674"/>
      <c r="L147" s="36">
        <v>9.7989999999999995</v>
      </c>
      <c r="M147" s="662"/>
      <c r="N147" s="2" t="s">
        <v>67</v>
      </c>
      <c r="O147" s="635"/>
    </row>
    <row r="148" spans="1:15" ht="13">
      <c r="A148" s="578">
        <v>2014</v>
      </c>
      <c r="B148" s="86" t="s">
        <v>56</v>
      </c>
      <c r="C148" s="37">
        <v>14.319000000000001</v>
      </c>
      <c r="D148" s="617"/>
      <c r="E148" s="674"/>
      <c r="F148" s="225">
        <v>14.319000000000001</v>
      </c>
      <c r="G148" s="617"/>
      <c r="H148" s="674"/>
      <c r="I148" s="37">
        <v>16.352</v>
      </c>
      <c r="J148" s="617"/>
      <c r="K148" s="674"/>
      <c r="L148" s="36">
        <v>7.6560000000000006</v>
      </c>
      <c r="M148" s="663"/>
      <c r="N148" s="3" t="s">
        <v>56</v>
      </c>
      <c r="O148" s="636">
        <v>2014</v>
      </c>
    </row>
    <row r="149" spans="1:15" ht="13">
      <c r="A149" s="578"/>
      <c r="B149" s="82" t="s">
        <v>57</v>
      </c>
      <c r="C149" s="148">
        <v>9.3409999999999993</v>
      </c>
      <c r="D149" s="615">
        <v>8.4849999999999994</v>
      </c>
      <c r="E149" s="674"/>
      <c r="F149" s="35">
        <v>9.3409999999999993</v>
      </c>
      <c r="G149" s="615">
        <v>8.4849999999999994</v>
      </c>
      <c r="H149" s="674"/>
      <c r="I149" s="148">
        <v>8.8000000000000007</v>
      </c>
      <c r="J149" s="615">
        <v>7.9560000000000004</v>
      </c>
      <c r="K149" s="674"/>
      <c r="L149" s="36">
        <v>6.8500000000000005</v>
      </c>
      <c r="M149" s="661" t="s">
        <v>82</v>
      </c>
      <c r="N149" s="1" t="s">
        <v>57</v>
      </c>
      <c r="O149" s="634"/>
    </row>
    <row r="150" spans="1:15" ht="13">
      <c r="A150" s="578"/>
      <c r="B150" s="82" t="s">
        <v>58</v>
      </c>
      <c r="C150" s="149">
        <v>7.9550000000000001</v>
      </c>
      <c r="D150" s="616"/>
      <c r="E150" s="674"/>
      <c r="F150" s="35">
        <v>7.9550000000000001</v>
      </c>
      <c r="G150" s="616"/>
      <c r="H150" s="674"/>
      <c r="I150" s="149">
        <v>7.35</v>
      </c>
      <c r="J150" s="616"/>
      <c r="K150" s="674"/>
      <c r="L150" s="36">
        <v>5.9670000000000005</v>
      </c>
      <c r="M150" s="662"/>
      <c r="N150" s="1" t="s">
        <v>58</v>
      </c>
      <c r="O150" s="634"/>
    </row>
    <row r="151" spans="1:15" ht="13">
      <c r="A151" s="578"/>
      <c r="B151" s="82" t="s">
        <v>59</v>
      </c>
      <c r="C151" s="149">
        <v>7.6669999999999998</v>
      </c>
      <c r="D151" s="616"/>
      <c r="E151" s="674"/>
      <c r="F151" s="35">
        <v>7.6669999999999998</v>
      </c>
      <c r="G151" s="616"/>
      <c r="H151" s="674"/>
      <c r="I151" s="149">
        <v>7.06</v>
      </c>
      <c r="J151" s="616"/>
      <c r="K151" s="674"/>
      <c r="L151" s="36">
        <v>6.0789999999999997</v>
      </c>
      <c r="M151" s="663"/>
      <c r="N151" s="1" t="s">
        <v>59</v>
      </c>
      <c r="O151" s="634"/>
    </row>
    <row r="152" spans="1:15" ht="13">
      <c r="A152" s="578"/>
      <c r="B152" s="82" t="s">
        <v>60</v>
      </c>
      <c r="C152" s="149">
        <v>8.5549999999999997</v>
      </c>
      <c r="D152" s="616"/>
      <c r="E152" s="674"/>
      <c r="F152" s="35">
        <v>8.5549999999999997</v>
      </c>
      <c r="G152" s="616"/>
      <c r="H152" s="674"/>
      <c r="I152" s="149">
        <v>8.0449999999999999</v>
      </c>
      <c r="J152" s="616"/>
      <c r="K152" s="674"/>
      <c r="L152" s="36">
        <v>5.492</v>
      </c>
      <c r="M152" s="661" t="s">
        <v>82</v>
      </c>
      <c r="N152" s="1" t="s">
        <v>60</v>
      </c>
      <c r="O152" s="634"/>
    </row>
    <row r="153" spans="1:15" ht="13">
      <c r="A153" s="578"/>
      <c r="B153" s="84" t="s">
        <v>61</v>
      </c>
      <c r="C153" s="149">
        <v>8.7560000000000002</v>
      </c>
      <c r="D153" s="616"/>
      <c r="E153" s="674"/>
      <c r="F153" s="35">
        <v>8.7560000000000002</v>
      </c>
      <c r="G153" s="616"/>
      <c r="H153" s="674"/>
      <c r="I153" s="149">
        <v>8.3840000000000003</v>
      </c>
      <c r="J153" s="616"/>
      <c r="K153" s="674"/>
      <c r="L153" s="36">
        <v>6.2720000000000002</v>
      </c>
      <c r="M153" s="662"/>
      <c r="N153" s="1" t="s">
        <v>61</v>
      </c>
      <c r="O153" s="634"/>
    </row>
    <row r="154" spans="1:15" ht="13">
      <c r="A154" s="578"/>
      <c r="B154" s="82" t="s">
        <v>62</v>
      </c>
      <c r="C154" s="37">
        <v>8.6419999999999995</v>
      </c>
      <c r="D154" s="617"/>
      <c r="E154" s="674"/>
      <c r="F154" s="225">
        <v>8.6419999999999995</v>
      </c>
      <c r="G154" s="617"/>
      <c r="H154" s="674"/>
      <c r="I154" s="37">
        <v>8.1489999999999991</v>
      </c>
      <c r="J154" s="617"/>
      <c r="K154" s="674"/>
      <c r="L154" s="36">
        <v>6.3179999999999996</v>
      </c>
      <c r="M154" s="663"/>
      <c r="N154" s="1" t="s">
        <v>62</v>
      </c>
      <c r="O154" s="634"/>
    </row>
    <row r="155" spans="1:15" ht="13">
      <c r="A155" s="578"/>
      <c r="B155" s="82" t="s">
        <v>63</v>
      </c>
      <c r="C155" s="148">
        <v>7.665</v>
      </c>
      <c r="D155" s="615">
        <v>9.2759999999999998</v>
      </c>
      <c r="E155" s="674"/>
      <c r="F155" s="148">
        <v>7.665</v>
      </c>
      <c r="G155" s="615">
        <v>9.2759999999999998</v>
      </c>
      <c r="H155" s="674"/>
      <c r="I155" s="148">
        <v>6.7240000000000002</v>
      </c>
      <c r="J155" s="615">
        <v>9.2240000000000002</v>
      </c>
      <c r="K155" s="674"/>
      <c r="L155" s="36">
        <v>6.2010000000000005</v>
      </c>
      <c r="M155" s="661" t="s">
        <v>82</v>
      </c>
      <c r="N155" s="1" t="s">
        <v>63</v>
      </c>
      <c r="O155" s="634"/>
    </row>
    <row r="156" spans="1:15" ht="13">
      <c r="A156" s="578"/>
      <c r="B156" s="84" t="s">
        <v>64</v>
      </c>
      <c r="C156" s="149">
        <v>7.9290000000000003</v>
      </c>
      <c r="D156" s="616"/>
      <c r="E156" s="674"/>
      <c r="F156" s="149">
        <v>7.9290000000000003</v>
      </c>
      <c r="G156" s="616"/>
      <c r="H156" s="674"/>
      <c r="I156" s="149">
        <v>6.9829999999999997</v>
      </c>
      <c r="J156" s="616"/>
      <c r="K156" s="674"/>
      <c r="L156" s="36">
        <v>7.1120000000000001</v>
      </c>
      <c r="M156" s="662"/>
      <c r="N156" s="1" t="s">
        <v>64</v>
      </c>
      <c r="O156" s="634"/>
    </row>
    <row r="157" spans="1:15" ht="13">
      <c r="A157" s="578"/>
      <c r="B157" s="82" t="s">
        <v>65</v>
      </c>
      <c r="C157" s="149">
        <v>8.4949999999999992</v>
      </c>
      <c r="D157" s="616"/>
      <c r="E157" s="674"/>
      <c r="F157" s="149">
        <v>8.4949999999999992</v>
      </c>
      <c r="G157" s="616"/>
      <c r="H157" s="674"/>
      <c r="I157" s="149">
        <v>8.1440000000000001</v>
      </c>
      <c r="J157" s="616"/>
      <c r="K157" s="674"/>
      <c r="L157" s="36">
        <v>16.663</v>
      </c>
      <c r="M157" s="663"/>
      <c r="N157" s="1" t="s">
        <v>65</v>
      </c>
      <c r="O157" s="634"/>
    </row>
    <row r="158" spans="1:15" ht="13">
      <c r="A158" s="578"/>
      <c r="B158" s="82" t="s">
        <v>66</v>
      </c>
      <c r="C158" s="149">
        <v>10.739000000000001</v>
      </c>
      <c r="D158" s="616"/>
      <c r="E158" s="674"/>
      <c r="F158" s="149">
        <v>10.739000000000001</v>
      </c>
      <c r="G158" s="616"/>
      <c r="H158" s="674"/>
      <c r="I158" s="149">
        <v>11.647</v>
      </c>
      <c r="J158" s="616"/>
      <c r="K158" s="674"/>
      <c r="L158" s="36">
        <v>20.866</v>
      </c>
      <c r="M158" s="661" t="s">
        <v>82</v>
      </c>
      <c r="N158" s="1" t="s">
        <v>66</v>
      </c>
      <c r="O158" s="634"/>
    </row>
    <row r="159" spans="1:15" ht="13">
      <c r="A159" s="579"/>
      <c r="B159" s="85" t="s">
        <v>67</v>
      </c>
      <c r="C159" s="149">
        <v>10.7</v>
      </c>
      <c r="D159" s="616"/>
      <c r="E159" s="674"/>
      <c r="F159" s="149">
        <v>10.7</v>
      </c>
      <c r="G159" s="616"/>
      <c r="H159" s="674"/>
      <c r="I159" s="149">
        <v>11.706</v>
      </c>
      <c r="J159" s="616"/>
      <c r="K159" s="674"/>
      <c r="L159" s="36">
        <v>18.779</v>
      </c>
      <c r="M159" s="662"/>
      <c r="N159" s="2" t="s">
        <v>67</v>
      </c>
      <c r="O159" s="635"/>
    </row>
    <row r="160" spans="1:15" ht="13">
      <c r="A160" s="578">
        <v>2013</v>
      </c>
      <c r="B160" s="86" t="s">
        <v>56</v>
      </c>
      <c r="C160" s="37">
        <v>9.2750000000000004</v>
      </c>
      <c r="D160" s="617"/>
      <c r="E160" s="674"/>
      <c r="F160" s="37">
        <v>9.2750000000000004</v>
      </c>
      <c r="G160" s="617"/>
      <c r="H160" s="674"/>
      <c r="I160" s="37">
        <v>9.7149999999999999</v>
      </c>
      <c r="J160" s="617"/>
      <c r="K160" s="674"/>
      <c r="L160" s="36">
        <v>13.078000000000001</v>
      </c>
      <c r="M160" s="663"/>
      <c r="N160" s="3" t="s">
        <v>56</v>
      </c>
      <c r="O160" s="634">
        <v>2013</v>
      </c>
    </row>
    <row r="161" spans="1:15" ht="13">
      <c r="A161" s="578"/>
      <c r="B161" s="82" t="s">
        <v>57</v>
      </c>
      <c r="C161" s="148">
        <v>7.851</v>
      </c>
      <c r="D161" s="615">
        <v>7.851</v>
      </c>
      <c r="E161" s="674"/>
      <c r="F161" s="148">
        <v>7.851</v>
      </c>
      <c r="G161" s="615">
        <v>7.851</v>
      </c>
      <c r="H161" s="674"/>
      <c r="I161" s="148">
        <v>7.1520000000000001</v>
      </c>
      <c r="J161" s="615">
        <v>7.2229999999999999</v>
      </c>
      <c r="K161" s="674"/>
      <c r="L161" s="36">
        <v>6.9870000000000001</v>
      </c>
      <c r="M161" s="661" t="s">
        <v>82</v>
      </c>
      <c r="N161" s="1" t="s">
        <v>57</v>
      </c>
      <c r="O161" s="634"/>
    </row>
    <row r="162" spans="1:15" ht="13">
      <c r="A162" s="578"/>
      <c r="B162" s="82" t="s">
        <v>58</v>
      </c>
      <c r="C162" s="149">
        <v>7.851</v>
      </c>
      <c r="D162" s="616"/>
      <c r="E162" s="674"/>
      <c r="F162" s="149">
        <v>7.851</v>
      </c>
      <c r="G162" s="616"/>
      <c r="H162" s="674"/>
      <c r="I162" s="149">
        <v>6.7409999999999997</v>
      </c>
      <c r="J162" s="616"/>
      <c r="K162" s="674"/>
      <c r="L162" s="36">
        <v>5.8310000000000004</v>
      </c>
      <c r="M162" s="662"/>
      <c r="N162" s="1" t="s">
        <v>58</v>
      </c>
      <c r="O162" s="634"/>
    </row>
    <row r="163" spans="1:15" ht="13">
      <c r="A163" s="578"/>
      <c r="B163" s="82" t="s">
        <v>59</v>
      </c>
      <c r="C163" s="149">
        <v>7.851</v>
      </c>
      <c r="D163" s="616"/>
      <c r="E163" s="674"/>
      <c r="F163" s="149">
        <v>7.851</v>
      </c>
      <c r="G163" s="616"/>
      <c r="H163" s="674"/>
      <c r="I163" s="149">
        <v>6.8680000000000003</v>
      </c>
      <c r="J163" s="616"/>
      <c r="K163" s="674"/>
      <c r="L163" s="36">
        <v>6.4380000000000006</v>
      </c>
      <c r="M163" s="663"/>
      <c r="N163" s="1" t="s">
        <v>59</v>
      </c>
      <c r="O163" s="634"/>
    </row>
    <row r="164" spans="1:15" ht="13">
      <c r="A164" s="578"/>
      <c r="B164" s="82" t="s">
        <v>60</v>
      </c>
      <c r="C164" s="149">
        <v>7.851</v>
      </c>
      <c r="D164" s="616"/>
      <c r="E164" s="674"/>
      <c r="F164" s="149">
        <v>7.851</v>
      </c>
      <c r="G164" s="616"/>
      <c r="H164" s="674"/>
      <c r="I164" s="149">
        <v>7.6020000000000003</v>
      </c>
      <c r="J164" s="616"/>
      <c r="K164" s="674"/>
      <c r="L164" s="36">
        <v>5.5509999999999993</v>
      </c>
      <c r="M164" s="661" t="s">
        <v>82</v>
      </c>
      <c r="N164" s="1" t="s">
        <v>60</v>
      </c>
      <c r="O164" s="634"/>
    </row>
    <row r="165" spans="1:15" ht="13">
      <c r="A165" s="578"/>
      <c r="B165" s="84" t="s">
        <v>61</v>
      </c>
      <c r="C165" s="149">
        <v>7.851</v>
      </c>
      <c r="D165" s="616"/>
      <c r="E165" s="674"/>
      <c r="F165" s="149">
        <v>7.851</v>
      </c>
      <c r="G165" s="616"/>
      <c r="H165" s="674"/>
      <c r="I165" s="149">
        <v>7.6580000000000004</v>
      </c>
      <c r="J165" s="616"/>
      <c r="K165" s="674"/>
      <c r="L165" s="36">
        <v>8.729000000000001</v>
      </c>
      <c r="M165" s="662"/>
      <c r="N165" s="1" t="s">
        <v>61</v>
      </c>
      <c r="O165" s="634"/>
    </row>
    <row r="166" spans="1:15" ht="13">
      <c r="A166" s="578"/>
      <c r="B166" s="82" t="s">
        <v>62</v>
      </c>
      <c r="C166" s="37">
        <v>7.851</v>
      </c>
      <c r="D166" s="617"/>
      <c r="E166" s="674"/>
      <c r="F166" s="37">
        <v>7.851</v>
      </c>
      <c r="G166" s="617"/>
      <c r="H166" s="674"/>
      <c r="I166" s="37">
        <v>7.2709999999999999</v>
      </c>
      <c r="J166" s="617"/>
      <c r="K166" s="674"/>
      <c r="L166" s="36">
        <v>6.2389999999999999</v>
      </c>
      <c r="M166" s="663"/>
      <c r="N166" s="1" t="s">
        <v>62</v>
      </c>
      <c r="O166" s="634"/>
    </row>
    <row r="167" spans="1:15" ht="13">
      <c r="A167" s="578"/>
      <c r="B167" s="82" t="s">
        <v>63</v>
      </c>
      <c r="C167" s="148">
        <v>6.7140000000000004</v>
      </c>
      <c r="D167" s="615">
        <v>7.1260000000000003</v>
      </c>
      <c r="E167" s="674"/>
      <c r="F167" s="148">
        <v>6.7140000000000004</v>
      </c>
      <c r="G167" s="615">
        <v>7.1260000000000003</v>
      </c>
      <c r="H167" s="674"/>
      <c r="I167" s="148">
        <v>6.3570000000000002</v>
      </c>
      <c r="J167" s="615">
        <v>7.3869999999999996</v>
      </c>
      <c r="K167" s="674"/>
      <c r="L167" s="36">
        <v>6.1269999999999998</v>
      </c>
      <c r="M167" s="661" t="s">
        <v>82</v>
      </c>
      <c r="N167" s="1" t="s">
        <v>63</v>
      </c>
      <c r="O167" s="634"/>
    </row>
    <row r="168" spans="1:15" ht="13">
      <c r="A168" s="578"/>
      <c r="B168" s="84" t="s">
        <v>64</v>
      </c>
      <c r="C168" s="149">
        <v>6.66</v>
      </c>
      <c r="D168" s="616"/>
      <c r="E168" s="674"/>
      <c r="F168" s="149">
        <v>6.66</v>
      </c>
      <c r="G168" s="616"/>
      <c r="H168" s="674"/>
      <c r="I168" s="149">
        <v>6.4640000000000004</v>
      </c>
      <c r="J168" s="616"/>
      <c r="K168" s="674"/>
      <c r="L168" s="36">
        <v>6.0819999999999999</v>
      </c>
      <c r="M168" s="662"/>
      <c r="N168" s="1" t="s">
        <v>64</v>
      </c>
      <c r="O168" s="634"/>
    </row>
    <row r="169" spans="1:15" ht="13">
      <c r="A169" s="578"/>
      <c r="B169" s="82" t="s">
        <v>65</v>
      </c>
      <c r="C169" s="149">
        <v>6.758</v>
      </c>
      <c r="D169" s="616"/>
      <c r="E169" s="674"/>
      <c r="F169" s="149">
        <v>6.758</v>
      </c>
      <c r="G169" s="616"/>
      <c r="H169" s="674"/>
      <c r="I169" s="149">
        <v>6.774</v>
      </c>
      <c r="J169" s="616"/>
      <c r="K169" s="674"/>
      <c r="L169" s="36">
        <v>7.8</v>
      </c>
      <c r="M169" s="663"/>
      <c r="N169" s="1" t="s">
        <v>65</v>
      </c>
      <c r="O169" s="634"/>
    </row>
    <row r="170" spans="1:15" ht="13">
      <c r="A170" s="578"/>
      <c r="B170" s="82" t="s">
        <v>66</v>
      </c>
      <c r="C170" s="149">
        <v>7.5839999999999996</v>
      </c>
      <c r="D170" s="616"/>
      <c r="E170" s="674"/>
      <c r="F170" s="149">
        <v>7.5839999999999996</v>
      </c>
      <c r="G170" s="616"/>
      <c r="H170" s="674"/>
      <c r="I170" s="149">
        <v>8.3030000000000008</v>
      </c>
      <c r="J170" s="616"/>
      <c r="K170" s="674"/>
      <c r="L170" s="36">
        <v>14.401</v>
      </c>
      <c r="M170" s="661" t="s">
        <v>82</v>
      </c>
      <c r="N170" s="1" t="s">
        <v>66</v>
      </c>
      <c r="O170" s="634"/>
    </row>
    <row r="171" spans="1:15" ht="13">
      <c r="A171" s="579"/>
      <c r="B171" s="85" t="s">
        <v>67</v>
      </c>
      <c r="C171" s="149">
        <v>7.7110000000000003</v>
      </c>
      <c r="D171" s="616"/>
      <c r="E171" s="674"/>
      <c r="F171" s="149">
        <v>7.7110000000000003</v>
      </c>
      <c r="G171" s="616"/>
      <c r="H171" s="674"/>
      <c r="I171" s="149">
        <v>8.798</v>
      </c>
      <c r="J171" s="616"/>
      <c r="K171" s="674"/>
      <c r="L171" s="36">
        <v>9.9659999999999993</v>
      </c>
      <c r="M171" s="662"/>
      <c r="N171" s="2" t="s">
        <v>67</v>
      </c>
      <c r="O171" s="635"/>
    </row>
    <row r="172" spans="1:15" ht="13">
      <c r="A172" s="577">
        <v>2012</v>
      </c>
      <c r="B172" s="86" t="s">
        <v>56</v>
      </c>
      <c r="C172" s="37">
        <v>7.0880000000000001</v>
      </c>
      <c r="D172" s="617"/>
      <c r="E172" s="674"/>
      <c r="F172" s="37">
        <v>7.0880000000000001</v>
      </c>
      <c r="G172" s="617"/>
      <c r="H172" s="674"/>
      <c r="I172" s="37">
        <v>7.4619999999999997</v>
      </c>
      <c r="J172" s="617"/>
      <c r="K172" s="674"/>
      <c r="L172" s="36">
        <v>5.9260000000000002</v>
      </c>
      <c r="M172" s="663"/>
      <c r="N172" s="3" t="s">
        <v>56</v>
      </c>
      <c r="O172" s="634">
        <v>2012</v>
      </c>
    </row>
    <row r="173" spans="1:15" ht="13">
      <c r="A173" s="578"/>
      <c r="B173" s="82" t="s">
        <v>57</v>
      </c>
      <c r="C173" s="148">
        <v>6.27</v>
      </c>
      <c r="D173" s="615">
        <v>6.23</v>
      </c>
      <c r="E173" s="674"/>
      <c r="F173" s="148">
        <v>6.27</v>
      </c>
      <c r="G173" s="615">
        <v>6.23</v>
      </c>
      <c r="H173" s="674"/>
      <c r="I173" s="148">
        <v>6.468</v>
      </c>
      <c r="J173" s="615">
        <v>6.4969999999999999</v>
      </c>
      <c r="K173" s="674"/>
      <c r="L173" s="36">
        <v>6.8949999999999996</v>
      </c>
      <c r="M173" s="661" t="s">
        <v>82</v>
      </c>
      <c r="N173" s="1" t="s">
        <v>57</v>
      </c>
      <c r="O173" s="634"/>
    </row>
    <row r="174" spans="1:15" ht="13">
      <c r="A174" s="578"/>
      <c r="B174" s="82" t="s">
        <v>58</v>
      </c>
      <c r="C174" s="149">
        <v>6.133</v>
      </c>
      <c r="D174" s="616"/>
      <c r="E174" s="674"/>
      <c r="F174" s="149">
        <v>6.133</v>
      </c>
      <c r="G174" s="616"/>
      <c r="H174" s="674"/>
      <c r="I174" s="149">
        <v>6.2539999999999996</v>
      </c>
      <c r="J174" s="616"/>
      <c r="K174" s="674"/>
      <c r="L174" s="36">
        <v>5.2889999999999997</v>
      </c>
      <c r="M174" s="662"/>
      <c r="N174" s="1" t="s">
        <v>58</v>
      </c>
      <c r="O174" s="634"/>
    </row>
    <row r="175" spans="1:15" ht="13">
      <c r="A175" s="578"/>
      <c r="B175" s="82" t="s">
        <v>59</v>
      </c>
      <c r="C175" s="149">
        <v>6.0670000000000002</v>
      </c>
      <c r="D175" s="616"/>
      <c r="E175" s="674"/>
      <c r="F175" s="149">
        <v>6.0670000000000002</v>
      </c>
      <c r="G175" s="616"/>
      <c r="H175" s="674"/>
      <c r="I175" s="149">
        <v>6.32</v>
      </c>
      <c r="J175" s="616"/>
      <c r="K175" s="674"/>
      <c r="L175" s="36">
        <v>5.5250000000000004</v>
      </c>
      <c r="M175" s="663"/>
      <c r="N175" s="1" t="s">
        <v>59</v>
      </c>
      <c r="O175" s="634"/>
    </row>
    <row r="176" spans="1:15" ht="13">
      <c r="A176" s="578"/>
      <c r="B176" s="82" t="s">
        <v>60</v>
      </c>
      <c r="C176" s="149">
        <v>6.4269999999999996</v>
      </c>
      <c r="D176" s="616"/>
      <c r="E176" s="674"/>
      <c r="F176" s="149">
        <v>6.4269999999999996</v>
      </c>
      <c r="G176" s="616"/>
      <c r="H176" s="674"/>
      <c r="I176" s="149">
        <v>6.8339999999999996</v>
      </c>
      <c r="J176" s="616"/>
      <c r="K176" s="674"/>
      <c r="L176" s="36">
        <v>7.1879999999999997</v>
      </c>
      <c r="M176" s="661" t="s">
        <v>82</v>
      </c>
      <c r="N176" s="1" t="s">
        <v>60</v>
      </c>
      <c r="O176" s="634"/>
    </row>
    <row r="177" spans="1:15" ht="13">
      <c r="A177" s="578"/>
      <c r="B177" s="84" t="s">
        <v>61</v>
      </c>
      <c r="C177" s="149">
        <v>6.4249999999999998</v>
      </c>
      <c r="D177" s="616"/>
      <c r="E177" s="674"/>
      <c r="F177" s="149">
        <v>6.4249999999999998</v>
      </c>
      <c r="G177" s="616"/>
      <c r="H177" s="674"/>
      <c r="I177" s="149">
        <v>6.9109999999999996</v>
      </c>
      <c r="J177" s="616"/>
      <c r="K177" s="674"/>
      <c r="L177" s="36">
        <v>7.016</v>
      </c>
      <c r="M177" s="662"/>
      <c r="N177" s="1" t="s">
        <v>61</v>
      </c>
      <c r="O177" s="634"/>
    </row>
    <row r="178" spans="1:15" ht="13">
      <c r="A178" s="578"/>
      <c r="B178" s="82" t="s">
        <v>62</v>
      </c>
      <c r="C178" s="37">
        <v>6.0010000000000003</v>
      </c>
      <c r="D178" s="617"/>
      <c r="E178" s="674"/>
      <c r="F178" s="37">
        <v>6.0010000000000003</v>
      </c>
      <c r="G178" s="617"/>
      <c r="H178" s="674"/>
      <c r="I178" s="37">
        <v>6.1319999999999997</v>
      </c>
      <c r="J178" s="617"/>
      <c r="K178" s="674"/>
      <c r="L178" s="36">
        <v>6.242</v>
      </c>
      <c r="M178" s="663"/>
      <c r="N178" s="1" t="s">
        <v>62</v>
      </c>
      <c r="O178" s="634"/>
    </row>
    <row r="179" spans="1:15" ht="13">
      <c r="A179" s="578"/>
      <c r="B179" s="82" t="s">
        <v>63</v>
      </c>
      <c r="C179" s="148">
        <v>7.1340000000000003</v>
      </c>
      <c r="D179" s="615">
        <v>8.1750000000000007</v>
      </c>
      <c r="E179" s="674"/>
      <c r="F179" s="148">
        <v>7.1340000000000003</v>
      </c>
      <c r="G179" s="615">
        <v>8.1750000000000007</v>
      </c>
      <c r="H179" s="674"/>
      <c r="I179" s="148">
        <v>7.0030000000000001</v>
      </c>
      <c r="J179" s="615">
        <v>8.1660000000000004</v>
      </c>
      <c r="K179" s="674"/>
      <c r="L179" s="36">
        <v>4.9859999999999998</v>
      </c>
      <c r="M179" s="661" t="s">
        <v>82</v>
      </c>
      <c r="N179" s="1" t="s">
        <v>63</v>
      </c>
      <c r="O179" s="634"/>
    </row>
    <row r="180" spans="1:15" ht="13">
      <c r="A180" s="578"/>
      <c r="B180" s="84" t="s">
        <v>64</v>
      </c>
      <c r="C180" s="149">
        <v>7.3170000000000002</v>
      </c>
      <c r="D180" s="616"/>
      <c r="E180" s="674"/>
      <c r="F180" s="149">
        <v>7.3170000000000002</v>
      </c>
      <c r="G180" s="616"/>
      <c r="H180" s="674"/>
      <c r="I180" s="149">
        <v>7.1710000000000003</v>
      </c>
      <c r="J180" s="616"/>
      <c r="K180" s="674"/>
      <c r="L180" s="36">
        <v>4.7509999999999994</v>
      </c>
      <c r="M180" s="662"/>
      <c r="N180" s="1" t="s">
        <v>64</v>
      </c>
      <c r="O180" s="634"/>
    </row>
    <row r="181" spans="1:15" ht="13">
      <c r="A181" s="578"/>
      <c r="B181" s="82" t="s">
        <v>65</v>
      </c>
      <c r="C181" s="149">
        <v>7.2480000000000002</v>
      </c>
      <c r="D181" s="616"/>
      <c r="E181" s="674"/>
      <c r="F181" s="149">
        <v>7.2480000000000002</v>
      </c>
      <c r="G181" s="616"/>
      <c r="H181" s="674"/>
      <c r="I181" s="149">
        <v>7.4029999999999996</v>
      </c>
      <c r="J181" s="616"/>
      <c r="K181" s="674"/>
      <c r="L181" s="36">
        <v>4.7120000000000006</v>
      </c>
      <c r="M181" s="663"/>
      <c r="N181" s="1" t="s">
        <v>65</v>
      </c>
      <c r="O181" s="634"/>
    </row>
    <row r="182" spans="1:15" ht="13">
      <c r="A182" s="578"/>
      <c r="B182" s="82" t="s">
        <v>66</v>
      </c>
      <c r="C182" s="149">
        <v>9.3130000000000006</v>
      </c>
      <c r="D182" s="616"/>
      <c r="E182" s="674"/>
      <c r="F182" s="149">
        <v>9.3130000000000006</v>
      </c>
      <c r="G182" s="616"/>
      <c r="H182" s="674"/>
      <c r="I182" s="149">
        <v>9.2620000000000005</v>
      </c>
      <c r="J182" s="616"/>
      <c r="K182" s="674"/>
      <c r="L182" s="36">
        <v>5.234</v>
      </c>
      <c r="M182" s="661" t="s">
        <v>82</v>
      </c>
      <c r="N182" s="1" t="s">
        <v>66</v>
      </c>
      <c r="O182" s="634"/>
    </row>
    <row r="183" spans="1:15" ht="13.5" thickBot="1">
      <c r="A183" s="579"/>
      <c r="B183" s="82" t="s">
        <v>67</v>
      </c>
      <c r="C183" s="149">
        <v>9.1790000000000003</v>
      </c>
      <c r="D183" s="616"/>
      <c r="E183" s="674"/>
      <c r="F183" s="149">
        <v>9.1790000000000003</v>
      </c>
      <c r="G183" s="616"/>
      <c r="H183" s="674"/>
      <c r="I183" s="149">
        <v>9.5</v>
      </c>
      <c r="J183" s="616"/>
      <c r="K183" s="674"/>
      <c r="L183" s="36">
        <v>6.1189999999999998</v>
      </c>
      <c r="M183" s="662"/>
      <c r="N183" s="2" t="s">
        <v>67</v>
      </c>
      <c r="O183" s="635"/>
    </row>
    <row r="184" spans="1:15" ht="13">
      <c r="A184" s="577">
        <v>2011</v>
      </c>
      <c r="B184" s="52" t="s">
        <v>56</v>
      </c>
      <c r="C184" s="37">
        <v>8.3699999999999992</v>
      </c>
      <c r="D184" s="617"/>
      <c r="E184" s="674"/>
      <c r="F184" s="37">
        <v>8.3699999999999992</v>
      </c>
      <c r="G184" s="617"/>
      <c r="H184" s="674"/>
      <c r="I184" s="37">
        <v>8.4949999999999992</v>
      </c>
      <c r="J184" s="617"/>
      <c r="K184" s="674"/>
      <c r="L184" s="36">
        <v>5.8000000000000007</v>
      </c>
      <c r="M184" s="663"/>
      <c r="N184" s="3" t="s">
        <v>56</v>
      </c>
      <c r="O184" s="636">
        <v>2011</v>
      </c>
    </row>
    <row r="185" spans="1:15" ht="13">
      <c r="A185" s="578"/>
      <c r="B185" s="146" t="s">
        <v>57</v>
      </c>
      <c r="C185" s="148">
        <v>7.2969999999999997</v>
      </c>
      <c r="D185" s="615">
        <v>7.3380000000000001</v>
      </c>
      <c r="E185" s="674"/>
      <c r="F185" s="148">
        <v>7.31</v>
      </c>
      <c r="G185" s="615">
        <v>7.3520000000000003</v>
      </c>
      <c r="H185" s="674"/>
      <c r="I185" s="148">
        <v>7.2910000000000004</v>
      </c>
      <c r="J185" s="615">
        <v>7.4050000000000002</v>
      </c>
      <c r="K185" s="674"/>
      <c r="L185" s="36">
        <v>6.6019999999999994</v>
      </c>
      <c r="M185" s="661" t="s">
        <v>82</v>
      </c>
      <c r="N185" s="1" t="s">
        <v>57</v>
      </c>
      <c r="O185" s="634"/>
    </row>
    <row r="186" spans="1:15" ht="13">
      <c r="A186" s="578"/>
      <c r="B186" s="146" t="s">
        <v>58</v>
      </c>
      <c r="C186" s="149">
        <v>7.1639999999999997</v>
      </c>
      <c r="D186" s="616"/>
      <c r="E186" s="674"/>
      <c r="F186" s="149">
        <v>7.1769999999999996</v>
      </c>
      <c r="G186" s="616"/>
      <c r="H186" s="674"/>
      <c r="I186" s="149">
        <v>7.016</v>
      </c>
      <c r="J186" s="616"/>
      <c r="K186" s="674"/>
      <c r="L186" s="36">
        <v>6.6309999999999993</v>
      </c>
      <c r="M186" s="662"/>
      <c r="N186" s="1" t="s">
        <v>58</v>
      </c>
      <c r="O186" s="634"/>
    </row>
    <row r="187" spans="1:15" ht="13">
      <c r="A187" s="578"/>
      <c r="B187" s="146" t="s">
        <v>59</v>
      </c>
      <c r="C187" s="149">
        <v>7.23</v>
      </c>
      <c r="D187" s="616"/>
      <c r="E187" s="674"/>
      <c r="F187" s="149">
        <v>7.2430000000000003</v>
      </c>
      <c r="G187" s="616"/>
      <c r="H187" s="674"/>
      <c r="I187" s="149">
        <v>7.04</v>
      </c>
      <c r="J187" s="616"/>
      <c r="K187" s="674"/>
      <c r="L187" s="36">
        <v>7.1520000000000001</v>
      </c>
      <c r="M187" s="663"/>
      <c r="N187" s="1" t="s">
        <v>59</v>
      </c>
      <c r="O187" s="634"/>
    </row>
    <row r="188" spans="1:15" ht="13">
      <c r="A188" s="578"/>
      <c r="B188" s="146" t="s">
        <v>60</v>
      </c>
      <c r="C188" s="149">
        <v>7.5750000000000002</v>
      </c>
      <c r="D188" s="616"/>
      <c r="E188" s="674"/>
      <c r="F188" s="149">
        <v>7.5880000000000001</v>
      </c>
      <c r="G188" s="616"/>
      <c r="H188" s="674"/>
      <c r="I188" s="149">
        <v>8.0120000000000005</v>
      </c>
      <c r="J188" s="616"/>
      <c r="K188" s="674"/>
      <c r="L188" s="36">
        <v>7.0010000000000003</v>
      </c>
      <c r="M188" s="661" t="s">
        <v>82</v>
      </c>
      <c r="N188" s="1" t="s">
        <v>60</v>
      </c>
      <c r="O188" s="634"/>
    </row>
    <row r="189" spans="1:15" ht="13">
      <c r="A189" s="578"/>
      <c r="B189" s="146" t="s">
        <v>61</v>
      </c>
      <c r="C189" s="149">
        <v>7.468</v>
      </c>
      <c r="D189" s="616"/>
      <c r="E189" s="674"/>
      <c r="F189" s="149">
        <v>7.4820000000000002</v>
      </c>
      <c r="G189" s="616"/>
      <c r="H189" s="674"/>
      <c r="I189" s="149">
        <v>7.8360000000000003</v>
      </c>
      <c r="J189" s="616"/>
      <c r="K189" s="674"/>
      <c r="L189" s="36">
        <v>8.4329999999999998</v>
      </c>
      <c r="M189" s="662"/>
      <c r="N189" s="1" t="s">
        <v>61</v>
      </c>
      <c r="O189" s="634"/>
    </row>
    <row r="190" spans="1:15" ht="13">
      <c r="A190" s="578"/>
      <c r="B190" s="146" t="s">
        <v>62</v>
      </c>
      <c r="C190" s="37">
        <v>7.2039999999999997</v>
      </c>
      <c r="D190" s="617"/>
      <c r="E190" s="674"/>
      <c r="F190" s="37">
        <v>7.2169999999999996</v>
      </c>
      <c r="G190" s="617"/>
      <c r="H190" s="674"/>
      <c r="I190" s="37">
        <v>7.0830000000000002</v>
      </c>
      <c r="J190" s="617"/>
      <c r="K190" s="674"/>
      <c r="L190" s="36">
        <v>7.101</v>
      </c>
      <c r="M190" s="663"/>
      <c r="N190" s="1" t="s">
        <v>62</v>
      </c>
      <c r="O190" s="634"/>
    </row>
    <row r="191" spans="1:15" ht="13">
      <c r="A191" s="578"/>
      <c r="B191" s="146" t="s">
        <v>63</v>
      </c>
      <c r="C191" s="148">
        <v>7.3760000000000003</v>
      </c>
      <c r="D191" s="615">
        <v>7.5339999999999998</v>
      </c>
      <c r="E191" s="674"/>
      <c r="F191" s="148">
        <v>7.3890000000000002</v>
      </c>
      <c r="G191" s="615">
        <v>7.5469999999999997</v>
      </c>
      <c r="H191" s="674"/>
      <c r="I191" s="148">
        <v>7.5670000000000002</v>
      </c>
      <c r="J191" s="615">
        <v>7.9409999999999998</v>
      </c>
      <c r="K191" s="674"/>
      <c r="L191" s="36">
        <v>7.7750000000000004</v>
      </c>
      <c r="M191" s="661">
        <v>8.0269999999999992</v>
      </c>
      <c r="N191" s="1" t="s">
        <v>63</v>
      </c>
      <c r="O191" s="634"/>
    </row>
    <row r="192" spans="1:15" ht="13">
      <c r="A192" s="578"/>
      <c r="B192" s="146" t="s">
        <v>64</v>
      </c>
      <c r="C192" s="149">
        <v>7.4160000000000004</v>
      </c>
      <c r="D192" s="616"/>
      <c r="E192" s="674"/>
      <c r="F192" s="149">
        <v>7.4290000000000003</v>
      </c>
      <c r="G192" s="616"/>
      <c r="H192" s="674"/>
      <c r="I192" s="149">
        <v>7.6879999999999997</v>
      </c>
      <c r="J192" s="616"/>
      <c r="K192" s="674"/>
      <c r="L192" s="36">
        <v>7.8810000000000002</v>
      </c>
      <c r="M192" s="662"/>
      <c r="N192" s="1" t="s">
        <v>64</v>
      </c>
      <c r="O192" s="634"/>
    </row>
    <row r="193" spans="1:15" ht="13">
      <c r="A193" s="578"/>
      <c r="B193" s="146" t="s">
        <v>65</v>
      </c>
      <c r="C193" s="149">
        <v>7.4390000000000001</v>
      </c>
      <c r="D193" s="616"/>
      <c r="E193" s="674"/>
      <c r="F193" s="149">
        <v>7.452</v>
      </c>
      <c r="G193" s="616"/>
      <c r="H193" s="674"/>
      <c r="I193" s="149">
        <v>7.7309999999999999</v>
      </c>
      <c r="J193" s="616"/>
      <c r="K193" s="674"/>
      <c r="L193" s="36">
        <v>8.4250000000000007</v>
      </c>
      <c r="M193" s="663"/>
      <c r="N193" s="1" t="s">
        <v>65</v>
      </c>
      <c r="O193" s="634"/>
    </row>
    <row r="194" spans="1:15" ht="13">
      <c r="A194" s="578"/>
      <c r="B194" s="146" t="s">
        <v>66</v>
      </c>
      <c r="C194" s="149">
        <v>7.7539999999999996</v>
      </c>
      <c r="D194" s="616"/>
      <c r="E194" s="674"/>
      <c r="F194" s="149">
        <v>7.7679999999999998</v>
      </c>
      <c r="G194" s="616"/>
      <c r="H194" s="674"/>
      <c r="I194" s="149">
        <v>8.4939999999999998</v>
      </c>
      <c r="J194" s="616"/>
      <c r="K194" s="674"/>
      <c r="L194" s="36">
        <v>9.42</v>
      </c>
      <c r="M194" s="661" t="s">
        <v>82</v>
      </c>
      <c r="N194" s="1" t="s">
        <v>66</v>
      </c>
      <c r="O194" s="634"/>
    </row>
    <row r="195" spans="1:15" ht="13.5" thickBot="1">
      <c r="A195" s="579"/>
      <c r="B195" s="60" t="s">
        <v>67</v>
      </c>
      <c r="C195" s="149">
        <v>7.7430000000000003</v>
      </c>
      <c r="D195" s="616"/>
      <c r="E195" s="674"/>
      <c r="F195" s="149">
        <v>7.7569999999999997</v>
      </c>
      <c r="G195" s="616"/>
      <c r="H195" s="674"/>
      <c r="I195" s="149">
        <v>8.4320000000000004</v>
      </c>
      <c r="J195" s="616"/>
      <c r="K195" s="674"/>
      <c r="L195" s="36">
        <v>12.413</v>
      </c>
      <c r="M195" s="662"/>
      <c r="N195" s="2" t="s">
        <v>67</v>
      </c>
      <c r="O195" s="635"/>
    </row>
    <row r="196" spans="1:15" ht="13">
      <c r="A196" s="577">
        <v>2010</v>
      </c>
      <c r="B196" s="52" t="s">
        <v>56</v>
      </c>
      <c r="C196" s="37">
        <v>7.4</v>
      </c>
      <c r="D196" s="617"/>
      <c r="E196" s="674"/>
      <c r="F196" s="37">
        <v>7.4130000000000003</v>
      </c>
      <c r="G196" s="617"/>
      <c r="H196" s="674"/>
      <c r="I196" s="37">
        <v>7.7009999999999996</v>
      </c>
      <c r="J196" s="617"/>
      <c r="K196" s="674"/>
      <c r="L196" s="36">
        <v>12.124000000000001</v>
      </c>
      <c r="M196" s="663"/>
      <c r="N196" s="3" t="s">
        <v>56</v>
      </c>
      <c r="O196" s="636">
        <v>2010</v>
      </c>
    </row>
    <row r="197" spans="1:15" ht="13">
      <c r="A197" s="578"/>
      <c r="B197" s="146" t="s">
        <v>57</v>
      </c>
      <c r="C197" s="148">
        <v>8.2880000000000003</v>
      </c>
      <c r="D197" s="615">
        <v>8.15</v>
      </c>
      <c r="E197" s="674"/>
      <c r="F197" s="148">
        <v>8.3019999999999996</v>
      </c>
      <c r="G197" s="615">
        <v>8.1639999999999997</v>
      </c>
      <c r="H197" s="674"/>
      <c r="I197" s="148">
        <v>8.8059999999999992</v>
      </c>
      <c r="J197" s="615">
        <v>8.6259999999999994</v>
      </c>
      <c r="K197" s="674"/>
      <c r="L197" s="36">
        <v>9.5089999999999986</v>
      </c>
      <c r="M197" s="661" t="s">
        <v>82</v>
      </c>
      <c r="N197" s="1" t="s">
        <v>57</v>
      </c>
      <c r="O197" s="634"/>
    </row>
    <row r="198" spans="1:15" ht="13">
      <c r="A198" s="578"/>
      <c r="B198" s="146" t="s">
        <v>58</v>
      </c>
      <c r="C198" s="149">
        <v>8.1560000000000006</v>
      </c>
      <c r="D198" s="616"/>
      <c r="E198" s="674"/>
      <c r="F198" s="149">
        <v>8.17</v>
      </c>
      <c r="G198" s="616"/>
      <c r="H198" s="674"/>
      <c r="I198" s="149">
        <v>8.4659999999999993</v>
      </c>
      <c r="J198" s="616"/>
      <c r="K198" s="674"/>
      <c r="L198" s="36">
        <v>8.9809999999999999</v>
      </c>
      <c r="M198" s="662"/>
      <c r="N198" s="1" t="s">
        <v>58</v>
      </c>
      <c r="O198" s="634"/>
    </row>
    <row r="199" spans="1:15" ht="13">
      <c r="A199" s="578"/>
      <c r="B199" s="146" t="s">
        <v>59</v>
      </c>
      <c r="C199" s="149">
        <v>8.0530000000000008</v>
      </c>
      <c r="D199" s="616"/>
      <c r="E199" s="674"/>
      <c r="F199" s="149">
        <v>8.0679999999999996</v>
      </c>
      <c r="G199" s="616"/>
      <c r="H199" s="674"/>
      <c r="I199" s="149">
        <v>8.3789999999999996</v>
      </c>
      <c r="J199" s="616"/>
      <c r="K199" s="674"/>
      <c r="L199" s="36">
        <v>11.407999999999999</v>
      </c>
      <c r="M199" s="663"/>
      <c r="N199" s="1" t="s">
        <v>59</v>
      </c>
      <c r="O199" s="634"/>
    </row>
    <row r="200" spans="1:15" ht="13">
      <c r="A200" s="578"/>
      <c r="B200" s="146" t="s">
        <v>60</v>
      </c>
      <c r="C200" s="149">
        <v>8.2189999999999994</v>
      </c>
      <c r="D200" s="616"/>
      <c r="E200" s="674"/>
      <c r="F200" s="149">
        <v>8.2330000000000005</v>
      </c>
      <c r="G200" s="616"/>
      <c r="H200" s="674"/>
      <c r="I200" s="149">
        <v>8.8930000000000007</v>
      </c>
      <c r="J200" s="616"/>
      <c r="K200" s="674"/>
      <c r="L200" s="36">
        <v>10.366</v>
      </c>
      <c r="M200" s="661" t="s">
        <v>82</v>
      </c>
      <c r="N200" s="1" t="s">
        <v>60</v>
      </c>
      <c r="O200" s="634"/>
    </row>
    <row r="201" spans="1:15" ht="13">
      <c r="A201" s="578"/>
      <c r="B201" s="146" t="s">
        <v>61</v>
      </c>
      <c r="C201" s="149">
        <v>8.1470000000000002</v>
      </c>
      <c r="D201" s="616"/>
      <c r="E201" s="674"/>
      <c r="F201" s="149">
        <v>8.1609999999999996</v>
      </c>
      <c r="G201" s="616"/>
      <c r="H201" s="674"/>
      <c r="I201" s="149">
        <v>8.7850000000000001</v>
      </c>
      <c r="J201" s="616"/>
      <c r="K201" s="674"/>
      <c r="L201" s="36">
        <v>11.914</v>
      </c>
      <c r="M201" s="662"/>
      <c r="N201" s="1" t="s">
        <v>61</v>
      </c>
      <c r="O201" s="634"/>
    </row>
    <row r="202" spans="1:15" ht="13">
      <c r="A202" s="578"/>
      <c r="B202" s="146" t="s">
        <v>62</v>
      </c>
      <c r="C202" s="37">
        <v>8.0269999999999992</v>
      </c>
      <c r="D202" s="617"/>
      <c r="E202" s="674"/>
      <c r="F202" s="37">
        <v>8.0410000000000004</v>
      </c>
      <c r="G202" s="617"/>
      <c r="H202" s="674"/>
      <c r="I202" s="37">
        <v>8.3800000000000008</v>
      </c>
      <c r="J202" s="617"/>
      <c r="K202" s="674"/>
      <c r="L202" s="36">
        <v>8.5030000000000001</v>
      </c>
      <c r="M202" s="663"/>
      <c r="N202" s="1" t="s">
        <v>62</v>
      </c>
      <c r="O202" s="634"/>
    </row>
    <row r="203" spans="1:15" ht="13">
      <c r="A203" s="578"/>
      <c r="B203" s="146" t="s">
        <v>63</v>
      </c>
      <c r="C203" s="148">
        <v>8.6300000000000008</v>
      </c>
      <c r="D203" s="615">
        <v>9.0540000000000003</v>
      </c>
      <c r="E203" s="674"/>
      <c r="F203" s="148">
        <v>8.6449999999999996</v>
      </c>
      <c r="G203" s="615">
        <v>9.07</v>
      </c>
      <c r="H203" s="674"/>
      <c r="I203" s="148">
        <v>8.9390000000000001</v>
      </c>
      <c r="J203" s="615">
        <v>9.5429999999999993</v>
      </c>
      <c r="K203" s="674"/>
      <c r="L203" s="36">
        <v>10.084</v>
      </c>
      <c r="M203" s="661" t="s">
        <v>82</v>
      </c>
      <c r="N203" s="1" t="s">
        <v>63</v>
      </c>
      <c r="O203" s="634"/>
    </row>
    <row r="204" spans="1:15" ht="13">
      <c r="A204" s="578"/>
      <c r="B204" s="146" t="s">
        <v>64</v>
      </c>
      <c r="C204" s="149">
        <v>8.8859999999999992</v>
      </c>
      <c r="D204" s="616"/>
      <c r="E204" s="674"/>
      <c r="F204" s="149">
        <v>8.9019999999999992</v>
      </c>
      <c r="G204" s="616"/>
      <c r="H204" s="674"/>
      <c r="I204" s="149">
        <v>9.3279999999999994</v>
      </c>
      <c r="J204" s="616"/>
      <c r="K204" s="674"/>
      <c r="L204" s="36">
        <v>8.7200000000000006</v>
      </c>
      <c r="M204" s="662"/>
      <c r="N204" s="1" t="s">
        <v>64</v>
      </c>
      <c r="O204" s="634"/>
    </row>
    <row r="205" spans="1:15" ht="13">
      <c r="A205" s="578"/>
      <c r="B205" s="146" t="s">
        <v>65</v>
      </c>
      <c r="C205" s="149">
        <v>8.8219999999999992</v>
      </c>
      <c r="D205" s="616"/>
      <c r="E205" s="674"/>
      <c r="F205" s="149">
        <v>8.8369999999999997</v>
      </c>
      <c r="G205" s="616"/>
      <c r="H205" s="674"/>
      <c r="I205" s="149">
        <v>9.1440000000000001</v>
      </c>
      <c r="J205" s="616"/>
      <c r="K205" s="674"/>
      <c r="L205" s="36">
        <v>9.0510000000000002</v>
      </c>
      <c r="M205" s="663"/>
      <c r="N205" s="1" t="s">
        <v>65</v>
      </c>
      <c r="O205" s="634"/>
    </row>
    <row r="206" spans="1:15" ht="13">
      <c r="A206" s="578"/>
      <c r="B206" s="146" t="s">
        <v>66</v>
      </c>
      <c r="C206" s="149">
        <v>9.5579999999999998</v>
      </c>
      <c r="D206" s="616"/>
      <c r="E206" s="674"/>
      <c r="F206" s="149">
        <v>9.5749999999999993</v>
      </c>
      <c r="G206" s="616"/>
      <c r="H206" s="674"/>
      <c r="I206" s="149">
        <v>10.465</v>
      </c>
      <c r="J206" s="616"/>
      <c r="K206" s="674"/>
      <c r="L206" s="36">
        <v>10.700999999999999</v>
      </c>
      <c r="M206" s="661" t="s">
        <v>82</v>
      </c>
      <c r="N206" s="1" t="s">
        <v>66</v>
      </c>
      <c r="O206" s="634"/>
    </row>
    <row r="207" spans="1:15" ht="13.5" thickBot="1">
      <c r="A207" s="579"/>
      <c r="B207" s="60" t="s">
        <v>67</v>
      </c>
      <c r="C207" s="149">
        <v>9.4450000000000003</v>
      </c>
      <c r="D207" s="616"/>
      <c r="E207" s="674"/>
      <c r="F207" s="149">
        <v>9.4619999999999997</v>
      </c>
      <c r="G207" s="616"/>
      <c r="H207" s="674"/>
      <c r="I207" s="149">
        <v>10.228</v>
      </c>
      <c r="J207" s="616"/>
      <c r="K207" s="674"/>
      <c r="L207" s="36">
        <v>10.365</v>
      </c>
      <c r="M207" s="662"/>
      <c r="N207" s="2" t="s">
        <v>67</v>
      </c>
      <c r="O207" s="635"/>
    </row>
    <row r="208" spans="1:15" ht="13">
      <c r="A208" s="578">
        <v>2009</v>
      </c>
      <c r="B208" s="52" t="s">
        <v>56</v>
      </c>
      <c r="C208" s="37">
        <v>8.8450000000000006</v>
      </c>
      <c r="D208" s="617"/>
      <c r="E208" s="677"/>
      <c r="F208" s="37">
        <v>8.86</v>
      </c>
      <c r="G208" s="617"/>
      <c r="H208" s="677"/>
      <c r="I208" s="37">
        <v>9.0559999999999992</v>
      </c>
      <c r="J208" s="617"/>
      <c r="K208" s="677"/>
      <c r="L208" s="36">
        <v>10.882</v>
      </c>
      <c r="M208" s="663"/>
      <c r="N208" s="3" t="s">
        <v>56</v>
      </c>
      <c r="O208" s="636">
        <v>2009</v>
      </c>
    </row>
    <row r="209" spans="1:15" ht="13">
      <c r="A209" s="578"/>
      <c r="B209" s="146" t="s">
        <v>57</v>
      </c>
      <c r="C209" s="148">
        <v>9.1379999999999999</v>
      </c>
      <c r="D209" s="615">
        <v>8.9849999999999994</v>
      </c>
      <c r="E209" s="677"/>
      <c r="F209" s="148">
        <v>9.1539999999999999</v>
      </c>
      <c r="G209" s="615">
        <v>9</v>
      </c>
      <c r="H209" s="677"/>
      <c r="I209" s="148">
        <v>9.4969999999999999</v>
      </c>
      <c r="J209" s="637">
        <v>9.3659999999999997</v>
      </c>
      <c r="K209" s="677"/>
      <c r="L209" s="36">
        <v>7.3520000000000003</v>
      </c>
      <c r="M209" s="661" t="s">
        <v>82</v>
      </c>
      <c r="N209" s="1" t="s">
        <v>57</v>
      </c>
      <c r="O209" s="634"/>
    </row>
    <row r="210" spans="1:15" ht="13">
      <c r="A210" s="578"/>
      <c r="B210" s="146" t="s">
        <v>58</v>
      </c>
      <c r="C210" s="149">
        <v>8.8699999999999992</v>
      </c>
      <c r="D210" s="616"/>
      <c r="E210" s="677"/>
      <c r="F210" s="149">
        <v>8.8849999999999998</v>
      </c>
      <c r="G210" s="616"/>
      <c r="H210" s="677"/>
      <c r="I210" s="149">
        <v>9.1850000000000005</v>
      </c>
      <c r="J210" s="638"/>
      <c r="K210" s="677"/>
      <c r="L210" s="36">
        <v>8.0170000000000012</v>
      </c>
      <c r="M210" s="662"/>
      <c r="N210" s="1" t="s">
        <v>58</v>
      </c>
      <c r="O210" s="634"/>
    </row>
    <row r="211" spans="1:15" ht="13">
      <c r="A211" s="578"/>
      <c r="B211" s="146" t="s">
        <v>59</v>
      </c>
      <c r="C211" s="149">
        <v>8.6150000000000002</v>
      </c>
      <c r="D211" s="616"/>
      <c r="E211" s="677"/>
      <c r="F211" s="149">
        <v>8.6300000000000008</v>
      </c>
      <c r="G211" s="616"/>
      <c r="H211" s="677"/>
      <c r="I211" s="149">
        <v>9.0860000000000003</v>
      </c>
      <c r="J211" s="638"/>
      <c r="K211" s="677"/>
      <c r="L211" s="36">
        <v>6.7469999999999999</v>
      </c>
      <c r="M211" s="663"/>
      <c r="N211" s="1" t="s">
        <v>59</v>
      </c>
      <c r="O211" s="634"/>
    </row>
    <row r="212" spans="1:15" ht="13">
      <c r="A212" s="578"/>
      <c r="B212" s="146" t="s">
        <v>60</v>
      </c>
      <c r="C212" s="149">
        <v>9.1430000000000007</v>
      </c>
      <c r="D212" s="616"/>
      <c r="E212" s="677"/>
      <c r="F212" s="149">
        <v>9.1590000000000007</v>
      </c>
      <c r="G212" s="616"/>
      <c r="H212" s="677"/>
      <c r="I212" s="149">
        <v>9.6349999999999998</v>
      </c>
      <c r="J212" s="638"/>
      <c r="K212" s="677"/>
      <c r="L212" s="36">
        <v>7.3510000000000009</v>
      </c>
      <c r="M212" s="661" t="s">
        <v>82</v>
      </c>
      <c r="N212" s="1" t="s">
        <v>60</v>
      </c>
      <c r="O212" s="634"/>
    </row>
    <row r="213" spans="1:15" ht="13">
      <c r="A213" s="578"/>
      <c r="B213" s="146" t="s">
        <v>61</v>
      </c>
      <c r="C213" s="149">
        <v>9.2780000000000005</v>
      </c>
      <c r="D213" s="616"/>
      <c r="E213" s="677"/>
      <c r="F213" s="149">
        <v>9.2949999999999999</v>
      </c>
      <c r="G213" s="616"/>
      <c r="H213" s="677"/>
      <c r="I213" s="149">
        <v>9.6709999999999994</v>
      </c>
      <c r="J213" s="638"/>
      <c r="K213" s="677"/>
      <c r="L213" s="36">
        <v>6.2239999999999993</v>
      </c>
      <c r="M213" s="662"/>
      <c r="N213" s="1" t="s">
        <v>61</v>
      </c>
      <c r="O213" s="634"/>
    </row>
    <row r="214" spans="1:15" ht="13">
      <c r="A214" s="578"/>
      <c r="B214" s="146" t="s">
        <v>62</v>
      </c>
      <c r="C214" s="37">
        <v>8.8070000000000004</v>
      </c>
      <c r="D214" s="617"/>
      <c r="E214" s="677"/>
      <c r="F214" s="37">
        <v>8.8230000000000004</v>
      </c>
      <c r="G214" s="617"/>
      <c r="H214" s="677"/>
      <c r="I214" s="37">
        <v>9.0809999999999995</v>
      </c>
      <c r="J214" s="639"/>
      <c r="K214" s="677"/>
      <c r="L214" s="36">
        <v>6.4189999999999996</v>
      </c>
      <c r="M214" s="663"/>
      <c r="N214" s="1" t="s">
        <v>62</v>
      </c>
      <c r="O214" s="634"/>
    </row>
    <row r="215" spans="1:15" ht="13">
      <c r="A215" s="578"/>
      <c r="B215" s="146" t="s">
        <v>63</v>
      </c>
      <c r="C215" s="148">
        <v>10.327999999999999</v>
      </c>
      <c r="D215" s="615">
        <v>11.787000000000001</v>
      </c>
      <c r="E215" s="677"/>
      <c r="F215" s="148">
        <v>10.346</v>
      </c>
      <c r="G215" s="615">
        <v>11.808</v>
      </c>
      <c r="H215" s="677"/>
      <c r="I215" s="148">
        <v>10.538</v>
      </c>
      <c r="J215" s="637">
        <v>11.853</v>
      </c>
      <c r="K215" s="677"/>
      <c r="L215" s="36">
        <v>6.8620000000000001</v>
      </c>
      <c r="M215" s="661" t="s">
        <v>82</v>
      </c>
      <c r="N215" s="1" t="s">
        <v>63</v>
      </c>
      <c r="O215" s="634"/>
    </row>
    <row r="216" spans="1:15" ht="13">
      <c r="A216" s="578"/>
      <c r="B216" s="146" t="s">
        <v>64</v>
      </c>
      <c r="C216" s="149">
        <v>10.706</v>
      </c>
      <c r="D216" s="616"/>
      <c r="E216" s="677"/>
      <c r="F216" s="149">
        <v>10.725</v>
      </c>
      <c r="G216" s="616"/>
      <c r="H216" s="677"/>
      <c r="I216" s="149">
        <v>10.939</v>
      </c>
      <c r="J216" s="638"/>
      <c r="K216" s="677"/>
      <c r="L216" s="36">
        <v>6.8790000000000004</v>
      </c>
      <c r="M216" s="662"/>
      <c r="N216" s="1" t="s">
        <v>64</v>
      </c>
      <c r="O216" s="634"/>
    </row>
    <row r="217" spans="1:15" ht="13">
      <c r="A217" s="578"/>
      <c r="B217" s="146" t="s">
        <v>65</v>
      </c>
      <c r="C217" s="149">
        <v>11.448</v>
      </c>
      <c r="D217" s="616"/>
      <c r="E217" s="677"/>
      <c r="F217" s="149">
        <v>11.468</v>
      </c>
      <c r="G217" s="616"/>
      <c r="H217" s="677"/>
      <c r="I217" s="149">
        <v>11.32</v>
      </c>
      <c r="J217" s="638"/>
      <c r="K217" s="677"/>
      <c r="L217" s="36">
        <v>7.3679999999999994</v>
      </c>
      <c r="M217" s="663"/>
      <c r="N217" s="1" t="s">
        <v>65</v>
      </c>
      <c r="O217" s="634"/>
    </row>
    <row r="218" spans="1:15" ht="13">
      <c r="A218" s="578"/>
      <c r="B218" s="146" t="s">
        <v>66</v>
      </c>
      <c r="C218" s="149">
        <v>13.055</v>
      </c>
      <c r="D218" s="616"/>
      <c r="E218" s="677"/>
      <c r="F218" s="149">
        <v>13.079000000000001</v>
      </c>
      <c r="G218" s="616"/>
      <c r="H218" s="677"/>
      <c r="I218" s="149">
        <v>13.164999999999999</v>
      </c>
      <c r="J218" s="638"/>
      <c r="K218" s="677"/>
      <c r="L218" s="36">
        <v>8.1579999999999995</v>
      </c>
      <c r="M218" s="661" t="s">
        <v>82</v>
      </c>
      <c r="N218" s="1" t="s">
        <v>66</v>
      </c>
      <c r="O218" s="634"/>
    </row>
    <row r="219" spans="1:15" ht="13.5" thickBot="1">
      <c r="A219" s="579"/>
      <c r="B219" s="60" t="s">
        <v>67</v>
      </c>
      <c r="C219" s="149">
        <v>12.888</v>
      </c>
      <c r="D219" s="616"/>
      <c r="E219" s="677"/>
      <c r="F219" s="149">
        <v>12.911</v>
      </c>
      <c r="G219" s="616"/>
      <c r="H219" s="677"/>
      <c r="I219" s="149">
        <v>13.044</v>
      </c>
      <c r="J219" s="638"/>
      <c r="K219" s="677"/>
      <c r="L219" s="36">
        <v>10.395999999999999</v>
      </c>
      <c r="M219" s="662"/>
      <c r="N219" s="2" t="s">
        <v>67</v>
      </c>
      <c r="O219" s="635"/>
    </row>
    <row r="220" spans="1:15" ht="13">
      <c r="A220" s="577">
        <v>2008</v>
      </c>
      <c r="B220" s="52" t="s">
        <v>56</v>
      </c>
      <c r="C220" s="37">
        <v>11.731999999999999</v>
      </c>
      <c r="D220" s="617"/>
      <c r="E220" s="677"/>
      <c r="F220" s="37">
        <v>11.753</v>
      </c>
      <c r="G220" s="617"/>
      <c r="H220" s="677"/>
      <c r="I220" s="37">
        <v>11.951000000000001</v>
      </c>
      <c r="J220" s="639"/>
      <c r="K220" s="677"/>
      <c r="L220" s="36">
        <v>10.082000000000001</v>
      </c>
      <c r="M220" s="663"/>
      <c r="N220" s="3" t="s">
        <v>56</v>
      </c>
      <c r="O220" s="679">
        <v>2008</v>
      </c>
    </row>
    <row r="221" spans="1:15" ht="13">
      <c r="A221" s="578"/>
      <c r="B221" s="146" t="s">
        <v>57</v>
      </c>
      <c r="C221" s="148">
        <v>11.361000000000001</v>
      </c>
      <c r="D221" s="637">
        <v>11.493</v>
      </c>
      <c r="E221" s="677"/>
      <c r="F221" s="148">
        <v>11.382</v>
      </c>
      <c r="G221" s="615">
        <v>11.513999999999999</v>
      </c>
      <c r="H221" s="677"/>
      <c r="I221" s="148">
        <v>11.532</v>
      </c>
      <c r="J221" s="637">
        <v>11.744999999999999</v>
      </c>
      <c r="K221" s="677"/>
      <c r="L221" s="36">
        <v>9.516</v>
      </c>
      <c r="M221" s="661" t="s">
        <v>82</v>
      </c>
      <c r="N221" s="1" t="s">
        <v>57</v>
      </c>
      <c r="O221" s="680"/>
    </row>
    <row r="222" spans="1:15" ht="13">
      <c r="A222" s="578"/>
      <c r="B222" s="146" t="s">
        <v>58</v>
      </c>
      <c r="C222" s="149">
        <v>11.327</v>
      </c>
      <c r="D222" s="638"/>
      <c r="E222" s="677"/>
      <c r="F222" s="149">
        <v>11.347</v>
      </c>
      <c r="G222" s="616"/>
      <c r="H222" s="677"/>
      <c r="I222" s="149">
        <v>11.371</v>
      </c>
      <c r="J222" s="638"/>
      <c r="K222" s="677"/>
      <c r="L222" s="36">
        <v>9.1689999999999987</v>
      </c>
      <c r="M222" s="662"/>
      <c r="N222" s="1" t="s">
        <v>58</v>
      </c>
      <c r="O222" s="680"/>
    </row>
    <row r="223" spans="1:15" ht="13">
      <c r="A223" s="578"/>
      <c r="B223" s="146" t="s">
        <v>59</v>
      </c>
      <c r="C223" s="149">
        <v>11.202</v>
      </c>
      <c r="D223" s="638"/>
      <c r="E223" s="677"/>
      <c r="F223" s="149">
        <v>11.222</v>
      </c>
      <c r="G223" s="616"/>
      <c r="H223" s="677"/>
      <c r="I223" s="149">
        <v>11.321999999999999</v>
      </c>
      <c r="J223" s="638"/>
      <c r="K223" s="677"/>
      <c r="L223" s="36">
        <v>9.6159999999999997</v>
      </c>
      <c r="M223" s="663"/>
      <c r="N223" s="1" t="s">
        <v>59</v>
      </c>
      <c r="O223" s="680"/>
    </row>
    <row r="224" spans="1:15" ht="13">
      <c r="A224" s="578"/>
      <c r="B224" s="146" t="s">
        <v>60</v>
      </c>
      <c r="C224" s="149">
        <v>11.903</v>
      </c>
      <c r="D224" s="638"/>
      <c r="E224" s="677"/>
      <c r="F224" s="149">
        <v>11.923999999999999</v>
      </c>
      <c r="G224" s="616"/>
      <c r="H224" s="677"/>
      <c r="I224" s="149">
        <v>12.305999999999999</v>
      </c>
      <c r="J224" s="638"/>
      <c r="K224" s="677"/>
      <c r="L224" s="36">
        <v>10.252000000000001</v>
      </c>
      <c r="M224" s="661" t="s">
        <v>82</v>
      </c>
      <c r="N224" s="1" t="s">
        <v>60</v>
      </c>
      <c r="O224" s="680"/>
    </row>
    <row r="225" spans="1:15" ht="13">
      <c r="A225" s="578"/>
      <c r="B225" s="146" t="s">
        <v>61</v>
      </c>
      <c r="C225" s="149">
        <v>11.858000000000001</v>
      </c>
      <c r="D225" s="638"/>
      <c r="E225" s="677"/>
      <c r="F225" s="149">
        <v>11.879</v>
      </c>
      <c r="G225" s="616"/>
      <c r="H225" s="677"/>
      <c r="I225" s="149">
        <v>12.401999999999999</v>
      </c>
      <c r="J225" s="638"/>
      <c r="K225" s="677"/>
      <c r="L225" s="36">
        <v>14.247999999999999</v>
      </c>
      <c r="M225" s="662"/>
      <c r="N225" s="1" t="s">
        <v>61</v>
      </c>
      <c r="O225" s="680"/>
    </row>
    <row r="226" spans="1:15" ht="13">
      <c r="A226" s="578"/>
      <c r="B226" s="146" t="s">
        <v>62</v>
      </c>
      <c r="C226" s="37">
        <v>11.177</v>
      </c>
      <c r="D226" s="639"/>
      <c r="E226" s="677"/>
      <c r="F226" s="37">
        <v>11.196999999999999</v>
      </c>
      <c r="G226" s="617"/>
      <c r="H226" s="677"/>
      <c r="I226" s="37">
        <v>11.46</v>
      </c>
      <c r="J226" s="639"/>
      <c r="K226" s="677"/>
      <c r="L226" s="36">
        <v>14.307</v>
      </c>
      <c r="M226" s="663"/>
      <c r="N226" s="1" t="s">
        <v>62</v>
      </c>
      <c r="O226" s="680"/>
    </row>
    <row r="227" spans="1:15" ht="13">
      <c r="A227" s="578"/>
      <c r="B227" s="146" t="s">
        <v>63</v>
      </c>
      <c r="C227" s="148">
        <v>9.8330000000000002</v>
      </c>
      <c r="D227" s="661">
        <v>11.183999999999999</v>
      </c>
      <c r="E227" s="677"/>
      <c r="F227" s="148">
        <v>9.8510000000000009</v>
      </c>
      <c r="G227" s="661">
        <v>11.204000000000001</v>
      </c>
      <c r="H227" s="677"/>
      <c r="I227" s="148">
        <v>9.8810000000000002</v>
      </c>
      <c r="J227" s="661">
        <v>11.151</v>
      </c>
      <c r="K227" s="677"/>
      <c r="L227" s="36">
        <v>13.622999999999999</v>
      </c>
      <c r="M227" s="661" t="s">
        <v>82</v>
      </c>
      <c r="N227" s="1" t="s">
        <v>63</v>
      </c>
      <c r="O227" s="680"/>
    </row>
    <row r="228" spans="1:15" ht="13">
      <c r="A228" s="578"/>
      <c r="B228" s="146" t="s">
        <v>64</v>
      </c>
      <c r="C228" s="149">
        <v>10.159000000000001</v>
      </c>
      <c r="D228" s="662"/>
      <c r="E228" s="677"/>
      <c r="F228" s="149">
        <v>10.177</v>
      </c>
      <c r="G228" s="662"/>
      <c r="H228" s="677"/>
      <c r="I228" s="149">
        <v>10.083</v>
      </c>
      <c r="J228" s="662"/>
      <c r="K228" s="677"/>
      <c r="L228" s="36">
        <v>12.282</v>
      </c>
      <c r="M228" s="662"/>
      <c r="N228" s="1" t="s">
        <v>64</v>
      </c>
      <c r="O228" s="680"/>
    </row>
    <row r="229" spans="1:15" ht="13">
      <c r="A229" s="578"/>
      <c r="B229" s="146" t="s">
        <v>65</v>
      </c>
      <c r="C229" s="149">
        <v>11.097</v>
      </c>
      <c r="D229" s="663"/>
      <c r="E229" s="677"/>
      <c r="F229" s="149">
        <v>11.117000000000001</v>
      </c>
      <c r="G229" s="663"/>
      <c r="H229" s="677"/>
      <c r="I229" s="149">
        <v>11.026</v>
      </c>
      <c r="J229" s="663"/>
      <c r="K229" s="677"/>
      <c r="L229" s="36">
        <v>10.588000000000001</v>
      </c>
      <c r="M229" s="663"/>
      <c r="N229" s="1" t="s">
        <v>65</v>
      </c>
      <c r="O229" s="680"/>
    </row>
    <row r="230" spans="1:15" ht="13">
      <c r="A230" s="578"/>
      <c r="B230" s="146" t="s">
        <v>66</v>
      </c>
      <c r="C230" s="149">
        <v>12.504</v>
      </c>
      <c r="D230" s="661">
        <v>11.161</v>
      </c>
      <c r="E230" s="677"/>
      <c r="F230" s="149">
        <v>12.526</v>
      </c>
      <c r="G230" s="661">
        <v>11.180999999999999</v>
      </c>
      <c r="H230" s="677"/>
      <c r="I230" s="149">
        <v>12.551</v>
      </c>
      <c r="J230" s="661">
        <v>11.128</v>
      </c>
      <c r="K230" s="677"/>
      <c r="L230" s="36">
        <v>11.315</v>
      </c>
      <c r="M230" s="661">
        <v>10.712999999999999</v>
      </c>
      <c r="N230" s="1" t="s">
        <v>66</v>
      </c>
      <c r="O230" s="680"/>
    </row>
    <row r="231" spans="1:15" ht="13.5" thickBot="1">
      <c r="A231" s="579"/>
      <c r="B231" s="60" t="s">
        <v>67</v>
      </c>
      <c r="C231" s="149">
        <v>12.349</v>
      </c>
      <c r="D231" s="662"/>
      <c r="E231" s="677"/>
      <c r="F231" s="149">
        <v>12.371</v>
      </c>
      <c r="G231" s="662"/>
      <c r="H231" s="677"/>
      <c r="I231" s="149">
        <v>12.472</v>
      </c>
      <c r="J231" s="662"/>
      <c r="K231" s="677"/>
      <c r="L231" s="36">
        <v>11.167</v>
      </c>
      <c r="M231" s="662"/>
      <c r="N231" s="2" t="s">
        <v>67</v>
      </c>
      <c r="O231" s="681"/>
    </row>
    <row r="232" spans="1:15" ht="13">
      <c r="A232" s="577">
        <v>2007</v>
      </c>
      <c r="B232" s="52" t="s">
        <v>56</v>
      </c>
      <c r="C232" s="37">
        <v>10.544</v>
      </c>
      <c r="D232" s="663"/>
      <c r="E232" s="677"/>
      <c r="F232" s="37">
        <v>10.563000000000001</v>
      </c>
      <c r="G232" s="663"/>
      <c r="H232" s="677"/>
      <c r="I232" s="37">
        <v>10.675000000000001</v>
      </c>
      <c r="J232" s="663"/>
      <c r="K232" s="677"/>
      <c r="L232" s="36">
        <v>9.6560000000000006</v>
      </c>
      <c r="M232" s="663"/>
      <c r="N232" s="3" t="s">
        <v>56</v>
      </c>
      <c r="O232" s="679">
        <v>2007</v>
      </c>
    </row>
    <row r="233" spans="1:15" ht="13">
      <c r="A233" s="578"/>
      <c r="B233" s="146" t="s">
        <v>57</v>
      </c>
      <c r="C233" s="148">
        <v>10.643000000000001</v>
      </c>
      <c r="D233" s="615">
        <v>10.425000000000001</v>
      </c>
      <c r="E233" s="677"/>
      <c r="F233" s="148">
        <v>10.663</v>
      </c>
      <c r="G233" s="615">
        <v>10.444000000000001</v>
      </c>
      <c r="H233" s="677"/>
      <c r="I233" s="148">
        <v>11.015000000000001</v>
      </c>
      <c r="J233" s="637">
        <v>11.042</v>
      </c>
      <c r="K233" s="677"/>
      <c r="L233" s="36">
        <v>9.0969999999999995</v>
      </c>
      <c r="M233" s="661" t="s">
        <v>82</v>
      </c>
      <c r="N233" s="1" t="s">
        <v>57</v>
      </c>
      <c r="O233" s="680"/>
    </row>
    <row r="234" spans="1:15" ht="13">
      <c r="A234" s="578"/>
      <c r="B234" s="146" t="s">
        <v>58</v>
      </c>
      <c r="C234" s="149">
        <v>10.227</v>
      </c>
      <c r="D234" s="616"/>
      <c r="E234" s="677"/>
      <c r="F234" s="149">
        <v>10.244999999999999</v>
      </c>
      <c r="G234" s="616"/>
      <c r="H234" s="677"/>
      <c r="I234" s="149">
        <v>10.657</v>
      </c>
      <c r="J234" s="638"/>
      <c r="K234" s="677"/>
      <c r="L234" s="36">
        <v>8.8800000000000008</v>
      </c>
      <c r="M234" s="662"/>
      <c r="N234" s="1" t="s">
        <v>58</v>
      </c>
      <c r="O234" s="680"/>
    </row>
    <row r="235" spans="1:15" ht="13">
      <c r="A235" s="578"/>
      <c r="B235" s="146" t="s">
        <v>59</v>
      </c>
      <c r="C235" s="149">
        <v>9.7910000000000004</v>
      </c>
      <c r="D235" s="616"/>
      <c r="E235" s="677"/>
      <c r="F235" s="149">
        <v>9.8089999999999993</v>
      </c>
      <c r="G235" s="616"/>
      <c r="H235" s="677"/>
      <c r="I235" s="149">
        <v>10.429</v>
      </c>
      <c r="J235" s="638"/>
      <c r="K235" s="677"/>
      <c r="L235" s="36">
        <v>8.8840000000000003</v>
      </c>
      <c r="M235" s="663"/>
      <c r="N235" s="1" t="s">
        <v>59</v>
      </c>
      <c r="O235" s="680"/>
    </row>
    <row r="236" spans="1:15" ht="13">
      <c r="A236" s="578"/>
      <c r="B236" s="146" t="s">
        <v>60</v>
      </c>
      <c r="C236" s="149">
        <v>11.052</v>
      </c>
      <c r="D236" s="616"/>
      <c r="E236" s="677"/>
      <c r="F236" s="149">
        <v>11.071999999999999</v>
      </c>
      <c r="G236" s="616"/>
      <c r="H236" s="677"/>
      <c r="I236" s="149">
        <v>11.763</v>
      </c>
      <c r="J236" s="638"/>
      <c r="K236" s="677"/>
      <c r="L236" s="36">
        <v>9.9450000000000003</v>
      </c>
      <c r="M236" s="661" t="s">
        <v>82</v>
      </c>
      <c r="N236" s="1" t="s">
        <v>60</v>
      </c>
      <c r="O236" s="680"/>
    </row>
    <row r="237" spans="1:15" ht="13">
      <c r="A237" s="578"/>
      <c r="B237" s="146" t="s">
        <v>61</v>
      </c>
      <c r="C237" s="149">
        <v>10.695</v>
      </c>
      <c r="D237" s="616"/>
      <c r="E237" s="677"/>
      <c r="F237" s="149">
        <v>10.714</v>
      </c>
      <c r="G237" s="616"/>
      <c r="H237" s="677"/>
      <c r="I237" s="149">
        <v>11.654999999999999</v>
      </c>
      <c r="J237" s="638"/>
      <c r="K237" s="677"/>
      <c r="L237" s="36">
        <v>9.5350000000000001</v>
      </c>
      <c r="M237" s="662"/>
      <c r="N237" s="1" t="s">
        <v>61</v>
      </c>
      <c r="O237" s="680"/>
    </row>
    <row r="238" spans="1:15" ht="13">
      <c r="A238" s="578"/>
      <c r="B238" s="146" t="s">
        <v>62</v>
      </c>
      <c r="C238" s="37">
        <v>10.045</v>
      </c>
      <c r="D238" s="617"/>
      <c r="E238" s="677"/>
      <c r="F238" s="37">
        <v>10.063000000000001</v>
      </c>
      <c r="G238" s="617"/>
      <c r="H238" s="677"/>
      <c r="I238" s="37">
        <v>10.659000000000001</v>
      </c>
      <c r="J238" s="639"/>
      <c r="K238" s="677"/>
      <c r="L238" s="36">
        <v>9.4280000000000008</v>
      </c>
      <c r="M238" s="663"/>
      <c r="N238" s="1" t="s">
        <v>62</v>
      </c>
      <c r="O238" s="680"/>
    </row>
    <row r="239" spans="1:15" ht="13">
      <c r="A239" s="578"/>
      <c r="B239" s="146" t="s">
        <v>63</v>
      </c>
      <c r="C239" s="148">
        <v>10.352</v>
      </c>
      <c r="D239" s="615">
        <v>12.343</v>
      </c>
      <c r="E239" s="677"/>
      <c r="F239" s="148">
        <v>10.371</v>
      </c>
      <c r="G239" s="615">
        <v>12.366</v>
      </c>
      <c r="H239" s="677"/>
      <c r="I239" s="148">
        <v>10.304</v>
      </c>
      <c r="J239" s="637">
        <v>12.074</v>
      </c>
      <c r="K239" s="677"/>
      <c r="L239" s="36">
        <v>9.8620000000000001</v>
      </c>
      <c r="M239" s="661" t="s">
        <v>82</v>
      </c>
      <c r="N239" s="1" t="s">
        <v>63</v>
      </c>
      <c r="O239" s="680"/>
    </row>
    <row r="240" spans="1:15" ht="13">
      <c r="A240" s="578"/>
      <c r="B240" s="146" t="s">
        <v>64</v>
      </c>
      <c r="C240" s="149">
        <v>10.919</v>
      </c>
      <c r="D240" s="616"/>
      <c r="E240" s="677"/>
      <c r="F240" s="149">
        <v>10.939</v>
      </c>
      <c r="G240" s="616"/>
      <c r="H240" s="677"/>
      <c r="I240" s="149">
        <v>10.645</v>
      </c>
      <c r="J240" s="638"/>
      <c r="K240" s="677"/>
      <c r="L240" s="36">
        <v>9.8580000000000005</v>
      </c>
      <c r="M240" s="662"/>
      <c r="N240" s="1" t="s">
        <v>64</v>
      </c>
      <c r="O240" s="680"/>
    </row>
    <row r="241" spans="1:15" ht="13">
      <c r="A241" s="578"/>
      <c r="B241" s="146" t="s">
        <v>65</v>
      </c>
      <c r="C241" s="149">
        <v>12.077999999999999</v>
      </c>
      <c r="D241" s="616"/>
      <c r="E241" s="677"/>
      <c r="F241" s="149">
        <v>12.1</v>
      </c>
      <c r="G241" s="616"/>
      <c r="H241" s="677"/>
      <c r="I241" s="149">
        <v>12.083</v>
      </c>
      <c r="J241" s="638"/>
      <c r="K241" s="677"/>
      <c r="L241" s="36">
        <v>9.6420000000000012</v>
      </c>
      <c r="M241" s="663"/>
      <c r="N241" s="1" t="s">
        <v>65</v>
      </c>
      <c r="O241" s="680"/>
    </row>
    <row r="242" spans="1:15" ht="13">
      <c r="A242" s="578"/>
      <c r="B242" s="146" t="s">
        <v>66</v>
      </c>
      <c r="C242" s="149">
        <v>14.079000000000001</v>
      </c>
      <c r="D242" s="616"/>
      <c r="E242" s="677"/>
      <c r="F242" s="149">
        <v>14.105</v>
      </c>
      <c r="G242" s="616"/>
      <c r="H242" s="677"/>
      <c r="I242" s="149">
        <v>13.923999999999999</v>
      </c>
      <c r="J242" s="638"/>
      <c r="K242" s="677"/>
      <c r="L242" s="36">
        <v>10.898</v>
      </c>
      <c r="M242" s="661" t="s">
        <v>82</v>
      </c>
      <c r="N242" s="1" t="s">
        <v>66</v>
      </c>
      <c r="O242" s="680"/>
    </row>
    <row r="243" spans="1:15" ht="13.5" thickBot="1">
      <c r="A243" s="579"/>
      <c r="B243" s="60" t="s">
        <v>67</v>
      </c>
      <c r="C243" s="149">
        <v>14.051</v>
      </c>
      <c r="D243" s="616"/>
      <c r="E243" s="677"/>
      <c r="F243" s="149">
        <v>14.077</v>
      </c>
      <c r="G243" s="616"/>
      <c r="H243" s="677"/>
      <c r="I243" s="149">
        <v>13.852</v>
      </c>
      <c r="J243" s="638"/>
      <c r="K243" s="677"/>
      <c r="L243" s="36">
        <v>8.963000000000001</v>
      </c>
      <c r="M243" s="662"/>
      <c r="N243" s="2" t="s">
        <v>67</v>
      </c>
      <c r="O243" s="681"/>
    </row>
    <row r="244" spans="1:15" ht="13">
      <c r="A244" s="577">
        <v>2006</v>
      </c>
      <c r="B244" s="52" t="s">
        <v>56</v>
      </c>
      <c r="C244" s="37">
        <v>11.492000000000001</v>
      </c>
      <c r="D244" s="617"/>
      <c r="E244" s="677"/>
      <c r="F244" s="37">
        <v>11.513</v>
      </c>
      <c r="G244" s="617"/>
      <c r="H244" s="677"/>
      <c r="I244" s="37">
        <v>11.231999999999999</v>
      </c>
      <c r="J244" s="639"/>
      <c r="K244" s="677"/>
      <c r="L244" s="37">
        <v>8.4930000000000003</v>
      </c>
      <c r="M244" s="663"/>
      <c r="N244" s="3" t="s">
        <v>56</v>
      </c>
      <c r="O244" s="679">
        <v>2006</v>
      </c>
    </row>
    <row r="245" spans="1:15" ht="13">
      <c r="A245" s="578"/>
      <c r="B245" s="146" t="s">
        <v>57</v>
      </c>
      <c r="C245" s="148">
        <v>11.085000000000001</v>
      </c>
      <c r="D245" s="615">
        <v>10.923999999999999</v>
      </c>
      <c r="E245" s="677"/>
      <c r="F245" s="148">
        <v>11.106</v>
      </c>
      <c r="G245" s="615">
        <v>10.944000000000001</v>
      </c>
      <c r="H245" s="677"/>
      <c r="I245" s="148">
        <v>11.109</v>
      </c>
      <c r="J245" s="637">
        <v>11.388</v>
      </c>
      <c r="K245" s="677"/>
      <c r="L245" s="148">
        <v>9.82</v>
      </c>
      <c r="M245" s="661">
        <v>9.3079999999999998</v>
      </c>
      <c r="N245" s="1" t="s">
        <v>57</v>
      </c>
      <c r="O245" s="680"/>
    </row>
    <row r="246" spans="1:15" ht="13">
      <c r="A246" s="578"/>
      <c r="B246" s="146" t="s">
        <v>58</v>
      </c>
      <c r="C246" s="149">
        <v>10.741</v>
      </c>
      <c r="D246" s="616"/>
      <c r="E246" s="677"/>
      <c r="F246" s="149">
        <v>10.760999999999999</v>
      </c>
      <c r="G246" s="616"/>
      <c r="H246" s="677"/>
      <c r="I246" s="149">
        <v>10.718999999999999</v>
      </c>
      <c r="J246" s="638"/>
      <c r="K246" s="677"/>
      <c r="L246" s="149">
        <v>9.3670000000000009</v>
      </c>
      <c r="M246" s="662"/>
      <c r="N246" s="1" t="s">
        <v>58</v>
      </c>
      <c r="O246" s="680"/>
    </row>
    <row r="247" spans="1:15" ht="13">
      <c r="A247" s="578"/>
      <c r="B247" s="146" t="s">
        <v>59</v>
      </c>
      <c r="C247" s="149">
        <v>10.050000000000001</v>
      </c>
      <c r="D247" s="616"/>
      <c r="E247" s="677"/>
      <c r="F247" s="149">
        <v>10.068</v>
      </c>
      <c r="G247" s="616"/>
      <c r="H247" s="677"/>
      <c r="I247" s="149">
        <v>10.430999999999999</v>
      </c>
      <c r="J247" s="638"/>
      <c r="K247" s="677"/>
      <c r="L247" s="149">
        <v>8.7360000000000007</v>
      </c>
      <c r="M247" s="663"/>
      <c r="N247" s="1" t="s">
        <v>59</v>
      </c>
      <c r="O247" s="680"/>
    </row>
    <row r="248" spans="1:15" ht="13">
      <c r="A248" s="578"/>
      <c r="B248" s="146" t="s">
        <v>60</v>
      </c>
      <c r="C248" s="149">
        <v>11.554</v>
      </c>
      <c r="D248" s="616"/>
      <c r="E248" s="677"/>
      <c r="F248" s="149">
        <v>11.574999999999999</v>
      </c>
      <c r="G248" s="616"/>
      <c r="H248" s="677"/>
      <c r="I248" s="149">
        <v>12.56</v>
      </c>
      <c r="J248" s="638"/>
      <c r="K248" s="677"/>
      <c r="L248" s="149">
        <v>10.826000000000001</v>
      </c>
      <c r="M248" s="661">
        <v>10.302</v>
      </c>
      <c r="N248" s="1" t="s">
        <v>60</v>
      </c>
      <c r="O248" s="680"/>
    </row>
    <row r="249" spans="1:15" ht="13">
      <c r="A249" s="578"/>
      <c r="B249" s="146" t="s">
        <v>61</v>
      </c>
      <c r="C249" s="149">
        <v>11.542999999999999</v>
      </c>
      <c r="D249" s="616"/>
      <c r="E249" s="677"/>
      <c r="F249" s="149">
        <v>11.564</v>
      </c>
      <c r="G249" s="616"/>
      <c r="H249" s="677"/>
      <c r="I249" s="149">
        <v>12.404999999999999</v>
      </c>
      <c r="J249" s="638"/>
      <c r="K249" s="677"/>
      <c r="L249" s="149">
        <v>10.673999999999999</v>
      </c>
      <c r="M249" s="662"/>
      <c r="N249" s="1" t="s">
        <v>61</v>
      </c>
      <c r="O249" s="680"/>
    </row>
    <row r="250" spans="1:15" ht="13">
      <c r="A250" s="578"/>
      <c r="B250" s="146" t="s">
        <v>62</v>
      </c>
      <c r="C250" s="37">
        <v>10.349</v>
      </c>
      <c r="D250" s="617"/>
      <c r="E250" s="677"/>
      <c r="F250" s="37">
        <v>10.368</v>
      </c>
      <c r="G250" s="617"/>
      <c r="H250" s="677"/>
      <c r="I250" s="37">
        <v>10.9</v>
      </c>
      <c r="J250" s="639"/>
      <c r="K250" s="677"/>
      <c r="L250" s="37">
        <v>9.407</v>
      </c>
      <c r="M250" s="663"/>
      <c r="N250" s="1" t="s">
        <v>62</v>
      </c>
      <c r="O250" s="680"/>
    </row>
    <row r="251" spans="1:15" ht="13">
      <c r="A251" s="578"/>
      <c r="B251" s="146" t="s">
        <v>63</v>
      </c>
      <c r="C251" s="148">
        <v>9.2910000000000004</v>
      </c>
      <c r="D251" s="615">
        <v>12.25</v>
      </c>
      <c r="E251" s="677"/>
      <c r="F251" s="148">
        <v>9.3079999999999998</v>
      </c>
      <c r="G251" s="615">
        <v>12.273</v>
      </c>
      <c r="H251" s="677"/>
      <c r="I251" s="148">
        <v>9.6940000000000008</v>
      </c>
      <c r="J251" s="637">
        <v>12.481999999999999</v>
      </c>
      <c r="K251" s="677"/>
      <c r="L251" s="148">
        <v>10.914999999999999</v>
      </c>
      <c r="M251" s="661">
        <v>10.932</v>
      </c>
      <c r="N251" s="1" t="s">
        <v>63</v>
      </c>
      <c r="O251" s="680"/>
    </row>
    <row r="252" spans="1:15" ht="13">
      <c r="A252" s="578"/>
      <c r="B252" s="146" t="s">
        <v>64</v>
      </c>
      <c r="C252" s="149">
        <v>9.8279999999999994</v>
      </c>
      <c r="D252" s="616"/>
      <c r="E252" s="677"/>
      <c r="F252" s="149">
        <v>9.8460000000000001</v>
      </c>
      <c r="G252" s="616"/>
      <c r="H252" s="677"/>
      <c r="I252" s="149">
        <v>10.003</v>
      </c>
      <c r="J252" s="638"/>
      <c r="K252" s="677"/>
      <c r="L252" s="149">
        <v>10.8</v>
      </c>
      <c r="M252" s="662"/>
      <c r="N252" s="1" t="s">
        <v>64</v>
      </c>
      <c r="O252" s="680"/>
    </row>
    <row r="253" spans="1:15" ht="13">
      <c r="A253" s="578"/>
      <c r="B253" s="146" t="s">
        <v>65</v>
      </c>
      <c r="C253" s="149">
        <v>11.865</v>
      </c>
      <c r="D253" s="616"/>
      <c r="E253" s="677"/>
      <c r="F253" s="149">
        <v>11.887</v>
      </c>
      <c r="G253" s="616"/>
      <c r="H253" s="677"/>
      <c r="I253" s="149">
        <v>12.084</v>
      </c>
      <c r="J253" s="638"/>
      <c r="K253" s="677"/>
      <c r="L253" s="149">
        <v>11.082000000000001</v>
      </c>
      <c r="M253" s="663"/>
      <c r="N253" s="1" t="s">
        <v>65</v>
      </c>
      <c r="O253" s="680"/>
    </row>
    <row r="254" spans="1:15" ht="13">
      <c r="A254" s="578"/>
      <c r="B254" s="146" t="s">
        <v>66</v>
      </c>
      <c r="C254" s="149">
        <v>14.734</v>
      </c>
      <c r="D254" s="616"/>
      <c r="E254" s="677"/>
      <c r="F254" s="149">
        <v>14.760999999999999</v>
      </c>
      <c r="G254" s="616"/>
      <c r="H254" s="677"/>
      <c r="I254" s="149">
        <v>15.36</v>
      </c>
      <c r="J254" s="638"/>
      <c r="K254" s="677"/>
      <c r="L254" s="149">
        <v>20.613</v>
      </c>
      <c r="M254" s="661">
        <v>18.998999999999999</v>
      </c>
      <c r="N254" s="1" t="s">
        <v>66</v>
      </c>
      <c r="O254" s="680"/>
    </row>
    <row r="255" spans="1:15" ht="13.5" thickBot="1">
      <c r="A255" s="640"/>
      <c r="B255" s="60" t="s">
        <v>67</v>
      </c>
      <c r="C255" s="149">
        <v>14.746</v>
      </c>
      <c r="D255" s="616"/>
      <c r="E255" s="677"/>
      <c r="F255" s="149">
        <v>14.773</v>
      </c>
      <c r="G255" s="616"/>
      <c r="H255" s="677"/>
      <c r="I255" s="149">
        <v>15.367000000000001</v>
      </c>
      <c r="J255" s="638"/>
      <c r="K255" s="677"/>
      <c r="L255" s="149">
        <v>20.742000000000001</v>
      </c>
      <c r="M255" s="662"/>
      <c r="N255" s="2" t="s">
        <v>67</v>
      </c>
      <c r="O255" s="681"/>
    </row>
    <row r="256" spans="1:15" ht="13">
      <c r="A256" s="577">
        <v>2005</v>
      </c>
      <c r="B256" s="52" t="s">
        <v>56</v>
      </c>
      <c r="C256" s="37">
        <v>11.467000000000001</v>
      </c>
      <c r="D256" s="617"/>
      <c r="E256" s="677"/>
      <c r="F256" s="37">
        <v>11.488</v>
      </c>
      <c r="G256" s="617"/>
      <c r="H256" s="677"/>
      <c r="I256" s="37">
        <v>11.625</v>
      </c>
      <c r="J256" s="639"/>
      <c r="K256" s="677"/>
      <c r="L256" s="37">
        <v>15.641</v>
      </c>
      <c r="M256" s="663"/>
      <c r="N256" s="3" t="s">
        <v>56</v>
      </c>
      <c r="O256" s="679">
        <v>2005</v>
      </c>
    </row>
    <row r="257" spans="1:15" ht="13">
      <c r="A257" s="578"/>
      <c r="B257" s="146" t="s">
        <v>57</v>
      </c>
      <c r="C257" s="148">
        <v>7.3520000000000003</v>
      </c>
      <c r="D257" s="615">
        <v>7.5430000000000001</v>
      </c>
      <c r="E257" s="677"/>
      <c r="F257" s="148">
        <v>7.3650000000000002</v>
      </c>
      <c r="G257" s="615">
        <v>7.5570000000000004</v>
      </c>
      <c r="H257" s="677"/>
      <c r="I257" s="148">
        <v>7.2939999999999996</v>
      </c>
      <c r="J257" s="637">
        <v>7.6760000000000002</v>
      </c>
      <c r="K257" s="677"/>
      <c r="L257" s="148">
        <v>8.06</v>
      </c>
      <c r="M257" s="661">
        <v>7.9340000000000002</v>
      </c>
      <c r="N257" s="1" t="s">
        <v>57</v>
      </c>
      <c r="O257" s="680"/>
    </row>
    <row r="258" spans="1:15" ht="13">
      <c r="A258" s="578"/>
      <c r="B258" s="146" t="s">
        <v>58</v>
      </c>
      <c r="C258" s="149">
        <v>6.9710000000000001</v>
      </c>
      <c r="D258" s="616"/>
      <c r="E258" s="677"/>
      <c r="F258" s="149">
        <v>6.984</v>
      </c>
      <c r="G258" s="616"/>
      <c r="H258" s="677"/>
      <c r="I258" s="149">
        <v>7.0990000000000002</v>
      </c>
      <c r="J258" s="638"/>
      <c r="K258" s="677"/>
      <c r="L258" s="149">
        <v>7.8380000000000001</v>
      </c>
      <c r="M258" s="662"/>
      <c r="N258" s="1" t="s">
        <v>58</v>
      </c>
      <c r="O258" s="680"/>
    </row>
    <row r="259" spans="1:15" ht="13">
      <c r="A259" s="578"/>
      <c r="B259" s="146" t="s">
        <v>59</v>
      </c>
      <c r="C259" s="149">
        <v>7.2110000000000003</v>
      </c>
      <c r="D259" s="616"/>
      <c r="E259" s="677"/>
      <c r="F259" s="149">
        <v>7.2240000000000002</v>
      </c>
      <c r="G259" s="616"/>
      <c r="H259" s="677"/>
      <c r="I259" s="149">
        <v>7.2910000000000004</v>
      </c>
      <c r="J259" s="638"/>
      <c r="K259" s="677"/>
      <c r="L259" s="149">
        <v>7.9029999999999996</v>
      </c>
      <c r="M259" s="663"/>
      <c r="N259" s="1" t="s">
        <v>59</v>
      </c>
      <c r="O259" s="680"/>
    </row>
    <row r="260" spans="1:15" ht="13">
      <c r="A260" s="578"/>
      <c r="B260" s="146" t="s">
        <v>60</v>
      </c>
      <c r="C260" s="149">
        <v>8.0679999999999996</v>
      </c>
      <c r="D260" s="616"/>
      <c r="E260" s="677"/>
      <c r="F260" s="149">
        <v>8.0830000000000002</v>
      </c>
      <c r="G260" s="616"/>
      <c r="H260" s="677"/>
      <c r="I260" s="149">
        <v>8.3680000000000003</v>
      </c>
      <c r="J260" s="638"/>
      <c r="K260" s="677"/>
      <c r="L260" s="149">
        <v>8.141</v>
      </c>
      <c r="M260" s="661">
        <v>7.97</v>
      </c>
      <c r="N260" s="1" t="s">
        <v>60</v>
      </c>
      <c r="O260" s="680"/>
    </row>
    <row r="261" spans="1:15" ht="13">
      <c r="A261" s="578"/>
      <c r="B261" s="146" t="s">
        <v>61</v>
      </c>
      <c r="C261" s="149">
        <v>7.9569999999999999</v>
      </c>
      <c r="D261" s="616"/>
      <c r="E261" s="677"/>
      <c r="F261" s="149">
        <v>7.9720000000000004</v>
      </c>
      <c r="G261" s="616"/>
      <c r="H261" s="677"/>
      <c r="I261" s="149">
        <v>8.2919999999999998</v>
      </c>
      <c r="J261" s="638"/>
      <c r="K261" s="677"/>
      <c r="L261" s="149">
        <v>8.1509999999999998</v>
      </c>
      <c r="M261" s="662"/>
      <c r="N261" s="1" t="s">
        <v>61</v>
      </c>
      <c r="O261" s="680"/>
    </row>
    <row r="262" spans="1:15" ht="13">
      <c r="A262" s="578"/>
      <c r="B262" s="146" t="s">
        <v>62</v>
      </c>
      <c r="C262" s="37">
        <v>7.508</v>
      </c>
      <c r="D262" s="617"/>
      <c r="E262" s="677"/>
      <c r="F262" s="37">
        <v>7.5220000000000002</v>
      </c>
      <c r="G262" s="617"/>
      <c r="H262" s="677"/>
      <c r="I262" s="37">
        <v>7.5510000000000002</v>
      </c>
      <c r="J262" s="639"/>
      <c r="K262" s="677"/>
      <c r="L262" s="37">
        <v>7.617</v>
      </c>
      <c r="M262" s="663"/>
      <c r="N262" s="1" t="s">
        <v>62</v>
      </c>
      <c r="O262" s="680"/>
    </row>
    <row r="263" spans="1:15" ht="13">
      <c r="A263" s="578"/>
      <c r="B263" s="146" t="s">
        <v>63</v>
      </c>
      <c r="C263" s="148">
        <v>6.3940000000000001</v>
      </c>
      <c r="D263" s="686">
        <v>7.4089999999999998</v>
      </c>
      <c r="E263" s="677"/>
      <c r="F263" s="148">
        <v>6.4059999999999997</v>
      </c>
      <c r="G263" s="686">
        <v>7.423</v>
      </c>
      <c r="H263" s="677"/>
      <c r="I263" s="148">
        <v>6.5979999999999999</v>
      </c>
      <c r="J263" s="686">
        <v>6.7389999999999999</v>
      </c>
      <c r="K263" s="677"/>
      <c r="L263" s="148">
        <v>6.4219999999999997</v>
      </c>
      <c r="M263" s="661">
        <v>6.57</v>
      </c>
      <c r="N263" s="1" t="s">
        <v>63</v>
      </c>
      <c r="O263" s="680"/>
    </row>
    <row r="264" spans="1:15" ht="13">
      <c r="A264" s="578"/>
      <c r="B264" s="146" t="s">
        <v>64</v>
      </c>
      <c r="C264" s="149">
        <v>6.66</v>
      </c>
      <c r="D264" s="687"/>
      <c r="E264" s="677"/>
      <c r="F264" s="149">
        <v>6.6719999999999997</v>
      </c>
      <c r="G264" s="687"/>
      <c r="H264" s="677"/>
      <c r="I264" s="149">
        <v>6.7</v>
      </c>
      <c r="J264" s="688"/>
      <c r="K264" s="677"/>
      <c r="L264" s="149">
        <v>6.6050000000000004</v>
      </c>
      <c r="M264" s="662"/>
      <c r="N264" s="1" t="s">
        <v>64</v>
      </c>
      <c r="O264" s="680"/>
    </row>
    <row r="265" spans="1:15" ht="13">
      <c r="A265" s="578"/>
      <c r="B265" s="146" t="s">
        <v>65</v>
      </c>
      <c r="C265" s="149">
        <v>7.8959999999999999</v>
      </c>
      <c r="D265" s="687"/>
      <c r="E265" s="677"/>
      <c r="F265" s="149">
        <v>7.9109999999999996</v>
      </c>
      <c r="G265" s="687"/>
      <c r="H265" s="677"/>
      <c r="I265" s="149">
        <v>6.9050000000000002</v>
      </c>
      <c r="J265" s="689"/>
      <c r="K265" s="677"/>
      <c r="L265" s="149">
        <v>6.6840000000000002</v>
      </c>
      <c r="M265" s="663"/>
      <c r="N265" s="1" t="s">
        <v>65</v>
      </c>
      <c r="O265" s="680"/>
    </row>
    <row r="266" spans="1:15" ht="13">
      <c r="A266" s="578"/>
      <c r="B266" s="146" t="s">
        <v>66</v>
      </c>
      <c r="C266" s="149">
        <v>8.7720000000000002</v>
      </c>
      <c r="D266" s="687"/>
      <c r="E266" s="677"/>
      <c r="F266" s="149">
        <v>8.7880000000000003</v>
      </c>
      <c r="G266" s="687"/>
      <c r="H266" s="677"/>
      <c r="I266" s="149">
        <v>9.4160000000000004</v>
      </c>
      <c r="J266" s="686">
        <v>9.0190000000000001</v>
      </c>
      <c r="K266" s="677"/>
      <c r="L266" s="149">
        <v>9.1329999999999991</v>
      </c>
      <c r="M266" s="655">
        <v>8.7360000000000007</v>
      </c>
      <c r="N266" s="1" t="s">
        <v>66</v>
      </c>
      <c r="O266" s="680"/>
    </row>
    <row r="267" spans="1:15" ht="13.5" thickBot="1">
      <c r="A267" s="640"/>
      <c r="B267" s="60" t="s">
        <v>67</v>
      </c>
      <c r="C267" s="149">
        <v>8.8550000000000004</v>
      </c>
      <c r="D267" s="687"/>
      <c r="E267" s="677"/>
      <c r="F267" s="149">
        <v>8.8719999999999999</v>
      </c>
      <c r="G267" s="687"/>
      <c r="H267" s="677"/>
      <c r="I267" s="149">
        <v>9.8230000000000004</v>
      </c>
      <c r="J267" s="689"/>
      <c r="K267" s="677"/>
      <c r="L267" s="149">
        <v>9.5280000000000005</v>
      </c>
      <c r="M267" s="690"/>
      <c r="N267" s="4" t="s">
        <v>67</v>
      </c>
      <c r="O267" s="682"/>
    </row>
    <row r="268" spans="1:15">
      <c r="C268" s="683" t="s">
        <v>79</v>
      </c>
      <c r="D268" s="684"/>
      <c r="E268" s="684"/>
      <c r="F268" s="684"/>
      <c r="G268" s="684"/>
      <c r="H268" s="684"/>
      <c r="I268" s="684"/>
      <c r="J268" s="684"/>
      <c r="K268" s="684"/>
      <c r="L268" s="684"/>
      <c r="M268" s="685"/>
    </row>
  </sheetData>
  <mergeCells count="278">
    <mergeCell ref="A52:A63"/>
    <mergeCell ref="O52:O63"/>
    <mergeCell ref="M62:M64"/>
    <mergeCell ref="M59:M61"/>
    <mergeCell ref="M56:M58"/>
    <mergeCell ref="M53:M55"/>
    <mergeCell ref="D59:D64"/>
    <mergeCell ref="D53:D58"/>
    <mergeCell ref="G53:G58"/>
    <mergeCell ref="G59:G64"/>
    <mergeCell ref="J53:J58"/>
    <mergeCell ref="J59:J64"/>
    <mergeCell ref="M50:M52"/>
    <mergeCell ref="J45:J52"/>
    <mergeCell ref="D45:D51"/>
    <mergeCell ref="G45:G51"/>
    <mergeCell ref="O40:O51"/>
    <mergeCell ref="A40:A51"/>
    <mergeCell ref="M47:M49"/>
    <mergeCell ref="M44:M46"/>
    <mergeCell ref="M41:M43"/>
    <mergeCell ref="O64:O75"/>
    <mergeCell ref="A64:A75"/>
    <mergeCell ref="D65:D70"/>
    <mergeCell ref="A76:A87"/>
    <mergeCell ref="O76:O87"/>
    <mergeCell ref="D77:D82"/>
    <mergeCell ref="G77:G82"/>
    <mergeCell ref="J77:J82"/>
    <mergeCell ref="M77:M79"/>
    <mergeCell ref="M80:M82"/>
    <mergeCell ref="M83:M85"/>
    <mergeCell ref="D83:D88"/>
    <mergeCell ref="G83:G88"/>
    <mergeCell ref="J83:J88"/>
    <mergeCell ref="M86:M88"/>
    <mergeCell ref="A88:A99"/>
    <mergeCell ref="O88:O99"/>
    <mergeCell ref="D95:D100"/>
    <mergeCell ref="G95:G100"/>
    <mergeCell ref="J95:J100"/>
    <mergeCell ref="M95:M97"/>
    <mergeCell ref="M98:M100"/>
    <mergeCell ref="M65:M67"/>
    <mergeCell ref="M68:M70"/>
    <mergeCell ref="M71:M73"/>
    <mergeCell ref="M74:M76"/>
    <mergeCell ref="D71:D76"/>
    <mergeCell ref="G65:G70"/>
    <mergeCell ref="G71:G76"/>
    <mergeCell ref="J65:J70"/>
    <mergeCell ref="J71:J76"/>
    <mergeCell ref="C268:M268"/>
    <mergeCell ref="M260:M262"/>
    <mergeCell ref="D263:D267"/>
    <mergeCell ref="G263:G267"/>
    <mergeCell ref="J263:J265"/>
    <mergeCell ref="M263:M265"/>
    <mergeCell ref="J266:J267"/>
    <mergeCell ref="M266:M267"/>
    <mergeCell ref="G251:G256"/>
    <mergeCell ref="J251:J256"/>
    <mergeCell ref="M251:M253"/>
    <mergeCell ref="M254:M256"/>
    <mergeCell ref="A256:A267"/>
    <mergeCell ref="O256:O267"/>
    <mergeCell ref="D257:D262"/>
    <mergeCell ref="G257:G262"/>
    <mergeCell ref="J257:J262"/>
    <mergeCell ref="M257:M259"/>
    <mergeCell ref="M239:M241"/>
    <mergeCell ref="M242:M244"/>
    <mergeCell ref="A244:A255"/>
    <mergeCell ref="O244:O255"/>
    <mergeCell ref="D245:D250"/>
    <mergeCell ref="G245:G250"/>
    <mergeCell ref="J245:J250"/>
    <mergeCell ref="M245:M247"/>
    <mergeCell ref="M248:M250"/>
    <mergeCell ref="D251:D256"/>
    <mergeCell ref="A232:A243"/>
    <mergeCell ref="O232:O243"/>
    <mergeCell ref="D233:D238"/>
    <mergeCell ref="G233:G238"/>
    <mergeCell ref="J233:J238"/>
    <mergeCell ref="M233:M235"/>
    <mergeCell ref="M236:M238"/>
    <mergeCell ref="D239:D244"/>
    <mergeCell ref="A220:A231"/>
    <mergeCell ref="O220:O231"/>
    <mergeCell ref="D221:D226"/>
    <mergeCell ref="G221:G226"/>
    <mergeCell ref="J221:J226"/>
    <mergeCell ref="M221:M223"/>
    <mergeCell ref="G239:G244"/>
    <mergeCell ref="J239:J244"/>
    <mergeCell ref="M224:M226"/>
    <mergeCell ref="D227:D229"/>
    <mergeCell ref="G227:G229"/>
    <mergeCell ref="J227:J229"/>
    <mergeCell ref="M227:M229"/>
    <mergeCell ref="D230:D232"/>
    <mergeCell ref="G230:G232"/>
    <mergeCell ref="J230:J232"/>
    <mergeCell ref="M230:M232"/>
    <mergeCell ref="M203:M205"/>
    <mergeCell ref="M206:M208"/>
    <mergeCell ref="A208:A219"/>
    <mergeCell ref="O208:O219"/>
    <mergeCell ref="D209:D214"/>
    <mergeCell ref="G209:G214"/>
    <mergeCell ref="J209:J214"/>
    <mergeCell ref="M209:M211"/>
    <mergeCell ref="M212:M214"/>
    <mergeCell ref="D215:D220"/>
    <mergeCell ref="A196:A207"/>
    <mergeCell ref="O196:O207"/>
    <mergeCell ref="D197:D202"/>
    <mergeCell ref="G197:G202"/>
    <mergeCell ref="J197:J202"/>
    <mergeCell ref="M197:M199"/>
    <mergeCell ref="M200:M202"/>
    <mergeCell ref="D203:D208"/>
    <mergeCell ref="G203:G208"/>
    <mergeCell ref="J203:J208"/>
    <mergeCell ref="G215:G220"/>
    <mergeCell ref="J215:J220"/>
    <mergeCell ref="M215:M217"/>
    <mergeCell ref="M218:M220"/>
    <mergeCell ref="M188:M190"/>
    <mergeCell ref="D191:D196"/>
    <mergeCell ref="G191:G196"/>
    <mergeCell ref="J191:J196"/>
    <mergeCell ref="M191:M193"/>
    <mergeCell ref="M194:M196"/>
    <mergeCell ref="G179:G184"/>
    <mergeCell ref="J179:J184"/>
    <mergeCell ref="M179:M181"/>
    <mergeCell ref="M182:M184"/>
    <mergeCell ref="A184:A195"/>
    <mergeCell ref="O184:O195"/>
    <mergeCell ref="D185:D190"/>
    <mergeCell ref="G185:G190"/>
    <mergeCell ref="J185:J190"/>
    <mergeCell ref="M185:M187"/>
    <mergeCell ref="M167:M169"/>
    <mergeCell ref="M170:M172"/>
    <mergeCell ref="A172:A183"/>
    <mergeCell ref="O172:O183"/>
    <mergeCell ref="D173:D178"/>
    <mergeCell ref="G173:G178"/>
    <mergeCell ref="J173:J178"/>
    <mergeCell ref="M173:M175"/>
    <mergeCell ref="M176:M178"/>
    <mergeCell ref="D179:D184"/>
    <mergeCell ref="A160:A171"/>
    <mergeCell ref="O160:O171"/>
    <mergeCell ref="D161:D166"/>
    <mergeCell ref="G161:G166"/>
    <mergeCell ref="J161:J166"/>
    <mergeCell ref="M161:M163"/>
    <mergeCell ref="M164:M166"/>
    <mergeCell ref="D167:D172"/>
    <mergeCell ref="G167:G172"/>
    <mergeCell ref="J167:J172"/>
    <mergeCell ref="M152:M154"/>
    <mergeCell ref="D155:D160"/>
    <mergeCell ref="G155:G160"/>
    <mergeCell ref="J155:J160"/>
    <mergeCell ref="M155:M157"/>
    <mergeCell ref="M158:M160"/>
    <mergeCell ref="G143:G148"/>
    <mergeCell ref="J143:J148"/>
    <mergeCell ref="M143:M145"/>
    <mergeCell ref="M146:M148"/>
    <mergeCell ref="A136:A147"/>
    <mergeCell ref="O136:O147"/>
    <mergeCell ref="D137:D142"/>
    <mergeCell ref="G137:G142"/>
    <mergeCell ref="J137:J142"/>
    <mergeCell ref="M137:M139"/>
    <mergeCell ref="O124:O135"/>
    <mergeCell ref="A1:B3"/>
    <mergeCell ref="C1:M1"/>
    <mergeCell ref="C2:D2"/>
    <mergeCell ref="E2:E267"/>
    <mergeCell ref="F2:G2"/>
    <mergeCell ref="H2:H267"/>
    <mergeCell ref="I2:J2"/>
    <mergeCell ref="K2:K267"/>
    <mergeCell ref="L2:M2"/>
    <mergeCell ref="A148:A159"/>
    <mergeCell ref="M140:M142"/>
    <mergeCell ref="D143:D148"/>
    <mergeCell ref="A124:A135"/>
    <mergeCell ref="D125:D130"/>
    <mergeCell ref="G125:G130"/>
    <mergeCell ref="J125:J130"/>
    <mergeCell ref="M125:M127"/>
    <mergeCell ref="O148:O159"/>
    <mergeCell ref="D149:D154"/>
    <mergeCell ref="G149:G154"/>
    <mergeCell ref="J149:J154"/>
    <mergeCell ref="M149:M151"/>
    <mergeCell ref="M131:M133"/>
    <mergeCell ref="M134:M136"/>
    <mergeCell ref="M128:M130"/>
    <mergeCell ref="D131:D136"/>
    <mergeCell ref="G131:G136"/>
    <mergeCell ref="J131:J136"/>
    <mergeCell ref="A100:A111"/>
    <mergeCell ref="O100:O111"/>
    <mergeCell ref="D101:D106"/>
    <mergeCell ref="D107:D112"/>
    <mergeCell ref="G101:G106"/>
    <mergeCell ref="G107:G112"/>
    <mergeCell ref="J101:J106"/>
    <mergeCell ref="J107:J112"/>
    <mergeCell ref="M101:M103"/>
    <mergeCell ref="M104:M106"/>
    <mergeCell ref="M107:M109"/>
    <mergeCell ref="M110:M112"/>
    <mergeCell ref="A112:A123"/>
    <mergeCell ref="O112:O123"/>
    <mergeCell ref="D113:D118"/>
    <mergeCell ref="G113:G118"/>
    <mergeCell ref="J113:J118"/>
    <mergeCell ref="M113:M115"/>
    <mergeCell ref="M116:M118"/>
    <mergeCell ref="D119:D124"/>
    <mergeCell ref="G119:G124"/>
    <mergeCell ref="J119:J124"/>
    <mergeCell ref="M119:M121"/>
    <mergeCell ref="M122:M124"/>
    <mergeCell ref="O28:O39"/>
    <mergeCell ref="O16:O27"/>
    <mergeCell ref="M92:M94"/>
    <mergeCell ref="D89:D94"/>
    <mergeCell ref="G89:G94"/>
    <mergeCell ref="J89:J94"/>
    <mergeCell ref="M89:M91"/>
    <mergeCell ref="O4:O15"/>
    <mergeCell ref="D15:D20"/>
    <mergeCell ref="G15:G20"/>
    <mergeCell ref="J15:J20"/>
    <mergeCell ref="M17:M19"/>
    <mergeCell ref="D21:D26"/>
    <mergeCell ref="G21:G26"/>
    <mergeCell ref="J21:J26"/>
    <mergeCell ref="M38:M40"/>
    <mergeCell ref="M35:M37"/>
    <mergeCell ref="M32:M34"/>
    <mergeCell ref="M29:M31"/>
    <mergeCell ref="D39:D44"/>
    <mergeCell ref="D33:D38"/>
    <mergeCell ref="G33:G38"/>
    <mergeCell ref="G39:G44"/>
    <mergeCell ref="J33:J38"/>
    <mergeCell ref="A4:A15"/>
    <mergeCell ref="D4:D8"/>
    <mergeCell ref="G4:G8"/>
    <mergeCell ref="J4:J8"/>
    <mergeCell ref="M5:M7"/>
    <mergeCell ref="M8:M10"/>
    <mergeCell ref="D9:D14"/>
    <mergeCell ref="G9:G14"/>
    <mergeCell ref="J9:J14"/>
    <mergeCell ref="M11:M13"/>
    <mergeCell ref="M14:M16"/>
    <mergeCell ref="A16:A27"/>
    <mergeCell ref="D27:D32"/>
    <mergeCell ref="G27:G32"/>
    <mergeCell ref="J27:J32"/>
    <mergeCell ref="M26:M28"/>
    <mergeCell ref="M23:M25"/>
    <mergeCell ref="M20:M22"/>
    <mergeCell ref="A28:A39"/>
    <mergeCell ref="J39:J4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67"/>
  <sheetViews>
    <sheetView zoomScale="85" zoomScaleNormal="85" workbookViewId="0">
      <selection activeCell="N12" sqref="N12"/>
    </sheetView>
  </sheetViews>
  <sheetFormatPr defaultColWidth="8.81640625" defaultRowHeight="12.5"/>
  <cols>
    <col min="1" max="1" width="3.1796875" style="26" bestFit="1" customWidth="1"/>
    <col min="2" max="2" width="8.81640625" style="26"/>
    <col min="3" max="3" width="2.453125" style="26" customWidth="1"/>
    <col min="4" max="7" width="8.81640625" style="27"/>
    <col min="8" max="8" width="2" style="27" customWidth="1"/>
    <col min="9" max="12" width="8.81640625" style="27"/>
    <col min="13" max="13" width="2.1796875" style="27" customWidth="1"/>
    <col min="14" max="15" width="8.81640625" style="27"/>
    <col min="16" max="16" width="1.81640625" style="27" customWidth="1"/>
    <col min="17" max="18" width="8.81640625" style="27"/>
    <col min="19" max="19" width="2.1796875" style="27" customWidth="1"/>
    <col min="20" max="20" width="8.81640625" style="27"/>
    <col min="21" max="21" width="8" style="27" bestFit="1" customWidth="1"/>
    <col min="22" max="22" width="8.54296875" style="26" customWidth="1"/>
    <col min="23" max="23" width="2.1796875" style="26" customWidth="1"/>
    <col min="24" max="24" width="5.453125" style="26" bestFit="1" customWidth="1"/>
    <col min="25" max="25" width="3.1796875" style="26" bestFit="1" customWidth="1"/>
    <col min="26" max="26" width="11.1796875" style="26" customWidth="1"/>
    <col min="27" max="27" width="8.81640625" style="26"/>
    <col min="28" max="28" width="8.81640625" style="26" customWidth="1"/>
    <col min="29" max="16384" width="8.81640625" style="26"/>
  </cols>
  <sheetData>
    <row r="1" spans="1:25" ht="13.5" thickBot="1">
      <c r="A1" s="703"/>
      <c r="B1" s="704"/>
      <c r="D1" s="712" t="s">
        <v>15</v>
      </c>
      <c r="E1" s="713"/>
      <c r="F1" s="713"/>
      <c r="G1" s="714"/>
      <c r="I1" s="712" t="s">
        <v>18</v>
      </c>
      <c r="J1" s="713"/>
      <c r="K1" s="713"/>
      <c r="L1" s="714"/>
      <c r="N1" s="712" t="s">
        <v>84</v>
      </c>
      <c r="O1" s="713"/>
      <c r="Q1" s="720" t="s">
        <v>85</v>
      </c>
      <c r="R1" s="721"/>
      <c r="T1" s="732" t="s">
        <v>86</v>
      </c>
      <c r="U1" s="733"/>
      <c r="V1" s="734"/>
      <c r="X1" s="703"/>
      <c r="Y1" s="704"/>
    </row>
    <row r="2" spans="1:25">
      <c r="A2" s="705"/>
      <c r="B2" s="706"/>
      <c r="C2" s="698"/>
      <c r="D2" s="701" t="s">
        <v>8</v>
      </c>
      <c r="E2" s="722" t="s">
        <v>87</v>
      </c>
      <c r="F2" s="722" t="s">
        <v>88</v>
      </c>
      <c r="G2" s="710" t="s">
        <v>11</v>
      </c>
      <c r="H2" s="715"/>
      <c r="I2" s="701" t="s">
        <v>8</v>
      </c>
      <c r="J2" s="722" t="s">
        <v>87</v>
      </c>
      <c r="K2" s="722" t="s">
        <v>88</v>
      </c>
      <c r="L2" s="710" t="s">
        <v>11</v>
      </c>
      <c r="M2" s="715"/>
      <c r="N2" s="725" t="s">
        <v>8</v>
      </c>
      <c r="O2" s="718" t="s">
        <v>87</v>
      </c>
      <c r="P2" s="715"/>
      <c r="Q2" s="725" t="s">
        <v>8</v>
      </c>
      <c r="R2" s="718" t="s">
        <v>87</v>
      </c>
      <c r="S2" s="715"/>
      <c r="T2" s="725" t="s">
        <v>8</v>
      </c>
      <c r="U2" s="728" t="s">
        <v>88</v>
      </c>
      <c r="V2" s="730" t="s">
        <v>11</v>
      </c>
      <c r="W2" s="709"/>
      <c r="X2" s="705"/>
      <c r="Y2" s="706"/>
    </row>
    <row r="3" spans="1:25" ht="13" thickBot="1">
      <c r="A3" s="707"/>
      <c r="B3" s="708"/>
      <c r="C3" s="698"/>
      <c r="D3" s="702"/>
      <c r="E3" s="723"/>
      <c r="F3" s="723"/>
      <c r="G3" s="711"/>
      <c r="H3" s="715"/>
      <c r="I3" s="702"/>
      <c r="J3" s="723"/>
      <c r="K3" s="723"/>
      <c r="L3" s="711"/>
      <c r="M3" s="715"/>
      <c r="N3" s="726"/>
      <c r="O3" s="719"/>
      <c r="P3" s="715"/>
      <c r="Q3" s="726"/>
      <c r="R3" s="719"/>
      <c r="S3" s="715"/>
      <c r="T3" s="726"/>
      <c r="U3" s="729"/>
      <c r="V3" s="731"/>
      <c r="W3" s="709"/>
      <c r="X3" s="707"/>
      <c r="Y3" s="708"/>
    </row>
    <row r="4" spans="1:25" ht="12" customHeight="1">
      <c r="A4" s="696">
        <v>2026</v>
      </c>
      <c r="B4" s="6" t="s">
        <v>56</v>
      </c>
      <c r="C4" s="699"/>
      <c r="D4" s="299"/>
      <c r="E4" s="320"/>
      <c r="F4" s="321"/>
      <c r="G4" s="296"/>
      <c r="H4" s="716"/>
      <c r="I4" s="299"/>
      <c r="J4" s="320"/>
      <c r="K4" s="321"/>
      <c r="L4" s="296"/>
      <c r="M4" s="716"/>
      <c r="N4" s="284"/>
      <c r="O4" s="339"/>
      <c r="P4" s="716"/>
      <c r="Q4" s="284"/>
      <c r="R4" s="344"/>
      <c r="S4" s="716"/>
      <c r="T4" s="284"/>
      <c r="U4" s="304"/>
      <c r="V4" s="285" t="s">
        <v>81</v>
      </c>
      <c r="W4" s="709"/>
      <c r="X4" s="144" t="s">
        <v>56</v>
      </c>
      <c r="Y4" s="691">
        <v>2026</v>
      </c>
    </row>
    <row r="5" spans="1:25" ht="12" customHeight="1">
      <c r="A5" s="696"/>
      <c r="B5" s="6" t="s">
        <v>57</v>
      </c>
      <c r="C5" s="699"/>
      <c r="D5" s="249"/>
      <c r="E5" s="153"/>
      <c r="F5" s="322"/>
      <c r="G5" s="223"/>
      <c r="H5" s="716"/>
      <c r="I5" s="249"/>
      <c r="J5" s="153"/>
      <c r="K5" s="322"/>
      <c r="L5" s="223"/>
      <c r="M5" s="716"/>
      <c r="N5" s="286"/>
      <c r="O5" s="301"/>
      <c r="P5" s="716"/>
      <c r="Q5" s="286"/>
      <c r="R5" s="345"/>
      <c r="S5" s="716"/>
      <c r="T5" s="249"/>
      <c r="U5" s="288"/>
      <c r="V5" s="287" t="s">
        <v>81</v>
      </c>
      <c r="W5" s="709"/>
      <c r="X5" s="144" t="s">
        <v>57</v>
      </c>
      <c r="Y5" s="691"/>
    </row>
    <row r="6" spans="1:25" ht="12" customHeight="1">
      <c r="A6" s="696"/>
      <c r="B6" s="6" t="s">
        <v>58</v>
      </c>
      <c r="C6" s="699"/>
      <c r="D6" s="249"/>
      <c r="E6" s="153"/>
      <c r="F6" s="322"/>
      <c r="G6" s="223"/>
      <c r="H6" s="716"/>
      <c r="I6" s="249"/>
      <c r="J6" s="153"/>
      <c r="K6" s="322"/>
      <c r="L6" s="223"/>
      <c r="M6" s="716"/>
      <c r="N6" s="286"/>
      <c r="O6" s="301"/>
      <c r="P6" s="716"/>
      <c r="Q6" s="286"/>
      <c r="R6" s="345"/>
      <c r="S6" s="716"/>
      <c r="T6" s="286"/>
      <c r="U6" s="288"/>
      <c r="V6" s="287" t="s">
        <v>81</v>
      </c>
      <c r="W6" s="709"/>
      <c r="X6" s="144" t="s">
        <v>58</v>
      </c>
      <c r="Y6" s="691"/>
    </row>
    <row r="7" spans="1:25" ht="12" customHeight="1">
      <c r="A7" s="696"/>
      <c r="B7" s="6" t="s">
        <v>59</v>
      </c>
      <c r="C7" s="699"/>
      <c r="D7" s="249"/>
      <c r="E7" s="153"/>
      <c r="F7" s="322"/>
      <c r="G7" s="223"/>
      <c r="H7" s="716"/>
      <c r="I7" s="249"/>
      <c r="J7" s="153"/>
      <c r="K7" s="322"/>
      <c r="L7" s="223"/>
      <c r="M7" s="716"/>
      <c r="N7" s="286"/>
      <c r="O7" s="301"/>
      <c r="P7" s="716"/>
      <c r="Q7" s="286"/>
      <c r="R7" s="345"/>
      <c r="S7" s="716"/>
      <c r="T7" s="249"/>
      <c r="U7" s="288"/>
      <c r="V7" s="287" t="s">
        <v>81</v>
      </c>
      <c r="W7" s="709"/>
      <c r="X7" s="144" t="s">
        <v>59</v>
      </c>
      <c r="Y7" s="691"/>
    </row>
    <row r="8" spans="1:25" ht="12" customHeight="1">
      <c r="A8" s="696"/>
      <c r="B8" s="6" t="s">
        <v>60</v>
      </c>
      <c r="C8" s="699"/>
      <c r="D8" s="249"/>
      <c r="E8" s="153"/>
      <c r="F8" s="322"/>
      <c r="G8" s="223"/>
      <c r="H8" s="716"/>
      <c r="I8" s="249"/>
      <c r="J8" s="153"/>
      <c r="K8" s="322"/>
      <c r="L8" s="223"/>
      <c r="M8" s="716"/>
      <c r="N8" s="286"/>
      <c r="O8" s="301"/>
      <c r="P8" s="716"/>
      <c r="Q8" s="286"/>
      <c r="R8" s="345"/>
      <c r="S8" s="716"/>
      <c r="T8" s="286"/>
      <c r="U8" s="288"/>
      <c r="V8" s="287" t="s">
        <v>81</v>
      </c>
      <c r="W8" s="709"/>
      <c r="X8" s="144" t="s">
        <v>60</v>
      </c>
      <c r="Y8" s="691"/>
    </row>
    <row r="9" spans="1:25" ht="12" customHeight="1">
      <c r="A9" s="696"/>
      <c r="B9" s="6" t="s">
        <v>61</v>
      </c>
      <c r="C9" s="699"/>
      <c r="D9" s="431">
        <v>15.546000000000001</v>
      </c>
      <c r="E9" s="209">
        <v>16.216999999999999</v>
      </c>
      <c r="F9" s="322">
        <v>14.04</v>
      </c>
      <c r="G9" s="211">
        <v>16.303999999999998</v>
      </c>
      <c r="H9" s="716"/>
      <c r="I9" s="249">
        <v>15.319000000000003</v>
      </c>
      <c r="J9" s="153">
        <v>15.89</v>
      </c>
      <c r="K9" s="322">
        <v>14.215999999999999</v>
      </c>
      <c r="L9" s="211">
        <v>16.303999999999998</v>
      </c>
      <c r="M9" s="716"/>
      <c r="N9" s="286"/>
      <c r="O9" s="301">
        <v>14.979999999999999</v>
      </c>
      <c r="P9" s="716"/>
      <c r="Q9" s="286"/>
      <c r="R9" s="345">
        <v>14.388000000000002</v>
      </c>
      <c r="S9" s="716"/>
      <c r="T9" s="249"/>
      <c r="U9" s="436">
        <v>13.602</v>
      </c>
      <c r="V9" s="287" t="s">
        <v>81</v>
      </c>
      <c r="W9" s="709"/>
      <c r="X9" s="144" t="s">
        <v>61</v>
      </c>
      <c r="Y9" s="691"/>
    </row>
    <row r="10" spans="1:25" ht="12" customHeight="1">
      <c r="A10" s="696"/>
      <c r="B10" s="6" t="s">
        <v>62</v>
      </c>
      <c r="C10" s="699"/>
      <c r="D10" s="431">
        <v>14.597000000000001</v>
      </c>
      <c r="E10" s="209">
        <v>13.061999999999999</v>
      </c>
      <c r="F10" s="439">
        <v>11.848000000000001</v>
      </c>
      <c r="G10" s="211">
        <v>13.627000000000001</v>
      </c>
      <c r="H10" s="716"/>
      <c r="I10" s="249">
        <v>12.165999999999999</v>
      </c>
      <c r="J10" s="209">
        <v>12.754</v>
      </c>
      <c r="K10" s="322">
        <v>11.677</v>
      </c>
      <c r="L10" s="211">
        <v>13.627000000000001</v>
      </c>
      <c r="M10" s="716"/>
      <c r="N10" s="286"/>
      <c r="O10" s="301">
        <v>11.358000000000001</v>
      </c>
      <c r="P10" s="716"/>
      <c r="Q10" s="286"/>
      <c r="R10" s="345">
        <v>10.630999999999998</v>
      </c>
      <c r="S10" s="716"/>
      <c r="T10" s="286"/>
      <c r="U10" s="436">
        <v>10.592000000000001</v>
      </c>
      <c r="V10" s="287" t="s">
        <v>81</v>
      </c>
      <c r="W10" s="709"/>
      <c r="X10" s="144" t="s">
        <v>62</v>
      </c>
      <c r="Y10" s="691"/>
    </row>
    <row r="11" spans="1:25" ht="12" customHeight="1">
      <c r="A11" s="696"/>
      <c r="B11" s="6" t="s">
        <v>63</v>
      </c>
      <c r="C11" s="699"/>
      <c r="D11" s="431">
        <v>14.246</v>
      </c>
      <c r="E11" s="209">
        <v>12.538</v>
      </c>
      <c r="F11" s="439">
        <v>11.454000000000001</v>
      </c>
      <c r="G11" s="211">
        <v>12.967000000000001</v>
      </c>
      <c r="H11" s="716"/>
      <c r="I11" s="249">
        <v>10.997</v>
      </c>
      <c r="J11" s="209">
        <v>11.750999999999999</v>
      </c>
      <c r="K11" s="322">
        <v>10.8</v>
      </c>
      <c r="L11" s="211">
        <v>12.967000000000001</v>
      </c>
      <c r="M11" s="716"/>
      <c r="N11" s="286"/>
      <c r="O11" s="301">
        <v>10.691000000000003</v>
      </c>
      <c r="P11" s="716"/>
      <c r="Q11" s="286"/>
      <c r="R11" s="345">
        <v>9.8219999999999992</v>
      </c>
      <c r="S11" s="716"/>
      <c r="T11" s="249"/>
      <c r="U11" s="436">
        <v>9.5060000000000002</v>
      </c>
      <c r="V11" s="287" t="s">
        <v>81</v>
      </c>
      <c r="W11" s="709"/>
      <c r="X11" s="144" t="s">
        <v>63</v>
      </c>
      <c r="Y11" s="691"/>
    </row>
    <row r="12" spans="1:25" ht="12" customHeight="1">
      <c r="A12" s="696"/>
      <c r="B12" s="6" t="s">
        <v>64</v>
      </c>
      <c r="C12" s="699"/>
      <c r="D12" s="431">
        <v>14.499000000000001</v>
      </c>
      <c r="E12" s="209">
        <v>13.302</v>
      </c>
      <c r="F12" s="439">
        <v>12.093</v>
      </c>
      <c r="G12" s="211">
        <v>13.454000000000001</v>
      </c>
      <c r="H12" s="716"/>
      <c r="I12" s="249">
        <v>11.635</v>
      </c>
      <c r="J12" s="209">
        <v>12.398999999999999</v>
      </c>
      <c r="K12" s="322">
        <v>11.513999999999999</v>
      </c>
      <c r="L12" s="211">
        <v>13.454000000000001</v>
      </c>
      <c r="M12" s="716"/>
      <c r="N12" s="249">
        <v>16.925000000000001</v>
      </c>
      <c r="O12" s="301">
        <v>13.19</v>
      </c>
      <c r="P12" s="716"/>
      <c r="Q12" s="249">
        <v>17.412000000000003</v>
      </c>
      <c r="R12" s="345">
        <v>11.879</v>
      </c>
      <c r="S12" s="716"/>
      <c r="T12" s="249">
        <v>14.865</v>
      </c>
      <c r="U12" s="288">
        <v>11.916</v>
      </c>
      <c r="V12" s="287" t="s">
        <v>81</v>
      </c>
      <c r="W12" s="709"/>
      <c r="X12" s="144" t="s">
        <v>64</v>
      </c>
      <c r="Y12" s="691"/>
    </row>
    <row r="13" spans="1:25" ht="12" customHeight="1">
      <c r="A13" s="696"/>
      <c r="B13" s="6" t="s">
        <v>65</v>
      </c>
      <c r="C13" s="699"/>
      <c r="D13" s="431">
        <v>15.113000000000001</v>
      </c>
      <c r="E13" s="209">
        <v>15.208</v>
      </c>
      <c r="F13" s="439">
        <v>13.311999999999999</v>
      </c>
      <c r="G13" s="211">
        <v>15.115</v>
      </c>
      <c r="H13" s="716"/>
      <c r="I13" s="249">
        <v>14.100000000000001</v>
      </c>
      <c r="J13" s="209">
        <v>14.503</v>
      </c>
      <c r="K13" s="322">
        <v>13.305999999999999</v>
      </c>
      <c r="L13" s="211">
        <v>15.115</v>
      </c>
      <c r="M13" s="716"/>
      <c r="N13" s="249">
        <v>16.925000000000001</v>
      </c>
      <c r="O13" s="301">
        <v>15.535</v>
      </c>
      <c r="P13" s="716"/>
      <c r="Q13" s="249">
        <v>17.412000000000003</v>
      </c>
      <c r="R13" s="345">
        <v>13.504</v>
      </c>
      <c r="S13" s="716"/>
      <c r="T13" s="249">
        <v>16.034000000000002</v>
      </c>
      <c r="U13" s="436">
        <v>13.153</v>
      </c>
      <c r="V13" s="287" t="s">
        <v>81</v>
      </c>
      <c r="W13" s="709"/>
      <c r="X13" s="144" t="s">
        <v>65</v>
      </c>
      <c r="Y13" s="691"/>
    </row>
    <row r="14" spans="1:25" ht="12" customHeight="1">
      <c r="A14" s="696"/>
      <c r="B14" s="6" t="s">
        <v>66</v>
      </c>
      <c r="C14" s="699"/>
      <c r="D14" s="431">
        <v>17.391000000000002</v>
      </c>
      <c r="E14" s="209">
        <v>21.617999999999999</v>
      </c>
      <c r="F14" s="439">
        <v>18.024999999999999</v>
      </c>
      <c r="G14" s="211">
        <v>23.367000000000001</v>
      </c>
      <c r="H14" s="716"/>
      <c r="I14" s="249">
        <v>21.888999999999999</v>
      </c>
      <c r="J14" s="209">
        <v>20.954999999999998</v>
      </c>
      <c r="K14" s="322">
        <v>18.954000000000001</v>
      </c>
      <c r="L14" s="211">
        <v>23.367000000000001</v>
      </c>
      <c r="M14" s="716"/>
      <c r="N14" s="249">
        <v>16.925000000000001</v>
      </c>
      <c r="O14" s="301">
        <v>21.952000000000002</v>
      </c>
      <c r="P14" s="716"/>
      <c r="Q14" s="249">
        <v>17.412000000000003</v>
      </c>
      <c r="R14" s="345">
        <v>20.535</v>
      </c>
      <c r="S14" s="716"/>
      <c r="T14" s="249">
        <v>20.334000000000003</v>
      </c>
      <c r="U14" s="288">
        <v>18.940000000000001</v>
      </c>
      <c r="V14" s="287" t="s">
        <v>81</v>
      </c>
      <c r="W14" s="709"/>
      <c r="X14" s="144" t="s">
        <v>66</v>
      </c>
      <c r="Y14" s="691"/>
    </row>
    <row r="15" spans="1:25" ht="12" customHeight="1">
      <c r="A15" s="697"/>
      <c r="B15" s="7" t="s">
        <v>67</v>
      </c>
      <c r="C15" s="699"/>
      <c r="D15" s="374">
        <v>18.495999999999999</v>
      </c>
      <c r="E15" s="335">
        <v>21.974</v>
      </c>
      <c r="F15" s="336">
        <v>18.638000000000002</v>
      </c>
      <c r="G15" s="252">
        <v>20.433</v>
      </c>
      <c r="H15" s="716"/>
      <c r="I15" s="374">
        <v>21.728999999999999</v>
      </c>
      <c r="J15" s="335">
        <v>23.614999999999998</v>
      </c>
      <c r="K15" s="336">
        <v>20.042000000000002</v>
      </c>
      <c r="L15" s="252">
        <v>20.433</v>
      </c>
      <c r="M15" s="716"/>
      <c r="N15" s="340">
        <v>21.181000000000001</v>
      </c>
      <c r="O15" s="341">
        <v>22.076000000000001</v>
      </c>
      <c r="P15" s="716"/>
      <c r="Q15" s="340">
        <v>21.471</v>
      </c>
      <c r="R15" s="342">
        <v>22.038</v>
      </c>
      <c r="S15" s="716"/>
      <c r="T15" s="290">
        <v>21.701000000000001</v>
      </c>
      <c r="U15" s="343">
        <v>21.126999999999999</v>
      </c>
      <c r="V15" s="292" t="s">
        <v>81</v>
      </c>
      <c r="W15" s="709"/>
      <c r="X15" s="145" t="s">
        <v>67</v>
      </c>
      <c r="Y15" s="692"/>
    </row>
    <row r="16" spans="1:25" ht="12" customHeight="1">
      <c r="A16" s="696">
        <v>2025</v>
      </c>
      <c r="B16" s="6" t="s">
        <v>56</v>
      </c>
      <c r="C16" s="699"/>
      <c r="D16" s="380">
        <v>16.411999999999999</v>
      </c>
      <c r="E16" s="346">
        <v>17.193999999999999</v>
      </c>
      <c r="F16" s="359">
        <v>15.052</v>
      </c>
      <c r="G16" s="300">
        <v>16.082999999999998</v>
      </c>
      <c r="H16" s="716"/>
      <c r="I16" s="380">
        <v>16.716999999999999</v>
      </c>
      <c r="J16" s="348">
        <v>17.957999999999998</v>
      </c>
      <c r="K16" s="359">
        <v>15.301</v>
      </c>
      <c r="L16" s="300">
        <v>16.082999999999998</v>
      </c>
      <c r="M16" s="716"/>
      <c r="N16" s="284">
        <v>17.105</v>
      </c>
      <c r="O16" s="339">
        <v>17.907</v>
      </c>
      <c r="P16" s="716"/>
      <c r="Q16" s="284">
        <v>17.342000000000006</v>
      </c>
      <c r="R16" s="344">
        <v>17.701000000000001</v>
      </c>
      <c r="S16" s="716"/>
      <c r="T16" s="284">
        <v>17.009</v>
      </c>
      <c r="U16" s="304">
        <v>16.902000000000001</v>
      </c>
      <c r="V16" s="285" t="s">
        <v>81</v>
      </c>
      <c r="W16" s="709"/>
      <c r="X16" s="144" t="s">
        <v>56</v>
      </c>
      <c r="Y16" s="691">
        <v>2025</v>
      </c>
    </row>
    <row r="17" spans="1:25" ht="12" customHeight="1">
      <c r="A17" s="696"/>
      <c r="B17" s="6" t="s">
        <v>57</v>
      </c>
      <c r="C17" s="699"/>
      <c r="D17" s="373">
        <v>14.696999999999999</v>
      </c>
      <c r="E17" s="356">
        <v>12.997999999999999</v>
      </c>
      <c r="F17" s="283">
        <v>12.013999999999999</v>
      </c>
      <c r="G17" s="251">
        <v>10.916</v>
      </c>
      <c r="H17" s="716"/>
      <c r="I17" s="373">
        <v>12.798999999999999</v>
      </c>
      <c r="J17" s="358">
        <v>12.983000000000001</v>
      </c>
      <c r="K17" s="283">
        <v>11.673999999999999</v>
      </c>
      <c r="L17" s="251">
        <v>10.916</v>
      </c>
      <c r="M17" s="716"/>
      <c r="N17" s="286">
        <v>13.136000000000003</v>
      </c>
      <c r="O17" s="301">
        <v>13.073</v>
      </c>
      <c r="P17" s="716"/>
      <c r="Q17" s="286">
        <v>13.112000000000004</v>
      </c>
      <c r="R17" s="345">
        <v>13.045</v>
      </c>
      <c r="S17" s="716"/>
      <c r="T17" s="249">
        <v>12.269</v>
      </c>
      <c r="U17" s="288">
        <v>12.148999999999999</v>
      </c>
      <c r="V17" s="287" t="s">
        <v>81</v>
      </c>
      <c r="W17" s="709"/>
      <c r="X17" s="144" t="s">
        <v>57</v>
      </c>
      <c r="Y17" s="691"/>
    </row>
    <row r="18" spans="1:25" ht="12" customHeight="1">
      <c r="A18" s="696"/>
      <c r="B18" s="6" t="s">
        <v>58</v>
      </c>
      <c r="C18" s="699"/>
      <c r="D18" s="373">
        <v>13.997999999999999</v>
      </c>
      <c r="E18" s="356">
        <v>11.255000000000001</v>
      </c>
      <c r="F18" s="283">
        <v>10.711</v>
      </c>
      <c r="G18" s="251">
        <v>8.7100000000000009</v>
      </c>
      <c r="H18" s="716"/>
      <c r="I18" s="373">
        <v>11.025</v>
      </c>
      <c r="J18" s="358">
        <v>10.685</v>
      </c>
      <c r="K18" s="283">
        <v>9.8119999999999994</v>
      </c>
      <c r="L18" s="251">
        <v>8.7100000000000009</v>
      </c>
      <c r="M18" s="716"/>
      <c r="N18" s="381">
        <v>10.247</v>
      </c>
      <c r="O18" s="349">
        <v>11.208</v>
      </c>
      <c r="P18" s="716"/>
      <c r="Q18" s="381">
        <v>9.9209999999999994</v>
      </c>
      <c r="R18" s="349">
        <v>12.192</v>
      </c>
      <c r="S18" s="716"/>
      <c r="T18" s="373">
        <v>9.891</v>
      </c>
      <c r="U18" s="283">
        <v>10.396000000000001</v>
      </c>
      <c r="V18" s="287" t="s">
        <v>81</v>
      </c>
      <c r="W18" s="709"/>
      <c r="X18" s="144" t="s">
        <v>58</v>
      </c>
      <c r="Y18" s="691"/>
    </row>
    <row r="19" spans="1:25" ht="12" customHeight="1">
      <c r="A19" s="696"/>
      <c r="B19" s="6" t="s">
        <v>59</v>
      </c>
      <c r="C19" s="699"/>
      <c r="D19" s="373">
        <v>14.036</v>
      </c>
      <c r="E19" s="356">
        <v>11.362</v>
      </c>
      <c r="F19" s="283">
        <v>10.92</v>
      </c>
      <c r="G19" s="251">
        <v>8.5280000000000005</v>
      </c>
      <c r="H19" s="716"/>
      <c r="I19" s="373">
        <v>11.348000000000001</v>
      </c>
      <c r="J19" s="358">
        <v>10.856999999999999</v>
      </c>
      <c r="K19" s="283">
        <v>9.9459999999999997</v>
      </c>
      <c r="L19" s="251">
        <v>8.5280000000000005</v>
      </c>
      <c r="M19" s="716"/>
      <c r="N19" s="381">
        <v>10.54</v>
      </c>
      <c r="O19" s="349">
        <v>11.596</v>
      </c>
      <c r="P19" s="716"/>
      <c r="Q19" s="381">
        <v>10.55</v>
      </c>
      <c r="R19" s="349">
        <v>12.510999999999999</v>
      </c>
      <c r="S19" s="716"/>
      <c r="T19" s="373">
        <v>10.269</v>
      </c>
      <c r="U19" s="283">
        <v>10.827</v>
      </c>
      <c r="V19" s="287" t="s">
        <v>81</v>
      </c>
      <c r="W19" s="709"/>
      <c r="X19" s="144" t="s">
        <v>59</v>
      </c>
      <c r="Y19" s="691"/>
    </row>
    <row r="20" spans="1:25" ht="12" customHeight="1">
      <c r="A20" s="696"/>
      <c r="B20" s="6" t="s">
        <v>60</v>
      </c>
      <c r="C20" s="699"/>
      <c r="D20" s="373">
        <v>14.295</v>
      </c>
      <c r="E20" s="356">
        <v>12.586</v>
      </c>
      <c r="F20" s="283">
        <v>11.589</v>
      </c>
      <c r="G20" s="251">
        <v>9.6289999999999996</v>
      </c>
      <c r="H20" s="716"/>
      <c r="I20" s="373">
        <v>12.356</v>
      </c>
      <c r="J20" s="358">
        <v>12.468999999999999</v>
      </c>
      <c r="K20" s="283">
        <v>10.821</v>
      </c>
      <c r="L20" s="251">
        <v>9.6289999999999996</v>
      </c>
      <c r="M20" s="716"/>
      <c r="N20" s="381">
        <v>11.512</v>
      </c>
      <c r="O20" s="349">
        <v>13.153</v>
      </c>
      <c r="P20" s="716"/>
      <c r="Q20" s="381">
        <v>12.561</v>
      </c>
      <c r="R20" s="349">
        <v>13.977</v>
      </c>
      <c r="S20" s="716"/>
      <c r="T20" s="373">
        <v>11.894</v>
      </c>
      <c r="U20" s="283">
        <v>12.031000000000001</v>
      </c>
      <c r="V20" s="287" t="s">
        <v>81</v>
      </c>
      <c r="W20" s="709"/>
      <c r="X20" s="144" t="s">
        <v>60</v>
      </c>
      <c r="Y20" s="691"/>
    </row>
    <row r="21" spans="1:25" ht="12" customHeight="1">
      <c r="A21" s="696"/>
      <c r="B21" s="6" t="s">
        <v>61</v>
      </c>
      <c r="C21" s="699"/>
      <c r="D21" s="249">
        <v>14.541</v>
      </c>
      <c r="E21" s="153">
        <v>13.62</v>
      </c>
      <c r="F21" s="322">
        <v>11.821</v>
      </c>
      <c r="G21" s="251">
        <v>13.983000000000001</v>
      </c>
      <c r="H21" s="716"/>
      <c r="I21" s="249">
        <v>13.73</v>
      </c>
      <c r="J21" s="153">
        <v>13.743</v>
      </c>
      <c r="K21" s="322">
        <v>11.705</v>
      </c>
      <c r="L21" s="251">
        <v>13.983000000000001</v>
      </c>
      <c r="M21" s="716"/>
      <c r="N21" s="369">
        <v>15.445</v>
      </c>
      <c r="O21" s="349">
        <v>14.816000000000001</v>
      </c>
      <c r="P21" s="716"/>
      <c r="Q21" s="369">
        <v>16.170999999999999</v>
      </c>
      <c r="R21" s="349">
        <v>14.943</v>
      </c>
      <c r="S21" s="716"/>
      <c r="T21" s="369">
        <v>15.156000000000001</v>
      </c>
      <c r="U21" s="283">
        <v>13.302</v>
      </c>
      <c r="V21" s="287" t="s">
        <v>81</v>
      </c>
      <c r="W21" s="709"/>
      <c r="X21" s="144" t="s">
        <v>61</v>
      </c>
      <c r="Y21" s="691"/>
    </row>
    <row r="22" spans="1:25" ht="12" customHeight="1">
      <c r="A22" s="696"/>
      <c r="B22" s="6" t="s">
        <v>62</v>
      </c>
      <c r="C22" s="699"/>
      <c r="D22" s="249">
        <v>13.589</v>
      </c>
      <c r="E22" s="153">
        <v>11.073</v>
      </c>
      <c r="F22" s="322">
        <v>10.092000000000001</v>
      </c>
      <c r="G22" s="251">
        <v>11.795999999999999</v>
      </c>
      <c r="H22" s="716"/>
      <c r="I22" s="249">
        <v>11.327</v>
      </c>
      <c r="J22" s="153">
        <v>11.09</v>
      </c>
      <c r="K22" s="322">
        <v>9.8650000000000002</v>
      </c>
      <c r="L22" s="251">
        <v>11.795999999999999</v>
      </c>
      <c r="M22" s="716"/>
      <c r="N22" s="369">
        <v>13.233000000000001</v>
      </c>
      <c r="O22" s="349">
        <v>12.551</v>
      </c>
      <c r="P22" s="716"/>
      <c r="Q22" s="369">
        <v>13.859</v>
      </c>
      <c r="R22" s="349">
        <v>11.882999999999999</v>
      </c>
      <c r="S22" s="716"/>
      <c r="T22" s="369">
        <v>13.077999999999999</v>
      </c>
      <c r="U22" s="283">
        <v>10.571</v>
      </c>
      <c r="V22" s="287" t="s">
        <v>81</v>
      </c>
      <c r="W22" s="709"/>
      <c r="X22" s="144" t="s">
        <v>62</v>
      </c>
      <c r="Y22" s="691"/>
    </row>
    <row r="23" spans="1:25" ht="12" customHeight="1">
      <c r="A23" s="696"/>
      <c r="B23" s="6" t="s">
        <v>63</v>
      </c>
      <c r="C23" s="699"/>
      <c r="D23" s="249">
        <v>13.648</v>
      </c>
      <c r="E23" s="153">
        <v>10.909000000000001</v>
      </c>
      <c r="F23" s="322">
        <v>9.9730000000000008</v>
      </c>
      <c r="G23" s="251">
        <v>11.458</v>
      </c>
      <c r="H23" s="716"/>
      <c r="I23" s="249">
        <v>10.946999999999999</v>
      </c>
      <c r="J23" s="153">
        <v>10.595000000000001</v>
      </c>
      <c r="K23" s="322">
        <v>9.5239999999999991</v>
      </c>
      <c r="L23" s="251">
        <v>11.458</v>
      </c>
      <c r="M23" s="716"/>
      <c r="N23" s="369">
        <v>12.77</v>
      </c>
      <c r="O23" s="349">
        <v>11.548</v>
      </c>
      <c r="P23" s="716"/>
      <c r="Q23" s="369">
        <v>13.05</v>
      </c>
      <c r="R23" s="349">
        <v>11.284000000000001</v>
      </c>
      <c r="S23" s="716"/>
      <c r="T23" s="369">
        <v>12.404</v>
      </c>
      <c r="U23" s="283">
        <v>9.7539999999999996</v>
      </c>
      <c r="V23" s="287" t="s">
        <v>81</v>
      </c>
      <c r="W23" s="709"/>
      <c r="X23" s="144" t="s">
        <v>63</v>
      </c>
      <c r="Y23" s="691"/>
    </row>
    <row r="24" spans="1:25" ht="12" customHeight="1">
      <c r="A24" s="696"/>
      <c r="B24" s="6" t="s">
        <v>64</v>
      </c>
      <c r="C24" s="699"/>
      <c r="D24" s="249">
        <v>13.885</v>
      </c>
      <c r="E24" s="153">
        <v>11.689</v>
      </c>
      <c r="F24" s="322">
        <v>10.689</v>
      </c>
      <c r="G24" s="251">
        <v>12.378</v>
      </c>
      <c r="H24" s="716"/>
      <c r="I24" s="249">
        <v>11.553000000000001</v>
      </c>
      <c r="J24" s="153">
        <v>11.291</v>
      </c>
      <c r="K24" s="322">
        <v>10.305</v>
      </c>
      <c r="L24" s="251">
        <v>12.378</v>
      </c>
      <c r="M24" s="716"/>
      <c r="N24" s="286">
        <v>14.398</v>
      </c>
      <c r="O24" s="301">
        <v>13.544</v>
      </c>
      <c r="P24" s="716"/>
      <c r="Q24" s="286">
        <v>13.366</v>
      </c>
      <c r="R24" s="345">
        <v>14.776</v>
      </c>
      <c r="S24" s="716"/>
      <c r="T24" s="286">
        <v>11.284000000000001</v>
      </c>
      <c r="U24" s="288">
        <v>10.08</v>
      </c>
      <c r="V24" s="287" t="s">
        <v>81</v>
      </c>
      <c r="W24" s="709"/>
      <c r="X24" s="144" t="s">
        <v>64</v>
      </c>
      <c r="Y24" s="691"/>
    </row>
    <row r="25" spans="1:25" ht="12" customHeight="1">
      <c r="A25" s="696"/>
      <c r="B25" s="6" t="s">
        <v>65</v>
      </c>
      <c r="C25" s="699"/>
      <c r="D25" s="249">
        <v>14.420999999999999</v>
      </c>
      <c r="E25" s="153">
        <v>12.952999999999999</v>
      </c>
      <c r="F25" s="322">
        <v>11.46</v>
      </c>
      <c r="G25" s="251">
        <v>14.851000000000001</v>
      </c>
      <c r="H25" s="716"/>
      <c r="I25" s="249">
        <v>13.1</v>
      </c>
      <c r="J25" s="153">
        <v>12.734</v>
      </c>
      <c r="K25" s="322">
        <v>11.282</v>
      </c>
      <c r="L25" s="251">
        <v>14.851000000000001</v>
      </c>
      <c r="M25" s="716"/>
      <c r="N25" s="286">
        <v>14.398</v>
      </c>
      <c r="O25" s="301">
        <v>14.192</v>
      </c>
      <c r="P25" s="716"/>
      <c r="Q25" s="286">
        <v>14.147</v>
      </c>
      <c r="R25" s="345">
        <v>15.791</v>
      </c>
      <c r="S25" s="716"/>
      <c r="T25" s="249">
        <v>12.894</v>
      </c>
      <c r="U25" s="288">
        <v>11.369</v>
      </c>
      <c r="V25" s="287" t="s">
        <v>81</v>
      </c>
      <c r="W25" s="709"/>
      <c r="X25" s="144" t="s">
        <v>65</v>
      </c>
      <c r="Y25" s="691"/>
    </row>
    <row r="26" spans="1:25" ht="12" customHeight="1">
      <c r="A26" s="696"/>
      <c r="B26" s="6" t="s">
        <v>66</v>
      </c>
      <c r="C26" s="699"/>
      <c r="D26" s="249">
        <v>17.091000000000001</v>
      </c>
      <c r="E26" s="153">
        <v>18.382999999999999</v>
      </c>
      <c r="F26" s="322">
        <v>15.945</v>
      </c>
      <c r="G26" s="251">
        <v>18.867999999999999</v>
      </c>
      <c r="H26" s="716"/>
      <c r="I26" s="249">
        <v>19.184000000000001</v>
      </c>
      <c r="J26" s="153">
        <v>18.100000000000001</v>
      </c>
      <c r="K26" s="322">
        <v>15.766999999999999</v>
      </c>
      <c r="L26" s="251">
        <v>18.867999999999999</v>
      </c>
      <c r="M26" s="716"/>
      <c r="N26" s="286">
        <v>14.398</v>
      </c>
      <c r="O26" s="301">
        <v>19.056000000000001</v>
      </c>
      <c r="P26" s="716"/>
      <c r="Q26" s="286">
        <v>17.225999999999999</v>
      </c>
      <c r="R26" s="345">
        <v>19.683</v>
      </c>
      <c r="S26" s="716"/>
      <c r="T26" s="286">
        <v>18.96</v>
      </c>
      <c r="U26" s="288">
        <v>15.804</v>
      </c>
      <c r="V26" s="287" t="s">
        <v>81</v>
      </c>
      <c r="W26" s="709"/>
      <c r="X26" s="144" t="s">
        <v>66</v>
      </c>
      <c r="Y26" s="691"/>
    </row>
    <row r="27" spans="1:25" ht="12" customHeight="1">
      <c r="A27" s="697"/>
      <c r="B27" s="7" t="s">
        <v>67</v>
      </c>
      <c r="C27" s="699"/>
      <c r="D27" s="290">
        <v>19.146999999999998</v>
      </c>
      <c r="E27" s="335">
        <v>23.46</v>
      </c>
      <c r="F27" s="336">
        <v>20.468</v>
      </c>
      <c r="G27" s="337">
        <v>26.822999999999997</v>
      </c>
      <c r="H27" s="716"/>
      <c r="I27" s="290">
        <v>19.79</v>
      </c>
      <c r="J27" s="338">
        <v>23.896000000000001</v>
      </c>
      <c r="K27" s="336">
        <v>21.225000000000001</v>
      </c>
      <c r="L27" s="337">
        <v>26.822999999999997</v>
      </c>
      <c r="M27" s="716"/>
      <c r="N27" s="340">
        <v>20.579000000000001</v>
      </c>
      <c r="O27" s="341">
        <v>22.417999999999999</v>
      </c>
      <c r="P27" s="716"/>
      <c r="Q27" s="340">
        <v>19.603000000000002</v>
      </c>
      <c r="R27" s="342">
        <v>22.704000000000001</v>
      </c>
      <c r="S27" s="716"/>
      <c r="T27" s="290">
        <v>20.437000000000001</v>
      </c>
      <c r="U27" s="343">
        <v>20.777000000000001</v>
      </c>
      <c r="V27" s="292" t="s">
        <v>81</v>
      </c>
      <c r="W27" s="709"/>
      <c r="X27" s="145" t="s">
        <v>67</v>
      </c>
      <c r="Y27" s="692"/>
    </row>
    <row r="28" spans="1:25" ht="12" customHeight="1">
      <c r="A28" s="696">
        <v>2024</v>
      </c>
      <c r="B28" s="6" t="s">
        <v>56</v>
      </c>
      <c r="C28" s="699"/>
      <c r="D28" s="299">
        <v>16.867000000000001</v>
      </c>
      <c r="E28" s="346">
        <v>18.905999999999999</v>
      </c>
      <c r="F28" s="347">
        <v>16.591000000000001</v>
      </c>
      <c r="G28" s="296">
        <v>21.760999999999999</v>
      </c>
      <c r="H28" s="716"/>
      <c r="I28" s="299">
        <v>16.468</v>
      </c>
      <c r="J28" s="348">
        <v>19.149000000000001</v>
      </c>
      <c r="K28" s="347">
        <v>17.382000000000001</v>
      </c>
      <c r="L28" s="296">
        <v>21.760999999999999</v>
      </c>
      <c r="M28" s="716"/>
      <c r="N28" s="284">
        <v>16.056999999999999</v>
      </c>
      <c r="O28" s="339">
        <v>17.190000000000001</v>
      </c>
      <c r="P28" s="716"/>
      <c r="Q28" s="284">
        <v>17.245000000000001</v>
      </c>
      <c r="R28" s="344">
        <v>17.736000000000001</v>
      </c>
      <c r="S28" s="716"/>
      <c r="T28" s="284">
        <v>15.523999999999999</v>
      </c>
      <c r="U28" s="304">
        <v>16.366</v>
      </c>
      <c r="V28" s="285" t="s">
        <v>81</v>
      </c>
      <c r="W28" s="709"/>
      <c r="X28" s="144" t="s">
        <v>56</v>
      </c>
      <c r="Y28" s="691">
        <v>2024</v>
      </c>
    </row>
    <row r="29" spans="1:25" ht="12" customHeight="1">
      <c r="A29" s="696"/>
      <c r="B29" s="6" t="s">
        <v>57</v>
      </c>
      <c r="C29" s="699"/>
      <c r="D29" s="249">
        <v>15.066000000000001</v>
      </c>
      <c r="E29" s="356">
        <v>13.930999999999999</v>
      </c>
      <c r="F29" s="357">
        <v>12.223000000000001</v>
      </c>
      <c r="G29" s="223">
        <v>16.852</v>
      </c>
      <c r="H29" s="716"/>
      <c r="I29" s="249">
        <v>13.629</v>
      </c>
      <c r="J29" s="358">
        <v>13.569000000000001</v>
      </c>
      <c r="K29" s="357">
        <v>12.237</v>
      </c>
      <c r="L29" s="223">
        <v>16.852</v>
      </c>
      <c r="M29" s="716"/>
      <c r="N29" s="286">
        <v>12.494999999999999</v>
      </c>
      <c r="O29" s="301">
        <v>12.252000000000001</v>
      </c>
      <c r="P29" s="716"/>
      <c r="Q29" s="286">
        <v>15.272</v>
      </c>
      <c r="R29" s="345">
        <v>12.375</v>
      </c>
      <c r="S29" s="716"/>
      <c r="T29" s="249">
        <v>10.897</v>
      </c>
      <c r="U29" s="288">
        <v>11.987</v>
      </c>
      <c r="V29" s="287" t="s">
        <v>81</v>
      </c>
      <c r="W29" s="709"/>
      <c r="X29" s="144" t="s">
        <v>57</v>
      </c>
      <c r="Y29" s="691"/>
    </row>
    <row r="30" spans="1:25" ht="12" customHeight="1">
      <c r="A30" s="696"/>
      <c r="B30" s="6" t="s">
        <v>58</v>
      </c>
      <c r="C30" s="699"/>
      <c r="D30" s="249">
        <v>14.25</v>
      </c>
      <c r="E30" s="356">
        <v>11.9</v>
      </c>
      <c r="F30" s="357">
        <v>10.432</v>
      </c>
      <c r="G30" s="223">
        <v>15.439</v>
      </c>
      <c r="H30" s="716"/>
      <c r="I30" s="249">
        <v>12.255000000000001</v>
      </c>
      <c r="J30" s="358">
        <v>11.177</v>
      </c>
      <c r="K30" s="357">
        <v>9.782</v>
      </c>
      <c r="L30" s="223">
        <v>15.439</v>
      </c>
      <c r="M30" s="716"/>
      <c r="N30" s="286">
        <v>10.510999999999999</v>
      </c>
      <c r="O30" s="349">
        <v>11.388</v>
      </c>
      <c r="P30" s="716"/>
      <c r="Q30" s="286">
        <v>10.448</v>
      </c>
      <c r="R30" s="73">
        <v>13.265000000000001</v>
      </c>
      <c r="S30" s="716"/>
      <c r="T30" s="286">
        <v>9.6270000000000007</v>
      </c>
      <c r="U30" s="357">
        <v>9.7430000000000003</v>
      </c>
      <c r="V30" s="287" t="s">
        <v>81</v>
      </c>
      <c r="W30" s="709"/>
      <c r="X30" s="144" t="s">
        <v>58</v>
      </c>
      <c r="Y30" s="691"/>
    </row>
    <row r="31" spans="1:25" ht="12" customHeight="1">
      <c r="A31" s="696"/>
      <c r="B31" s="6" t="s">
        <v>59</v>
      </c>
      <c r="C31" s="699"/>
      <c r="D31" s="249">
        <v>14.548</v>
      </c>
      <c r="E31" s="356">
        <v>11.727</v>
      </c>
      <c r="F31" s="357">
        <v>10.736000000000001</v>
      </c>
      <c r="G31" s="223">
        <v>15.675000000000001</v>
      </c>
      <c r="H31" s="716"/>
      <c r="I31" s="249">
        <v>12.731</v>
      </c>
      <c r="J31" s="358">
        <v>11.363</v>
      </c>
      <c r="K31" s="357">
        <v>10.028</v>
      </c>
      <c r="L31" s="223">
        <v>15.675000000000001</v>
      </c>
      <c r="M31" s="716"/>
      <c r="N31" s="286">
        <v>11.256</v>
      </c>
      <c r="O31" s="349">
        <v>12.127000000000001</v>
      </c>
      <c r="P31" s="716"/>
      <c r="Q31" s="286">
        <v>10.891</v>
      </c>
      <c r="R31" s="73">
        <v>13.254</v>
      </c>
      <c r="S31" s="716"/>
      <c r="T31" s="249">
        <v>10.47</v>
      </c>
      <c r="U31" s="357">
        <v>10.18</v>
      </c>
      <c r="V31" s="287" t="s">
        <v>81</v>
      </c>
      <c r="W31" s="709"/>
      <c r="X31" s="144" t="s">
        <v>59</v>
      </c>
      <c r="Y31" s="691"/>
    </row>
    <row r="32" spans="1:25" ht="12" customHeight="1">
      <c r="A32" s="696"/>
      <c r="B32" s="6" t="s">
        <v>60</v>
      </c>
      <c r="C32" s="699"/>
      <c r="D32" s="249">
        <v>15.176</v>
      </c>
      <c r="E32" s="356">
        <v>12.52</v>
      </c>
      <c r="F32" s="357">
        <v>11.673</v>
      </c>
      <c r="G32" s="223">
        <v>16.414000000000001</v>
      </c>
      <c r="H32" s="716"/>
      <c r="I32" s="249">
        <v>13.766</v>
      </c>
      <c r="J32" s="358">
        <v>12.471</v>
      </c>
      <c r="K32" s="357">
        <v>10.858000000000001</v>
      </c>
      <c r="L32" s="223">
        <v>16.414000000000001</v>
      </c>
      <c r="M32" s="716"/>
      <c r="N32" s="286">
        <v>12.489000000000001</v>
      </c>
      <c r="O32" s="349">
        <v>12.669</v>
      </c>
      <c r="P32" s="716"/>
      <c r="Q32" s="286">
        <v>15.129</v>
      </c>
      <c r="R32" s="73">
        <v>14.028</v>
      </c>
      <c r="S32" s="716"/>
      <c r="T32" s="286">
        <v>13.475</v>
      </c>
      <c r="U32" s="357">
        <v>11.279</v>
      </c>
      <c r="V32" s="287" t="s">
        <v>81</v>
      </c>
      <c r="W32" s="709"/>
      <c r="X32" s="144" t="s">
        <v>60</v>
      </c>
      <c r="Y32" s="691"/>
    </row>
    <row r="33" spans="1:26" ht="12" customHeight="1">
      <c r="A33" s="696"/>
      <c r="B33" s="6" t="s">
        <v>61</v>
      </c>
      <c r="C33" s="699"/>
      <c r="D33" s="249">
        <v>13.987000000000002</v>
      </c>
      <c r="E33" s="356">
        <v>14.773999999999999</v>
      </c>
      <c r="F33" s="356">
        <v>13.026999999999999</v>
      </c>
      <c r="G33" s="223">
        <v>17.725999999999999</v>
      </c>
      <c r="H33" s="716"/>
      <c r="I33" s="249">
        <v>13.474000000000002</v>
      </c>
      <c r="J33" s="356">
        <v>14.699</v>
      </c>
      <c r="K33" s="356">
        <v>13.718</v>
      </c>
      <c r="L33" s="223">
        <v>17.725999999999999</v>
      </c>
      <c r="M33" s="716"/>
      <c r="N33" s="249">
        <v>12.718</v>
      </c>
      <c r="O33" s="349">
        <v>13.381</v>
      </c>
      <c r="P33" s="716"/>
      <c r="Q33" s="249">
        <v>12.007</v>
      </c>
      <c r="R33" s="73">
        <v>13.032999999999999</v>
      </c>
      <c r="S33" s="716"/>
      <c r="T33" s="249">
        <v>11.959</v>
      </c>
      <c r="U33" s="357">
        <v>12.087</v>
      </c>
      <c r="V33" s="287" t="s">
        <v>81</v>
      </c>
      <c r="W33" s="709"/>
      <c r="X33" s="144" t="s">
        <v>61</v>
      </c>
      <c r="Y33" s="691"/>
    </row>
    <row r="34" spans="1:26" ht="12" customHeight="1">
      <c r="A34" s="696"/>
      <c r="B34" s="6" t="s">
        <v>62</v>
      </c>
      <c r="C34" s="699"/>
      <c r="D34" s="249">
        <v>12.967999999999998</v>
      </c>
      <c r="E34" s="310">
        <v>12.88</v>
      </c>
      <c r="F34" s="310">
        <v>11.984999999999999</v>
      </c>
      <c r="G34" s="223">
        <v>16.292000000000002</v>
      </c>
      <c r="H34" s="716"/>
      <c r="I34" s="249">
        <v>12.506999999999998</v>
      </c>
      <c r="J34" s="310">
        <v>12.738</v>
      </c>
      <c r="K34" s="310">
        <v>11.173999999999999</v>
      </c>
      <c r="L34" s="223">
        <v>16.292000000000002</v>
      </c>
      <c r="M34" s="716"/>
      <c r="N34" s="249">
        <v>10.65</v>
      </c>
      <c r="O34" s="316">
        <v>11.472</v>
      </c>
      <c r="P34" s="716"/>
      <c r="Q34" s="249">
        <v>11.122</v>
      </c>
      <c r="R34" s="73">
        <v>10.722</v>
      </c>
      <c r="S34" s="716"/>
      <c r="T34" s="249">
        <v>10.217000000000001</v>
      </c>
      <c r="U34" s="153">
        <v>10.02</v>
      </c>
      <c r="V34" s="287" t="s">
        <v>81</v>
      </c>
      <c r="W34" s="709"/>
      <c r="X34" s="144" t="s">
        <v>62</v>
      </c>
      <c r="Y34" s="691"/>
    </row>
    <row r="35" spans="1:26" ht="12" customHeight="1">
      <c r="A35" s="696"/>
      <c r="B35" s="6" t="s">
        <v>63</v>
      </c>
      <c r="C35" s="699"/>
      <c r="D35" s="249">
        <v>11.789</v>
      </c>
      <c r="E35" s="310">
        <v>11.250999999999999</v>
      </c>
      <c r="F35" s="310">
        <v>11.167</v>
      </c>
      <c r="G35" s="251">
        <v>16.346</v>
      </c>
      <c r="H35" s="716"/>
      <c r="I35" s="249">
        <v>11.713999999999999</v>
      </c>
      <c r="J35" s="310">
        <v>10.635</v>
      </c>
      <c r="K35" s="310">
        <v>10.212</v>
      </c>
      <c r="L35" s="251">
        <v>16.346</v>
      </c>
      <c r="M35" s="716"/>
      <c r="N35" s="249">
        <v>8.3369999999999997</v>
      </c>
      <c r="O35" s="316">
        <v>9.4350000000000005</v>
      </c>
      <c r="P35" s="716"/>
      <c r="Q35" s="249">
        <v>9.8000000000000007</v>
      </c>
      <c r="R35" s="73">
        <v>9.3290000000000006</v>
      </c>
      <c r="S35" s="716"/>
      <c r="T35" s="249">
        <v>8.2840000000000007</v>
      </c>
      <c r="U35" s="153">
        <v>9.1530000000000005</v>
      </c>
      <c r="V35" s="287" t="s">
        <v>81</v>
      </c>
      <c r="W35" s="709"/>
      <c r="X35" s="144" t="s">
        <v>63</v>
      </c>
      <c r="Y35" s="691"/>
    </row>
    <row r="36" spans="1:26" ht="12" customHeight="1" thickBot="1">
      <c r="A36" s="696"/>
      <c r="B36" s="6" t="s">
        <v>64</v>
      </c>
      <c r="C36" s="699"/>
      <c r="D36" s="249">
        <v>14.533000000000001</v>
      </c>
      <c r="E36" s="310">
        <v>12.584</v>
      </c>
      <c r="F36" s="310">
        <v>12.175000000000001</v>
      </c>
      <c r="G36" s="251">
        <v>17.36</v>
      </c>
      <c r="H36" s="716"/>
      <c r="I36" s="249">
        <v>14.324000000000003</v>
      </c>
      <c r="J36" s="310">
        <v>12.042999999999999</v>
      </c>
      <c r="K36" s="310">
        <v>11.597000000000001</v>
      </c>
      <c r="L36" s="251">
        <v>17.36</v>
      </c>
      <c r="M36" s="716"/>
      <c r="N36" s="367">
        <v>10.803000000000001</v>
      </c>
      <c r="O36" s="316">
        <v>12.236000000000001</v>
      </c>
      <c r="P36" s="716"/>
      <c r="Q36" s="369">
        <v>11.455</v>
      </c>
      <c r="R36" s="318">
        <v>15.654</v>
      </c>
      <c r="S36" s="716"/>
      <c r="T36" s="369">
        <v>11.44</v>
      </c>
      <c r="U36" s="310">
        <v>10.515000000000001</v>
      </c>
      <c r="V36" s="287" t="s">
        <v>81</v>
      </c>
      <c r="W36" s="709"/>
      <c r="X36" s="144" t="s">
        <v>64</v>
      </c>
      <c r="Y36" s="691"/>
    </row>
    <row r="37" spans="1:26" ht="12" customHeight="1">
      <c r="A37" s="696"/>
      <c r="B37" s="6" t="s">
        <v>65</v>
      </c>
      <c r="C37" s="699"/>
      <c r="D37" s="249">
        <v>17.335000000000001</v>
      </c>
      <c r="E37" s="310">
        <v>15.08</v>
      </c>
      <c r="F37" s="310">
        <v>14.353999999999999</v>
      </c>
      <c r="G37" s="251">
        <v>19.800999999999998</v>
      </c>
      <c r="H37" s="716"/>
      <c r="I37" s="249">
        <v>17.219000000000001</v>
      </c>
      <c r="J37" s="310">
        <v>15.037000000000001</v>
      </c>
      <c r="K37" s="310">
        <v>14.725999999999999</v>
      </c>
      <c r="L37" s="251">
        <v>19.800999999999998</v>
      </c>
      <c r="M37" s="716"/>
      <c r="N37" s="367">
        <v>12.731</v>
      </c>
      <c r="O37" s="316">
        <v>14.874000000000001</v>
      </c>
      <c r="P37" s="716"/>
      <c r="Q37" s="369">
        <v>13.14</v>
      </c>
      <c r="R37" s="318">
        <v>18.315999999999999</v>
      </c>
      <c r="S37" s="716"/>
      <c r="T37" s="369">
        <v>13.22</v>
      </c>
      <c r="U37" s="310">
        <v>13.175000000000001</v>
      </c>
      <c r="V37" s="287" t="s">
        <v>81</v>
      </c>
      <c r="W37" s="709"/>
      <c r="X37" s="144" t="s">
        <v>65</v>
      </c>
      <c r="Y37" s="691"/>
    </row>
    <row r="38" spans="1:26" ht="12" customHeight="1">
      <c r="A38" s="696"/>
      <c r="B38" s="6" t="s">
        <v>66</v>
      </c>
      <c r="C38" s="699"/>
      <c r="D38" s="249">
        <v>24.573</v>
      </c>
      <c r="E38" s="310">
        <v>24.128</v>
      </c>
      <c r="F38" s="310">
        <v>22</v>
      </c>
      <c r="G38" s="251">
        <v>26.474</v>
      </c>
      <c r="H38" s="716"/>
      <c r="I38" s="249">
        <v>23.517000000000003</v>
      </c>
      <c r="J38" s="310">
        <v>26.016999999999999</v>
      </c>
      <c r="K38" s="310">
        <v>24.067</v>
      </c>
      <c r="L38" s="251">
        <v>26.474</v>
      </c>
      <c r="M38" s="716"/>
      <c r="N38" s="367">
        <v>17.975000000000001</v>
      </c>
      <c r="O38" s="316">
        <v>22.687000000000001</v>
      </c>
      <c r="P38" s="716"/>
      <c r="Q38" s="369">
        <v>17.584</v>
      </c>
      <c r="R38" s="318">
        <v>26.71</v>
      </c>
      <c r="S38" s="716"/>
      <c r="T38" s="369">
        <v>18.251000000000001</v>
      </c>
      <c r="U38" s="310">
        <v>21.451999999999998</v>
      </c>
      <c r="V38" s="287" t="s">
        <v>81</v>
      </c>
      <c r="W38" s="709"/>
      <c r="X38" s="144" t="s">
        <v>66</v>
      </c>
      <c r="Y38" s="691"/>
    </row>
    <row r="39" spans="1:26" ht="12" customHeight="1">
      <c r="A39" s="697"/>
      <c r="B39" s="7" t="s">
        <v>67</v>
      </c>
      <c r="C39" s="699"/>
      <c r="D39" s="290">
        <v>25.873999999999995</v>
      </c>
      <c r="E39" s="315">
        <v>25.015000000000001</v>
      </c>
      <c r="F39" s="315">
        <v>23.103000000000002</v>
      </c>
      <c r="G39" s="252">
        <v>30.730999999999998</v>
      </c>
      <c r="H39" s="716"/>
      <c r="I39" s="290">
        <v>24.883000000000003</v>
      </c>
      <c r="J39" s="315">
        <v>26.161999999999999</v>
      </c>
      <c r="K39" s="315">
        <v>24.282</v>
      </c>
      <c r="L39" s="252">
        <v>30.730999999999998</v>
      </c>
      <c r="M39" s="716"/>
      <c r="N39" s="290">
        <v>27.238</v>
      </c>
      <c r="O39" s="317">
        <v>23.696999999999999</v>
      </c>
      <c r="P39" s="716"/>
      <c r="Q39" s="290">
        <v>27.292999999999999</v>
      </c>
      <c r="R39" s="319">
        <v>26.794</v>
      </c>
      <c r="S39" s="716"/>
      <c r="T39" s="290">
        <v>27.452999999999999</v>
      </c>
      <c r="U39" s="315">
        <v>22.315999999999999</v>
      </c>
      <c r="V39" s="292" t="s">
        <v>81</v>
      </c>
      <c r="W39" s="709"/>
      <c r="X39" s="145" t="s">
        <v>67</v>
      </c>
      <c r="Y39" s="692"/>
    </row>
    <row r="40" spans="1:26" ht="12" customHeight="1">
      <c r="A40" s="696">
        <v>2023</v>
      </c>
      <c r="B40" s="6" t="s">
        <v>56</v>
      </c>
      <c r="C40" s="699"/>
      <c r="D40" s="286">
        <v>21.876000000000001</v>
      </c>
      <c r="E40" s="305">
        <v>26.01</v>
      </c>
      <c r="F40" s="288">
        <v>24.934999999999999</v>
      </c>
      <c r="G40" s="251">
        <v>25.162000000000003</v>
      </c>
      <c r="H40" s="716"/>
      <c r="I40" s="286">
        <v>21.292999999999999</v>
      </c>
      <c r="J40" s="305">
        <v>26.305</v>
      </c>
      <c r="K40" s="288">
        <v>25.15</v>
      </c>
      <c r="L40" s="251">
        <v>25.202999999999996</v>
      </c>
      <c r="M40" s="716"/>
      <c r="N40" s="286">
        <v>22.388000000000002</v>
      </c>
      <c r="O40" s="223">
        <v>21.332000000000001</v>
      </c>
      <c r="P40" s="716"/>
      <c r="Q40" s="241">
        <v>21.130000000000003</v>
      </c>
      <c r="R40" s="230">
        <v>21.21</v>
      </c>
      <c r="S40" s="716"/>
      <c r="T40" s="286">
        <v>21.225999999999999</v>
      </c>
      <c r="U40" s="283">
        <v>21.08</v>
      </c>
      <c r="V40" s="287" t="s">
        <v>81</v>
      </c>
      <c r="W40" s="709"/>
      <c r="X40" s="144" t="s">
        <v>56</v>
      </c>
      <c r="Y40" s="691">
        <v>2023</v>
      </c>
      <c r="Z40" s="393"/>
    </row>
    <row r="41" spans="1:26" ht="12" customHeight="1">
      <c r="A41" s="696"/>
      <c r="B41" s="6" t="s">
        <v>57</v>
      </c>
      <c r="C41" s="699"/>
      <c r="D41" s="286">
        <v>15.694000000000003</v>
      </c>
      <c r="E41" s="305">
        <v>16.375</v>
      </c>
      <c r="F41" s="288">
        <v>14.597</v>
      </c>
      <c r="G41" s="223">
        <v>19.113999999999997</v>
      </c>
      <c r="H41" s="716"/>
      <c r="I41" s="286">
        <v>15.612</v>
      </c>
      <c r="J41" s="305">
        <v>15.957000000000001</v>
      </c>
      <c r="K41" s="288">
        <v>15.29</v>
      </c>
      <c r="L41" s="223">
        <v>19.613999999999997</v>
      </c>
      <c r="M41" s="716"/>
      <c r="N41" s="286">
        <v>14.152000000000003</v>
      </c>
      <c r="O41" s="223">
        <v>13.824</v>
      </c>
      <c r="P41" s="716"/>
      <c r="Q41" s="286">
        <v>13.495000000000005</v>
      </c>
      <c r="R41" s="223">
        <v>13.54</v>
      </c>
      <c r="S41" s="716"/>
      <c r="T41" s="286">
        <v>13.768000000000002</v>
      </c>
      <c r="U41" s="283">
        <v>13.497999999999999</v>
      </c>
      <c r="V41" s="287" t="s">
        <v>81</v>
      </c>
      <c r="W41" s="709"/>
      <c r="X41" s="144" t="s">
        <v>57</v>
      </c>
      <c r="Y41" s="691"/>
      <c r="Z41" s="393"/>
    </row>
    <row r="42" spans="1:26" ht="12" customHeight="1">
      <c r="A42" s="696"/>
      <c r="B42" s="6" t="s">
        <v>58</v>
      </c>
      <c r="C42" s="699"/>
      <c r="D42" s="249">
        <v>13.467000000000001</v>
      </c>
      <c r="E42" s="305">
        <v>11.787000000000001</v>
      </c>
      <c r="F42" s="288">
        <v>10.757999999999999</v>
      </c>
      <c r="G42" s="223">
        <v>15.955</v>
      </c>
      <c r="H42" s="716"/>
      <c r="I42" s="249">
        <v>12.731999999999999</v>
      </c>
      <c r="J42" s="305">
        <v>11.32</v>
      </c>
      <c r="K42" s="288">
        <v>11.148</v>
      </c>
      <c r="L42" s="223">
        <v>15.428000000000001</v>
      </c>
      <c r="M42" s="716"/>
      <c r="N42" s="286">
        <v>9.6769999999999996</v>
      </c>
      <c r="O42" s="223">
        <v>10.474</v>
      </c>
      <c r="P42" s="716"/>
      <c r="Q42" s="286">
        <v>9.7159999999999993</v>
      </c>
      <c r="R42" s="223">
        <v>10.055999999999999</v>
      </c>
      <c r="S42" s="716"/>
      <c r="T42" s="286">
        <v>10.359</v>
      </c>
      <c r="U42" s="283">
        <v>10.063000000000001</v>
      </c>
      <c r="V42" s="287" t="s">
        <v>81</v>
      </c>
      <c r="W42" s="709"/>
      <c r="X42" s="144" t="s">
        <v>58</v>
      </c>
      <c r="Y42" s="691"/>
      <c r="Z42" s="393"/>
    </row>
    <row r="43" spans="1:26" ht="12" customHeight="1">
      <c r="A43" s="696"/>
      <c r="B43" s="6" t="s">
        <v>59</v>
      </c>
      <c r="C43" s="699"/>
      <c r="D43" s="249">
        <v>13.436</v>
      </c>
      <c r="E43" s="305">
        <v>11.795999999999999</v>
      </c>
      <c r="F43" s="288">
        <v>10.755000000000001</v>
      </c>
      <c r="G43" s="223">
        <v>16.320999999999998</v>
      </c>
      <c r="H43" s="716"/>
      <c r="I43" s="249">
        <v>12.824</v>
      </c>
      <c r="J43" s="305">
        <v>11.611000000000001</v>
      </c>
      <c r="K43" s="288">
        <v>11.303000000000001</v>
      </c>
      <c r="L43" s="223">
        <v>15.570999999999998</v>
      </c>
      <c r="M43" s="716"/>
      <c r="N43" s="286">
        <v>9.927999999999999</v>
      </c>
      <c r="O43" s="301">
        <v>13.276</v>
      </c>
      <c r="P43" s="716"/>
      <c r="Q43" s="286">
        <v>10.144</v>
      </c>
      <c r="R43" s="301">
        <v>11.851000000000001</v>
      </c>
      <c r="S43" s="716"/>
      <c r="T43" s="286">
        <v>10.468</v>
      </c>
      <c r="U43" s="288">
        <v>11.435</v>
      </c>
      <c r="V43" s="287" t="s">
        <v>81</v>
      </c>
      <c r="W43" s="709"/>
      <c r="X43" s="144" t="s">
        <v>59</v>
      </c>
      <c r="Y43" s="691"/>
      <c r="Z43" s="393"/>
    </row>
    <row r="44" spans="1:26" ht="12" customHeight="1">
      <c r="A44" s="696"/>
      <c r="B44" s="6" t="s">
        <v>60</v>
      </c>
      <c r="C44" s="699"/>
      <c r="D44" s="249">
        <v>14.67</v>
      </c>
      <c r="E44" s="305">
        <v>14.250999999999999</v>
      </c>
      <c r="F44" s="288">
        <v>12.831</v>
      </c>
      <c r="G44" s="223">
        <v>17.470999999999997</v>
      </c>
      <c r="H44" s="716"/>
      <c r="I44" s="249">
        <v>13.939</v>
      </c>
      <c r="J44" s="305">
        <v>14.06</v>
      </c>
      <c r="K44" s="288">
        <v>13.529</v>
      </c>
      <c r="L44" s="223">
        <v>16.998999999999999</v>
      </c>
      <c r="M44" s="716"/>
      <c r="N44" s="286">
        <v>11.959</v>
      </c>
      <c r="O44" s="301">
        <v>15.52</v>
      </c>
      <c r="P44" s="716"/>
      <c r="Q44" s="286">
        <v>12.213000000000001</v>
      </c>
      <c r="R44" s="301">
        <v>14.153</v>
      </c>
      <c r="S44" s="716"/>
      <c r="T44" s="286">
        <v>12.291</v>
      </c>
      <c r="U44" s="288">
        <v>13.882</v>
      </c>
      <c r="V44" s="287" t="s">
        <v>81</v>
      </c>
      <c r="W44" s="709"/>
      <c r="X44" s="144" t="s">
        <v>60</v>
      </c>
      <c r="Y44" s="691"/>
      <c r="Z44" s="393"/>
    </row>
    <row r="45" spans="1:26" ht="12" customHeight="1">
      <c r="A45" s="696"/>
      <c r="B45" s="6" t="s">
        <v>61</v>
      </c>
      <c r="C45" s="699"/>
      <c r="D45" s="249">
        <v>14.909000000000001</v>
      </c>
      <c r="E45" s="305">
        <v>15.5</v>
      </c>
      <c r="F45" s="288">
        <v>14.03</v>
      </c>
      <c r="G45" s="223">
        <v>12.517999999999999</v>
      </c>
      <c r="H45" s="716"/>
      <c r="I45" s="249">
        <v>14.414</v>
      </c>
      <c r="J45" s="305">
        <v>15.308</v>
      </c>
      <c r="K45" s="288">
        <v>14.867000000000001</v>
      </c>
      <c r="L45" s="223">
        <v>12.344000000000001</v>
      </c>
      <c r="M45" s="716"/>
      <c r="N45" s="249">
        <v>15.159000000000001</v>
      </c>
      <c r="O45" s="301">
        <v>17.135000000000002</v>
      </c>
      <c r="P45" s="716"/>
      <c r="Q45" s="249">
        <v>13.933999999999999</v>
      </c>
      <c r="R45" s="301">
        <v>15.984999999999999</v>
      </c>
      <c r="S45" s="716"/>
      <c r="T45" s="249">
        <v>14.613</v>
      </c>
      <c r="U45" s="288">
        <v>16.401</v>
      </c>
      <c r="V45" s="287" t="s">
        <v>81</v>
      </c>
      <c r="W45" s="709"/>
      <c r="X45" s="144" t="s">
        <v>61</v>
      </c>
      <c r="Y45" s="691"/>
      <c r="Z45" s="393"/>
    </row>
    <row r="46" spans="1:26" ht="12" customHeight="1">
      <c r="A46" s="696"/>
      <c r="B46" s="6" t="s">
        <v>62</v>
      </c>
      <c r="C46" s="699"/>
      <c r="D46" s="249">
        <v>13.634</v>
      </c>
      <c r="E46" s="153">
        <v>13.462999999999999</v>
      </c>
      <c r="F46" s="289">
        <v>11.760999999999999</v>
      </c>
      <c r="G46" s="223">
        <v>10.56</v>
      </c>
      <c r="H46" s="716"/>
      <c r="I46" s="249">
        <v>12.92</v>
      </c>
      <c r="J46" s="153">
        <v>13.707000000000001</v>
      </c>
      <c r="K46" s="289">
        <v>12.175000000000001</v>
      </c>
      <c r="L46" s="223">
        <v>10.269</v>
      </c>
      <c r="M46" s="716"/>
      <c r="N46" s="249">
        <v>12.164</v>
      </c>
      <c r="O46" s="251">
        <v>12.987</v>
      </c>
      <c r="P46" s="716"/>
      <c r="Q46" s="249">
        <v>11.930999999999999</v>
      </c>
      <c r="R46" s="251">
        <v>11.94</v>
      </c>
      <c r="S46" s="716"/>
      <c r="T46" s="249">
        <v>11.941000000000001</v>
      </c>
      <c r="U46" s="153">
        <v>13.619</v>
      </c>
      <c r="V46" s="287" t="s">
        <v>81</v>
      </c>
      <c r="W46" s="709"/>
      <c r="X46" s="144" t="s">
        <v>62</v>
      </c>
      <c r="Y46" s="691"/>
      <c r="Z46" s="393"/>
    </row>
    <row r="47" spans="1:26" ht="12" customHeight="1">
      <c r="A47" s="696"/>
      <c r="B47" s="6" t="s">
        <v>63</v>
      </c>
      <c r="C47" s="699"/>
      <c r="D47" s="249">
        <v>14.249000000000001</v>
      </c>
      <c r="E47" s="153">
        <v>13.984</v>
      </c>
      <c r="F47" s="289">
        <v>11.827</v>
      </c>
      <c r="G47" s="251">
        <v>11.179</v>
      </c>
      <c r="H47" s="716"/>
      <c r="I47" s="249">
        <v>13.372</v>
      </c>
      <c r="J47" s="153">
        <v>13.688000000000001</v>
      </c>
      <c r="K47" s="289">
        <v>12.048</v>
      </c>
      <c r="L47" s="251">
        <v>10.648</v>
      </c>
      <c r="M47" s="716"/>
      <c r="N47" s="249">
        <v>12.446</v>
      </c>
      <c r="O47" s="251">
        <v>13.054</v>
      </c>
      <c r="P47" s="716"/>
      <c r="Q47" s="249">
        <v>12.715999999999999</v>
      </c>
      <c r="R47" s="251">
        <v>12.324</v>
      </c>
      <c r="S47" s="716"/>
      <c r="T47" s="249">
        <v>12.037000000000001</v>
      </c>
      <c r="U47" s="153">
        <v>12.074999999999999</v>
      </c>
      <c r="V47" s="287" t="s">
        <v>81</v>
      </c>
      <c r="W47" s="709"/>
      <c r="X47" s="144" t="s">
        <v>63</v>
      </c>
      <c r="Y47" s="691"/>
      <c r="Z47" s="393"/>
    </row>
    <row r="48" spans="1:26" ht="12" customHeight="1">
      <c r="A48" s="696"/>
      <c r="B48" s="6" t="s">
        <v>64</v>
      </c>
      <c r="C48" s="699"/>
      <c r="D48" s="249">
        <v>25.247999999999998</v>
      </c>
      <c r="E48" s="153">
        <v>15.791</v>
      </c>
      <c r="F48" s="289">
        <v>13.369</v>
      </c>
      <c r="G48" s="251">
        <v>14.17</v>
      </c>
      <c r="H48" s="716"/>
      <c r="I48" s="249">
        <v>25.393000000000001</v>
      </c>
      <c r="J48" s="153">
        <v>15.888</v>
      </c>
      <c r="K48" s="289">
        <v>13.803000000000001</v>
      </c>
      <c r="L48" s="251">
        <v>13.821</v>
      </c>
      <c r="M48" s="716"/>
      <c r="N48" s="249">
        <v>14.395</v>
      </c>
      <c r="O48" s="251">
        <v>13.881</v>
      </c>
      <c r="P48" s="716"/>
      <c r="Q48" s="249">
        <v>14.795999999999999</v>
      </c>
      <c r="R48" s="251">
        <v>12.802</v>
      </c>
      <c r="S48" s="716"/>
      <c r="T48" s="249">
        <v>14.365</v>
      </c>
      <c r="U48" s="153">
        <v>14.127000000000001</v>
      </c>
      <c r="V48" s="287" t="s">
        <v>81</v>
      </c>
      <c r="W48" s="709"/>
      <c r="X48" s="144" t="s">
        <v>64</v>
      </c>
      <c r="Y48" s="691"/>
      <c r="Z48" s="393"/>
    </row>
    <row r="49" spans="1:26" ht="12" customHeight="1">
      <c r="A49" s="696"/>
      <c r="B49" s="6" t="s">
        <v>65</v>
      </c>
      <c r="C49" s="699"/>
      <c r="D49" s="249">
        <v>29.732999999999997</v>
      </c>
      <c r="E49" s="153">
        <v>23.984000000000002</v>
      </c>
      <c r="F49" s="289">
        <v>19.556999999999999</v>
      </c>
      <c r="G49" s="251">
        <v>21.856999999999999</v>
      </c>
      <c r="H49" s="716"/>
      <c r="I49" s="249">
        <v>28.99</v>
      </c>
      <c r="J49" s="153">
        <v>24.373999999999999</v>
      </c>
      <c r="K49" s="289">
        <v>20.541</v>
      </c>
      <c r="L49" s="251">
        <v>21.613</v>
      </c>
      <c r="M49" s="716"/>
      <c r="N49" s="249">
        <v>21.356999999999999</v>
      </c>
      <c r="O49" s="251">
        <v>26.890999999999998</v>
      </c>
      <c r="P49" s="716"/>
      <c r="Q49" s="249">
        <v>21.734999999999999</v>
      </c>
      <c r="R49" s="251">
        <v>26.890999999999998</v>
      </c>
      <c r="S49" s="716"/>
      <c r="T49" s="249">
        <v>21.175000000000001</v>
      </c>
      <c r="U49" s="289">
        <v>33.149000000000001</v>
      </c>
      <c r="V49" s="287" t="s">
        <v>81</v>
      </c>
      <c r="W49" s="709"/>
      <c r="X49" s="144" t="s">
        <v>65</v>
      </c>
      <c r="Y49" s="691"/>
      <c r="Z49" s="393"/>
    </row>
    <row r="50" spans="1:26" ht="12" customHeight="1">
      <c r="A50" s="696"/>
      <c r="B50" s="6" t="s">
        <v>66</v>
      </c>
      <c r="C50" s="699"/>
      <c r="D50" s="249">
        <v>39.776000000000003</v>
      </c>
      <c r="E50" s="153">
        <v>39.008000000000003</v>
      </c>
      <c r="F50" s="289">
        <v>34.225999999999999</v>
      </c>
      <c r="G50" s="251">
        <v>34.878999999999998</v>
      </c>
      <c r="H50" s="716"/>
      <c r="I50" s="249">
        <v>37.980000000000004</v>
      </c>
      <c r="J50" s="153">
        <v>40.520000000000003</v>
      </c>
      <c r="K50" s="289">
        <v>39.948999999999998</v>
      </c>
      <c r="L50" s="251">
        <v>34.727999999999994</v>
      </c>
      <c r="M50" s="716"/>
      <c r="N50" s="249">
        <v>33.072000000000003</v>
      </c>
      <c r="O50" s="251">
        <v>45.795000000000002</v>
      </c>
      <c r="P50" s="716"/>
      <c r="Q50" s="249">
        <v>32.097000000000001</v>
      </c>
      <c r="R50" s="251">
        <v>45.795000000000002</v>
      </c>
      <c r="S50" s="716"/>
      <c r="T50" s="249">
        <v>31.277000000000001</v>
      </c>
      <c r="U50" s="289">
        <v>51.195999999999998</v>
      </c>
      <c r="V50" s="287" t="s">
        <v>81</v>
      </c>
      <c r="W50" s="709"/>
      <c r="X50" s="144" t="s">
        <v>66</v>
      </c>
      <c r="Y50" s="691"/>
      <c r="Z50" s="393"/>
    </row>
    <row r="51" spans="1:26" ht="12" customHeight="1">
      <c r="A51" s="697"/>
      <c r="B51" s="7" t="s">
        <v>67</v>
      </c>
      <c r="C51" s="699"/>
      <c r="D51" s="290">
        <v>40.5</v>
      </c>
      <c r="E51" s="294">
        <v>39.502000000000002</v>
      </c>
      <c r="F51" s="291">
        <v>34.497999999999998</v>
      </c>
      <c r="G51" s="252">
        <v>36.433999999999997</v>
      </c>
      <c r="H51" s="716"/>
      <c r="I51" s="290">
        <v>38.346999999999994</v>
      </c>
      <c r="J51" s="294">
        <v>41.637999999999998</v>
      </c>
      <c r="K51" s="291">
        <v>35.045999999999999</v>
      </c>
      <c r="L51" s="252">
        <v>36.259</v>
      </c>
      <c r="M51" s="716"/>
      <c r="N51" s="290">
        <v>37.606999999999999</v>
      </c>
      <c r="O51" s="252">
        <v>46.487000000000002</v>
      </c>
      <c r="P51" s="716"/>
      <c r="Q51" s="290">
        <v>36.765000000000001</v>
      </c>
      <c r="R51" s="252">
        <v>46.487000000000002</v>
      </c>
      <c r="S51" s="716"/>
      <c r="T51" s="290">
        <v>35.334000000000003</v>
      </c>
      <c r="U51" s="291">
        <v>47.781999999999996</v>
      </c>
      <c r="V51" s="292" t="s">
        <v>81</v>
      </c>
      <c r="W51" s="709"/>
      <c r="X51" s="145" t="s">
        <v>67</v>
      </c>
      <c r="Y51" s="692"/>
      <c r="Z51" s="393"/>
    </row>
    <row r="52" spans="1:26" ht="12" customHeight="1">
      <c r="A52" s="696">
        <v>2022</v>
      </c>
      <c r="B52" s="6" t="s">
        <v>56</v>
      </c>
      <c r="C52" s="699"/>
      <c r="D52" s="249">
        <v>35.959000000000003</v>
      </c>
      <c r="E52" s="308">
        <v>24.812999999999999</v>
      </c>
      <c r="F52" s="293">
        <v>20.791</v>
      </c>
      <c r="G52" s="153">
        <v>20.770999999999997</v>
      </c>
      <c r="H52" s="716"/>
      <c r="I52" s="299">
        <v>34.258000000000003</v>
      </c>
      <c r="J52" s="304">
        <v>24.596</v>
      </c>
      <c r="K52" s="304">
        <v>20.259</v>
      </c>
      <c r="L52" s="300">
        <v>20.543999999999997</v>
      </c>
      <c r="M52" s="716"/>
      <c r="N52" s="286">
        <v>29.449000000000002</v>
      </c>
      <c r="O52" s="251">
        <v>40.475999999999999</v>
      </c>
      <c r="P52" s="716"/>
      <c r="Q52" s="286">
        <v>29.27</v>
      </c>
      <c r="R52" s="251">
        <v>40.475999999999999</v>
      </c>
      <c r="S52" s="716"/>
      <c r="T52" s="286">
        <v>28.065000000000001</v>
      </c>
      <c r="U52" s="153">
        <v>32.962000000000003</v>
      </c>
      <c r="V52" s="287" t="s">
        <v>81</v>
      </c>
      <c r="W52" s="709"/>
      <c r="X52" s="144" t="s">
        <v>56</v>
      </c>
      <c r="Y52" s="691">
        <v>2022</v>
      </c>
      <c r="Z52" s="393"/>
    </row>
    <row r="53" spans="1:26" ht="12" customHeight="1">
      <c r="A53" s="696"/>
      <c r="B53" s="6" t="s">
        <v>57</v>
      </c>
      <c r="C53" s="699"/>
      <c r="D53" s="249">
        <v>28.571000000000002</v>
      </c>
      <c r="E53" s="308">
        <v>18.141999999999999</v>
      </c>
      <c r="F53" s="293">
        <v>15.567</v>
      </c>
      <c r="G53" s="223">
        <v>16.350000000000001</v>
      </c>
      <c r="H53" s="716"/>
      <c r="I53" s="249">
        <v>27.83</v>
      </c>
      <c r="J53" s="288">
        <v>17.895</v>
      </c>
      <c r="K53" s="288">
        <v>15.531000000000001</v>
      </c>
      <c r="L53" s="223">
        <v>16.8</v>
      </c>
      <c r="M53" s="716"/>
      <c r="N53" s="286">
        <v>18.042999999999999</v>
      </c>
      <c r="O53" s="251">
        <v>28.61</v>
      </c>
      <c r="P53" s="716"/>
      <c r="Q53" s="286">
        <v>18.279</v>
      </c>
      <c r="R53" s="251">
        <v>28.61</v>
      </c>
      <c r="S53" s="716"/>
      <c r="T53" s="286">
        <v>17.763999999999999</v>
      </c>
      <c r="U53" s="153">
        <v>23.398</v>
      </c>
      <c r="V53" s="287" t="s">
        <v>81</v>
      </c>
      <c r="W53" s="709"/>
      <c r="X53" s="144" t="s">
        <v>57</v>
      </c>
      <c r="Y53" s="691"/>
      <c r="Z53" s="393"/>
    </row>
    <row r="54" spans="1:26" ht="12" customHeight="1">
      <c r="A54" s="696"/>
      <c r="B54" s="6" t="s">
        <v>58</v>
      </c>
      <c r="C54" s="699"/>
      <c r="D54" s="249">
        <v>11.61</v>
      </c>
      <c r="E54" s="308">
        <v>14.856999999999999</v>
      </c>
      <c r="F54" s="293">
        <v>12.596</v>
      </c>
      <c r="G54" s="223">
        <v>12.74</v>
      </c>
      <c r="H54" s="716"/>
      <c r="I54" s="249">
        <v>10.167999999999999</v>
      </c>
      <c r="J54" s="288">
        <v>14.465</v>
      </c>
      <c r="K54" s="288">
        <v>12.907999999999999</v>
      </c>
      <c r="L54" s="223">
        <v>12.598000000000001</v>
      </c>
      <c r="M54" s="716"/>
      <c r="N54" s="249">
        <v>20.667000000000002</v>
      </c>
      <c r="O54" s="251">
        <v>21.053000000000001</v>
      </c>
      <c r="P54" s="716"/>
      <c r="Q54" s="249">
        <v>19.501000000000001</v>
      </c>
      <c r="R54" s="251">
        <v>21.053000000000001</v>
      </c>
      <c r="S54" s="716"/>
      <c r="T54" s="249">
        <v>20.167000000000002</v>
      </c>
      <c r="U54" s="153">
        <v>17.873999999999999</v>
      </c>
      <c r="V54" s="287" t="s">
        <v>81</v>
      </c>
      <c r="W54" s="709"/>
      <c r="X54" s="144" t="s">
        <v>58</v>
      </c>
      <c r="Y54" s="691"/>
      <c r="Z54" s="394"/>
    </row>
    <row r="55" spans="1:26" ht="12" customHeight="1">
      <c r="A55" s="696"/>
      <c r="B55" s="6" t="s">
        <v>59</v>
      </c>
      <c r="C55" s="699"/>
      <c r="D55" s="249">
        <v>11.177</v>
      </c>
      <c r="E55" s="308">
        <v>15.262</v>
      </c>
      <c r="F55" s="293">
        <v>13.254</v>
      </c>
      <c r="G55" s="223">
        <v>12.757999999999999</v>
      </c>
      <c r="H55" s="716"/>
      <c r="I55" s="249">
        <v>10.097</v>
      </c>
      <c r="J55" s="288">
        <v>15.090999999999999</v>
      </c>
      <c r="K55" s="288">
        <v>12.87</v>
      </c>
      <c r="L55" s="223">
        <v>12.801</v>
      </c>
      <c r="M55" s="716"/>
      <c r="N55" s="249">
        <v>21.489000000000001</v>
      </c>
      <c r="O55" s="301">
        <v>20.306999999999999</v>
      </c>
      <c r="P55" s="716"/>
      <c r="Q55" s="249">
        <v>20.463000000000001</v>
      </c>
      <c r="R55" s="301">
        <v>19.472000000000001</v>
      </c>
      <c r="S55" s="716"/>
      <c r="T55" s="249">
        <v>20.609000000000002</v>
      </c>
      <c r="U55" s="293">
        <v>14.673999999999999</v>
      </c>
      <c r="V55" s="287" t="s">
        <v>81</v>
      </c>
      <c r="W55" s="709"/>
      <c r="X55" s="144" t="s">
        <v>59</v>
      </c>
      <c r="Y55" s="691"/>
      <c r="Z55" s="393"/>
    </row>
    <row r="56" spans="1:26" ht="12" customHeight="1">
      <c r="A56" s="696"/>
      <c r="B56" s="6" t="s">
        <v>60</v>
      </c>
      <c r="C56" s="699"/>
      <c r="D56" s="249">
        <v>11.573</v>
      </c>
      <c r="E56" s="308">
        <v>16.664999999999999</v>
      </c>
      <c r="F56" s="293">
        <v>14.249000000000001</v>
      </c>
      <c r="G56" s="223">
        <v>13.343</v>
      </c>
      <c r="H56" s="716"/>
      <c r="I56" s="249">
        <v>10.62</v>
      </c>
      <c r="J56" s="288">
        <v>16.792000000000002</v>
      </c>
      <c r="K56" s="288">
        <v>13.731999999999999</v>
      </c>
      <c r="L56" s="223">
        <v>12.946999999999999</v>
      </c>
      <c r="M56" s="716"/>
      <c r="N56" s="249">
        <v>23.998000000000001</v>
      </c>
      <c r="O56" s="301">
        <v>22.51</v>
      </c>
      <c r="P56" s="716"/>
      <c r="Q56" s="249">
        <v>22.841999999999999</v>
      </c>
      <c r="R56" s="301">
        <v>21.51</v>
      </c>
      <c r="S56" s="716"/>
      <c r="T56" s="249">
        <v>22.940999999999999</v>
      </c>
      <c r="U56" s="293">
        <v>16.062999999999999</v>
      </c>
      <c r="V56" s="287" t="s">
        <v>81</v>
      </c>
      <c r="W56" s="709"/>
      <c r="X56" s="144" t="s">
        <v>60</v>
      </c>
      <c r="Y56" s="691"/>
      <c r="Z56" s="394"/>
    </row>
    <row r="57" spans="1:26" ht="12" customHeight="1">
      <c r="A57" s="696"/>
      <c r="B57" s="6" t="s">
        <v>61</v>
      </c>
      <c r="C57" s="699"/>
      <c r="D57" s="249">
        <v>11.798999999999999</v>
      </c>
      <c r="E57" s="308">
        <v>17.140999999999998</v>
      </c>
      <c r="F57" s="293">
        <v>14.518000000000001</v>
      </c>
      <c r="G57" s="223">
        <v>13.379</v>
      </c>
      <c r="H57" s="716"/>
      <c r="I57" s="249">
        <v>11.121</v>
      </c>
      <c r="J57" s="288">
        <v>17.327000000000002</v>
      </c>
      <c r="K57" s="288">
        <v>13.606</v>
      </c>
      <c r="L57" s="223">
        <v>13.09</v>
      </c>
      <c r="M57" s="716"/>
      <c r="N57" s="249">
        <v>12.353999999999999</v>
      </c>
      <c r="O57" s="301">
        <v>22.687999999999999</v>
      </c>
      <c r="P57" s="716"/>
      <c r="Q57" s="249">
        <v>12.441000000000001</v>
      </c>
      <c r="R57" s="301">
        <v>21.725000000000001</v>
      </c>
      <c r="S57" s="716"/>
      <c r="T57" s="249">
        <v>11.81</v>
      </c>
      <c r="U57" s="293">
        <v>16.364000000000001</v>
      </c>
      <c r="V57" s="287" t="s">
        <v>81</v>
      </c>
      <c r="W57" s="709"/>
      <c r="X57" s="144" t="s">
        <v>61</v>
      </c>
      <c r="Y57" s="691"/>
      <c r="Z57" s="393"/>
    </row>
    <row r="58" spans="1:26" ht="12" customHeight="1">
      <c r="A58" s="696"/>
      <c r="B58" s="6" t="s">
        <v>62</v>
      </c>
      <c r="C58" s="699"/>
      <c r="D58" s="249">
        <v>11.029</v>
      </c>
      <c r="E58" s="295">
        <v>10.061</v>
      </c>
      <c r="F58" s="153">
        <v>9.3879999999999999</v>
      </c>
      <c r="G58" s="223">
        <v>11.948</v>
      </c>
      <c r="H58" s="716"/>
      <c r="I58" s="249">
        <v>9.9440000000000008</v>
      </c>
      <c r="J58" s="306">
        <v>9.7050000000000001</v>
      </c>
      <c r="K58" s="153">
        <v>8.9809999999999999</v>
      </c>
      <c r="L58" s="223">
        <v>11.343</v>
      </c>
      <c r="M58" s="716"/>
      <c r="N58" s="249">
        <v>10.36</v>
      </c>
      <c r="O58" s="223">
        <v>10.414</v>
      </c>
      <c r="P58" s="716"/>
      <c r="Q58" s="249">
        <v>10.327999999999999</v>
      </c>
      <c r="R58" s="223">
        <v>10.327999999999999</v>
      </c>
      <c r="S58" s="716"/>
      <c r="T58" s="249">
        <v>10.468</v>
      </c>
      <c r="U58" s="283">
        <v>10.297000000000001</v>
      </c>
      <c r="V58" s="287" t="s">
        <v>81</v>
      </c>
      <c r="W58" s="709"/>
      <c r="X58" s="144" t="s">
        <v>62</v>
      </c>
      <c r="Y58" s="691"/>
      <c r="Z58" s="394"/>
    </row>
    <row r="59" spans="1:26" ht="12" customHeight="1">
      <c r="A59" s="696"/>
      <c r="B59" s="6" t="s">
        <v>63</v>
      </c>
      <c r="C59" s="699"/>
      <c r="D59" s="249">
        <v>11.762</v>
      </c>
      <c r="E59" s="295">
        <v>11.548999999999999</v>
      </c>
      <c r="F59" s="153">
        <v>9.9589999999999996</v>
      </c>
      <c r="G59" s="251">
        <v>8.27</v>
      </c>
      <c r="H59" s="716"/>
      <c r="I59" s="249">
        <v>10.157999999999999</v>
      </c>
      <c r="J59" s="306">
        <v>9.8379999999999992</v>
      </c>
      <c r="K59" s="153">
        <v>8.7360000000000007</v>
      </c>
      <c r="L59" s="251">
        <v>8.27</v>
      </c>
      <c r="M59" s="716"/>
      <c r="N59" s="249">
        <v>10.808999999999999</v>
      </c>
      <c r="O59" s="223">
        <v>10.682</v>
      </c>
      <c r="P59" s="716"/>
      <c r="Q59" s="249">
        <v>10.741</v>
      </c>
      <c r="R59" s="223">
        <v>10.194000000000001</v>
      </c>
      <c r="S59" s="716"/>
      <c r="T59" s="249">
        <v>9.9529999999999994</v>
      </c>
      <c r="U59" s="283">
        <v>9.7729999999999997</v>
      </c>
      <c r="V59" s="287" t="s">
        <v>81</v>
      </c>
      <c r="W59" s="709"/>
      <c r="X59" s="144" t="s">
        <v>63</v>
      </c>
      <c r="Y59" s="691"/>
      <c r="Z59" s="393"/>
    </row>
    <row r="60" spans="1:26" ht="12" customHeight="1">
      <c r="A60" s="696"/>
      <c r="B60" s="6" t="s">
        <v>64</v>
      </c>
      <c r="C60" s="699"/>
      <c r="D60" s="249">
        <v>11.183</v>
      </c>
      <c r="E60" s="295">
        <v>12.613</v>
      </c>
      <c r="F60" s="153">
        <v>10.804</v>
      </c>
      <c r="G60" s="251">
        <v>8.7080000000000002</v>
      </c>
      <c r="H60" s="716"/>
      <c r="I60" s="249">
        <v>9.44</v>
      </c>
      <c r="J60" s="306">
        <v>10.837</v>
      </c>
      <c r="K60" s="153">
        <v>9.6780000000000008</v>
      </c>
      <c r="L60" s="251">
        <v>8.7080000000000002</v>
      </c>
      <c r="M60" s="716"/>
      <c r="N60" s="249">
        <v>11.571</v>
      </c>
      <c r="O60" s="223">
        <v>11.484999999999999</v>
      </c>
      <c r="P60" s="716"/>
      <c r="Q60" s="249">
        <v>11.634</v>
      </c>
      <c r="R60" s="223">
        <v>10.882</v>
      </c>
      <c r="S60" s="716"/>
      <c r="T60" s="249">
        <v>11.323</v>
      </c>
      <c r="U60" s="283">
        <v>10.788</v>
      </c>
      <c r="V60" s="287" t="s">
        <v>81</v>
      </c>
      <c r="W60" s="709"/>
      <c r="X60" s="144" t="s">
        <v>64</v>
      </c>
      <c r="Y60" s="691"/>
      <c r="Z60" s="393"/>
    </row>
    <row r="61" spans="1:26" ht="12" customHeight="1">
      <c r="A61" s="696"/>
      <c r="B61" s="6" t="s">
        <v>65</v>
      </c>
      <c r="C61" s="699"/>
      <c r="D61" s="249">
        <v>12.986000000000002</v>
      </c>
      <c r="E61" s="295">
        <v>15.673999999999999</v>
      </c>
      <c r="F61" s="153">
        <v>13.522</v>
      </c>
      <c r="G61" s="251">
        <v>13.759</v>
      </c>
      <c r="H61" s="716"/>
      <c r="I61" s="249">
        <v>11.605</v>
      </c>
      <c r="J61" s="306">
        <v>14.36</v>
      </c>
      <c r="K61" s="153">
        <v>12.673</v>
      </c>
      <c r="L61" s="251">
        <v>13.759</v>
      </c>
      <c r="M61" s="716"/>
      <c r="N61" s="249">
        <v>15.68</v>
      </c>
      <c r="O61" s="302">
        <v>21.044</v>
      </c>
      <c r="P61" s="716"/>
      <c r="Q61" s="249">
        <v>15.467000000000001</v>
      </c>
      <c r="R61" s="302">
        <v>19.195</v>
      </c>
      <c r="S61" s="716"/>
      <c r="T61" s="249">
        <v>15.053000000000001</v>
      </c>
      <c r="U61" s="153">
        <v>22.148</v>
      </c>
      <c r="V61" s="287" t="s">
        <v>81</v>
      </c>
      <c r="W61" s="709"/>
      <c r="X61" s="144" t="s">
        <v>65</v>
      </c>
      <c r="Y61" s="691"/>
      <c r="Z61" s="393"/>
    </row>
    <row r="62" spans="1:26" ht="12" customHeight="1">
      <c r="A62" s="696"/>
      <c r="B62" s="6" t="s">
        <v>66</v>
      </c>
      <c r="C62" s="699"/>
      <c r="D62" s="249">
        <v>17.651000000000003</v>
      </c>
      <c r="E62" s="295">
        <v>21.279</v>
      </c>
      <c r="F62" s="153">
        <v>17.893000000000001</v>
      </c>
      <c r="G62" s="251">
        <v>19.68</v>
      </c>
      <c r="H62" s="716"/>
      <c r="I62" s="249">
        <v>16.046000000000003</v>
      </c>
      <c r="J62" s="306">
        <v>20.032</v>
      </c>
      <c r="K62" s="153">
        <v>17.489999999999998</v>
      </c>
      <c r="L62" s="251">
        <v>19.68</v>
      </c>
      <c r="M62" s="716"/>
      <c r="N62" s="249">
        <v>21.623999999999999</v>
      </c>
      <c r="O62" s="302">
        <v>31.184999999999999</v>
      </c>
      <c r="P62" s="716"/>
      <c r="Q62" s="249">
        <v>21.547999999999998</v>
      </c>
      <c r="R62" s="302">
        <v>28.553000000000001</v>
      </c>
      <c r="S62" s="716"/>
      <c r="T62" s="249">
        <v>21.274999999999999</v>
      </c>
      <c r="U62" s="153">
        <v>27.87</v>
      </c>
      <c r="V62" s="287" t="s">
        <v>81</v>
      </c>
      <c r="W62" s="709"/>
      <c r="X62" s="144" t="s">
        <v>66</v>
      </c>
      <c r="Y62" s="691"/>
      <c r="Z62" s="393"/>
    </row>
    <row r="63" spans="1:26" ht="12" customHeight="1">
      <c r="A63" s="697"/>
      <c r="B63" s="7" t="s">
        <v>67</v>
      </c>
      <c r="C63" s="699"/>
      <c r="D63" s="290">
        <v>18.018000000000004</v>
      </c>
      <c r="E63" s="307">
        <v>21.655999999999999</v>
      </c>
      <c r="F63" s="294">
        <v>18.327999999999999</v>
      </c>
      <c r="G63" s="252">
        <v>20.27</v>
      </c>
      <c r="H63" s="716"/>
      <c r="I63" s="290">
        <v>16.595000000000002</v>
      </c>
      <c r="J63" s="307">
        <v>20.741</v>
      </c>
      <c r="K63" s="294">
        <v>18.100999999999999</v>
      </c>
      <c r="L63" s="252">
        <v>20.27</v>
      </c>
      <c r="M63" s="716"/>
      <c r="N63" s="290">
        <v>21.507000000000001</v>
      </c>
      <c r="O63" s="303">
        <v>30.812999999999999</v>
      </c>
      <c r="P63" s="716"/>
      <c r="Q63" s="290">
        <v>21.369000000000003</v>
      </c>
      <c r="R63" s="303">
        <v>29.356999999999999</v>
      </c>
      <c r="S63" s="716"/>
      <c r="T63" s="290">
        <v>20.71</v>
      </c>
      <c r="U63" s="294">
        <v>29.224</v>
      </c>
      <c r="V63" s="292" t="s">
        <v>81</v>
      </c>
      <c r="W63" s="709"/>
      <c r="X63" s="145" t="s">
        <v>67</v>
      </c>
      <c r="Y63" s="692"/>
      <c r="Z63" s="393"/>
    </row>
    <row r="64" spans="1:26" ht="12" customHeight="1">
      <c r="A64" s="696">
        <v>2021</v>
      </c>
      <c r="B64" s="6" t="s">
        <v>56</v>
      </c>
      <c r="C64" s="699"/>
      <c r="D64" s="249">
        <v>14.961000000000002</v>
      </c>
      <c r="E64" s="153">
        <v>12.940999999999999</v>
      </c>
      <c r="F64" s="153">
        <v>11.108000000000001</v>
      </c>
      <c r="G64" s="251">
        <v>17.431000000000001</v>
      </c>
      <c r="H64" s="716"/>
      <c r="I64" s="249">
        <v>13.518000000000002</v>
      </c>
      <c r="J64" s="153">
        <v>11.904999999999999</v>
      </c>
      <c r="K64" s="153">
        <v>10.896000000000001</v>
      </c>
      <c r="L64" s="251">
        <v>17.431000000000001</v>
      </c>
      <c r="M64" s="716"/>
      <c r="N64" s="249">
        <v>16.979000000000003</v>
      </c>
      <c r="O64" s="251">
        <v>15.919</v>
      </c>
      <c r="P64" s="716"/>
      <c r="Q64" s="249">
        <v>16.760000000000002</v>
      </c>
      <c r="R64" s="251">
        <v>15.571999999999999</v>
      </c>
      <c r="S64" s="716"/>
      <c r="T64" s="249">
        <v>16.272000000000002</v>
      </c>
      <c r="U64" s="153">
        <v>13.894</v>
      </c>
      <c r="V64" s="287" t="s">
        <v>81</v>
      </c>
      <c r="W64" s="709"/>
      <c r="X64" s="144" t="s">
        <v>56</v>
      </c>
      <c r="Y64" s="691">
        <v>2021</v>
      </c>
      <c r="Z64" s="393"/>
    </row>
    <row r="65" spans="1:26" ht="12" customHeight="1">
      <c r="A65" s="696"/>
      <c r="B65" s="6" t="s">
        <v>57</v>
      </c>
      <c r="C65" s="699"/>
      <c r="D65" s="249">
        <v>12.551000000000002</v>
      </c>
      <c r="E65" s="153">
        <v>11.583</v>
      </c>
      <c r="F65" s="153">
        <v>9.8429999999999982</v>
      </c>
      <c r="G65" s="251">
        <v>10.912999999999998</v>
      </c>
      <c r="H65" s="716"/>
      <c r="I65" s="249">
        <v>10.899000000000001</v>
      </c>
      <c r="J65" s="153">
        <v>10.257</v>
      </c>
      <c r="K65" s="153">
        <v>9.2879999999999985</v>
      </c>
      <c r="L65" s="251">
        <v>10.912999999999998</v>
      </c>
      <c r="M65" s="716"/>
      <c r="N65" s="249">
        <v>12.946000000000002</v>
      </c>
      <c r="O65" s="251">
        <v>12.301</v>
      </c>
      <c r="P65" s="716"/>
      <c r="Q65" s="249">
        <v>12.673000000000002</v>
      </c>
      <c r="R65" s="251">
        <v>12.047000000000001</v>
      </c>
      <c r="S65" s="716"/>
      <c r="T65" s="249">
        <v>12.266999999999999</v>
      </c>
      <c r="U65" s="153">
        <v>10.542</v>
      </c>
      <c r="V65" s="287" t="s">
        <v>81</v>
      </c>
      <c r="W65" s="709"/>
      <c r="X65" s="144" t="s">
        <v>57</v>
      </c>
      <c r="Y65" s="691"/>
      <c r="Z65" s="393"/>
    </row>
    <row r="66" spans="1:26" ht="12" customHeight="1">
      <c r="A66" s="696"/>
      <c r="B66" s="6" t="s">
        <v>58</v>
      </c>
      <c r="C66" s="699"/>
      <c r="D66" s="249">
        <v>10.022</v>
      </c>
      <c r="E66" s="153">
        <v>10.603</v>
      </c>
      <c r="F66" s="153">
        <v>9.0659999999999989</v>
      </c>
      <c r="G66" s="251">
        <v>9.738999999999999</v>
      </c>
      <c r="H66" s="716"/>
      <c r="I66" s="249">
        <v>8.2810000000000006</v>
      </c>
      <c r="J66" s="153">
        <v>9.1109999999999989</v>
      </c>
      <c r="K66" s="153">
        <v>8.2749999999999986</v>
      </c>
      <c r="L66" s="251">
        <v>9.738999999999999</v>
      </c>
      <c r="M66" s="716"/>
      <c r="N66" s="249">
        <v>8.8039999999999985</v>
      </c>
      <c r="O66" s="251">
        <v>10.760999999999999</v>
      </c>
      <c r="P66" s="716"/>
      <c r="Q66" s="249">
        <v>9.06</v>
      </c>
      <c r="R66" s="251">
        <v>10.734</v>
      </c>
      <c r="S66" s="716"/>
      <c r="T66" s="249">
        <v>8.4540000000000006</v>
      </c>
      <c r="U66" s="153">
        <v>9.0020000000000007</v>
      </c>
      <c r="V66" s="287" t="s">
        <v>81</v>
      </c>
      <c r="W66" s="709"/>
      <c r="X66" s="144" t="s">
        <v>58</v>
      </c>
      <c r="Y66" s="691"/>
      <c r="Z66" s="393"/>
    </row>
    <row r="67" spans="1:26" ht="12" customHeight="1">
      <c r="A67" s="696"/>
      <c r="B67" s="6" t="s">
        <v>59</v>
      </c>
      <c r="C67" s="699"/>
      <c r="D67" s="215">
        <v>9.8219999999999992</v>
      </c>
      <c r="E67" s="209">
        <v>10.282</v>
      </c>
      <c r="F67" s="209">
        <v>9.0299999999999994</v>
      </c>
      <c r="G67" s="211">
        <v>8.2759999999999998</v>
      </c>
      <c r="H67" s="716"/>
      <c r="I67" s="215">
        <v>8.2729999999999997</v>
      </c>
      <c r="J67" s="209">
        <v>9.0689999999999991</v>
      </c>
      <c r="K67" s="209">
        <v>8.2059999999999995</v>
      </c>
      <c r="L67" s="211">
        <v>8.2759999999999998</v>
      </c>
      <c r="M67" s="716"/>
      <c r="N67" s="249">
        <v>8.7829999999999995</v>
      </c>
      <c r="O67" s="251">
        <v>8.8789999999999996</v>
      </c>
      <c r="P67" s="716"/>
      <c r="Q67" s="249">
        <v>8.7650000000000006</v>
      </c>
      <c r="R67" s="251">
        <v>8.6649999999999991</v>
      </c>
      <c r="S67" s="716"/>
      <c r="T67" s="249">
        <v>8.266</v>
      </c>
      <c r="U67" s="295">
        <v>7.7759999999999998</v>
      </c>
      <c r="V67" s="287" t="s">
        <v>81</v>
      </c>
      <c r="W67" s="709"/>
      <c r="X67" s="144" t="s">
        <v>59</v>
      </c>
      <c r="Y67" s="691"/>
      <c r="Z67" s="393"/>
    </row>
    <row r="68" spans="1:26" ht="12" customHeight="1">
      <c r="A68" s="696"/>
      <c r="B68" s="6" t="s">
        <v>60</v>
      </c>
      <c r="C68" s="699"/>
      <c r="D68" s="215">
        <v>9.4120000000000008</v>
      </c>
      <c r="E68" s="209">
        <v>9.8010000000000002</v>
      </c>
      <c r="F68" s="209">
        <v>8.7999999999999989</v>
      </c>
      <c r="G68" s="211">
        <v>9.0640000000000001</v>
      </c>
      <c r="H68" s="716"/>
      <c r="I68" s="215">
        <v>8.5359999999999996</v>
      </c>
      <c r="J68" s="209">
        <v>9.2149999999999999</v>
      </c>
      <c r="K68" s="209">
        <v>8.3290000000000006</v>
      </c>
      <c r="L68" s="211">
        <v>9.0640000000000001</v>
      </c>
      <c r="M68" s="716"/>
      <c r="N68" s="249">
        <v>8.9139999999999997</v>
      </c>
      <c r="O68" s="251">
        <v>9.14</v>
      </c>
      <c r="P68" s="716"/>
      <c r="Q68" s="249">
        <v>8.8919999999999977</v>
      </c>
      <c r="R68" s="251">
        <v>8.8529999999999998</v>
      </c>
      <c r="S68" s="716"/>
      <c r="T68" s="249">
        <v>8.375</v>
      </c>
      <c r="U68" s="295">
        <v>8.1180000000000003</v>
      </c>
      <c r="V68" s="287" t="s">
        <v>81</v>
      </c>
      <c r="W68" s="709"/>
      <c r="X68" s="144" t="s">
        <v>60</v>
      </c>
      <c r="Y68" s="691"/>
      <c r="Z68" s="393"/>
    </row>
    <row r="69" spans="1:26" ht="12" customHeight="1">
      <c r="A69" s="696"/>
      <c r="B69" s="6" t="s">
        <v>61</v>
      </c>
      <c r="C69" s="699"/>
      <c r="D69" s="215">
        <v>9.3559999999999999</v>
      </c>
      <c r="E69" s="209">
        <v>9.7989999999999995</v>
      </c>
      <c r="F69" s="209">
        <v>8.7840000000000007</v>
      </c>
      <c r="G69" s="211">
        <v>10.087</v>
      </c>
      <c r="H69" s="716"/>
      <c r="I69" s="215">
        <v>8.6649999999999991</v>
      </c>
      <c r="J69" s="209">
        <v>9.35</v>
      </c>
      <c r="K69" s="209">
        <v>8.3979999999999997</v>
      </c>
      <c r="L69" s="211">
        <v>10.087</v>
      </c>
      <c r="M69" s="716"/>
      <c r="N69" s="297">
        <v>8.85</v>
      </c>
      <c r="O69" s="251">
        <v>9.3409999999999993</v>
      </c>
      <c r="P69" s="716"/>
      <c r="Q69" s="297">
        <v>9.0709999999999997</v>
      </c>
      <c r="R69" s="251">
        <v>8.8580000000000005</v>
      </c>
      <c r="S69" s="716"/>
      <c r="T69" s="217">
        <v>8.4699999999999989</v>
      </c>
      <c r="U69" s="213">
        <v>8.35</v>
      </c>
      <c r="V69" s="389" t="s">
        <v>81</v>
      </c>
      <c r="W69" s="709"/>
      <c r="X69" s="144" t="s">
        <v>61</v>
      </c>
      <c r="Y69" s="691"/>
      <c r="Z69" s="393"/>
    </row>
    <row r="70" spans="1:26" ht="12" customHeight="1">
      <c r="A70" s="696"/>
      <c r="B70" s="6" t="s">
        <v>62</v>
      </c>
      <c r="C70" s="699"/>
      <c r="D70" s="215">
        <v>9.6199999999999992</v>
      </c>
      <c r="E70" s="210">
        <v>9.9410000000000007</v>
      </c>
      <c r="F70" s="209">
        <v>8.9</v>
      </c>
      <c r="G70" s="211">
        <v>9.5629999999999988</v>
      </c>
      <c r="H70" s="716"/>
      <c r="I70" s="215">
        <v>8.157</v>
      </c>
      <c r="J70" s="209">
        <v>9.3550000000000004</v>
      </c>
      <c r="K70" s="209">
        <v>8.4049999999999994</v>
      </c>
      <c r="L70" s="211">
        <v>9.5629999999999988</v>
      </c>
      <c r="M70" s="716"/>
      <c r="N70" s="297">
        <v>8.2100000000000009</v>
      </c>
      <c r="O70" s="251">
        <v>8.75</v>
      </c>
      <c r="P70" s="716"/>
      <c r="Q70" s="297">
        <v>8.4410000000000007</v>
      </c>
      <c r="R70" s="251">
        <v>8.657</v>
      </c>
      <c r="S70" s="716"/>
      <c r="T70" s="217">
        <v>7.8639999999999999</v>
      </c>
      <c r="U70" s="209">
        <v>7.7930000000000001</v>
      </c>
      <c r="V70" s="389" t="s">
        <v>81</v>
      </c>
      <c r="W70" s="709"/>
      <c r="X70" s="144" t="s">
        <v>62</v>
      </c>
      <c r="Y70" s="691"/>
      <c r="Z70" s="393"/>
    </row>
    <row r="71" spans="1:26" ht="12" customHeight="1">
      <c r="A71" s="696"/>
      <c r="B71" s="6" t="s">
        <v>63</v>
      </c>
      <c r="C71" s="699"/>
      <c r="D71" s="215">
        <v>10.38</v>
      </c>
      <c r="E71" s="210">
        <v>10.833</v>
      </c>
      <c r="F71" s="209">
        <v>9.8829999999999991</v>
      </c>
      <c r="G71" s="216">
        <v>9.8709999999999987</v>
      </c>
      <c r="H71" s="716"/>
      <c r="I71" s="215">
        <v>8.7270000000000003</v>
      </c>
      <c r="J71" s="209">
        <v>9.66</v>
      </c>
      <c r="K71" s="209">
        <v>8.7520000000000007</v>
      </c>
      <c r="L71" s="216">
        <v>10.032</v>
      </c>
      <c r="M71" s="716"/>
      <c r="N71" s="297">
        <v>8.4959999999999987</v>
      </c>
      <c r="O71" s="251">
        <v>9.4369999999999994</v>
      </c>
      <c r="P71" s="716"/>
      <c r="Q71" s="297">
        <v>8.923</v>
      </c>
      <c r="R71" s="251">
        <v>8.7690000000000001</v>
      </c>
      <c r="S71" s="716"/>
      <c r="T71" s="217">
        <v>8.4860000000000007</v>
      </c>
      <c r="U71" s="209">
        <v>8.1359999999999992</v>
      </c>
      <c r="V71" s="389" t="s">
        <v>81</v>
      </c>
      <c r="W71" s="709"/>
      <c r="X71" s="144" t="s">
        <v>63</v>
      </c>
      <c r="Y71" s="691"/>
      <c r="Z71" s="393"/>
    </row>
    <row r="72" spans="1:26" ht="12" customHeight="1">
      <c r="A72" s="696"/>
      <c r="B72" s="6" t="s">
        <v>64</v>
      </c>
      <c r="C72" s="699"/>
      <c r="D72" s="217">
        <v>11.392999999999999</v>
      </c>
      <c r="E72" s="210">
        <v>11.327</v>
      </c>
      <c r="F72" s="209">
        <v>10.173</v>
      </c>
      <c r="G72" s="216">
        <v>10.276999999999999</v>
      </c>
      <c r="H72" s="716"/>
      <c r="I72" s="217">
        <v>9.3859999999999992</v>
      </c>
      <c r="J72" s="209">
        <v>10.064</v>
      </c>
      <c r="K72" s="209">
        <v>9.0969999999999995</v>
      </c>
      <c r="L72" s="216">
        <v>10.438000000000001</v>
      </c>
      <c r="M72" s="716"/>
      <c r="N72" s="297">
        <v>9.7110000000000003</v>
      </c>
      <c r="O72" s="251">
        <v>10.223000000000001</v>
      </c>
      <c r="P72" s="716"/>
      <c r="Q72" s="297">
        <v>9.6359999999999992</v>
      </c>
      <c r="R72" s="251">
        <v>9.4760000000000009</v>
      </c>
      <c r="S72" s="716"/>
      <c r="T72" s="217">
        <v>9.2039999999999988</v>
      </c>
      <c r="U72" s="209">
        <v>8.9969999999999999</v>
      </c>
      <c r="V72" s="389" t="s">
        <v>81</v>
      </c>
      <c r="W72" s="709"/>
      <c r="X72" s="144" t="s">
        <v>64</v>
      </c>
      <c r="Y72" s="691"/>
      <c r="Z72" s="393"/>
    </row>
    <row r="73" spans="1:26" ht="12" customHeight="1">
      <c r="A73" s="696"/>
      <c r="B73" s="6" t="s">
        <v>65</v>
      </c>
      <c r="C73" s="699"/>
      <c r="D73" s="217">
        <v>11.898</v>
      </c>
      <c r="E73" s="210">
        <v>11.685</v>
      </c>
      <c r="F73" s="209">
        <v>10.558</v>
      </c>
      <c r="G73" s="216">
        <v>10.840999999999999</v>
      </c>
      <c r="H73" s="716"/>
      <c r="I73" s="217">
        <v>10.298999999999999</v>
      </c>
      <c r="J73" s="209">
        <v>10.791</v>
      </c>
      <c r="K73" s="209">
        <v>9.9640000000000004</v>
      </c>
      <c r="L73" s="216">
        <v>11.002000000000001</v>
      </c>
      <c r="M73" s="716"/>
      <c r="N73" s="297">
        <v>10.102</v>
      </c>
      <c r="O73" s="251">
        <v>10.477</v>
      </c>
      <c r="P73" s="716"/>
      <c r="Q73" s="297">
        <v>10.161000000000001</v>
      </c>
      <c r="R73" s="251">
        <v>10.054</v>
      </c>
      <c r="S73" s="716"/>
      <c r="T73" s="217">
        <v>9.7640000000000011</v>
      </c>
      <c r="U73" s="212">
        <v>9.7720000000000002</v>
      </c>
      <c r="V73" s="389" t="s">
        <v>81</v>
      </c>
      <c r="W73" s="709"/>
      <c r="X73" s="144" t="s">
        <v>65</v>
      </c>
      <c r="Y73" s="691"/>
      <c r="Z73" s="394"/>
    </row>
    <row r="74" spans="1:26" ht="12" customHeight="1">
      <c r="A74" s="696"/>
      <c r="B74" s="6" t="s">
        <v>66</v>
      </c>
      <c r="C74" s="699"/>
      <c r="D74" s="217">
        <v>13.779000000000002</v>
      </c>
      <c r="E74" s="210">
        <v>13.073</v>
      </c>
      <c r="F74" s="209">
        <v>11.992000000000001</v>
      </c>
      <c r="G74" s="216">
        <v>12.601999999999999</v>
      </c>
      <c r="H74" s="716"/>
      <c r="I74" s="217">
        <v>12.244</v>
      </c>
      <c r="J74" s="209">
        <v>12.209</v>
      </c>
      <c r="K74" s="209">
        <v>11.337</v>
      </c>
      <c r="L74" s="216">
        <v>12.763</v>
      </c>
      <c r="M74" s="716"/>
      <c r="N74" s="297">
        <v>10.868</v>
      </c>
      <c r="O74" s="251">
        <v>11.561999999999999</v>
      </c>
      <c r="P74" s="716"/>
      <c r="Q74" s="297">
        <v>10.911000000000001</v>
      </c>
      <c r="R74" s="251">
        <v>10.991</v>
      </c>
      <c r="S74" s="716"/>
      <c r="T74" s="217">
        <v>10.450000000000001</v>
      </c>
      <c r="U74" s="212">
        <v>10.723000000000001</v>
      </c>
      <c r="V74" s="389" t="s">
        <v>81</v>
      </c>
      <c r="W74" s="709"/>
      <c r="X74" s="144" t="s">
        <v>66</v>
      </c>
      <c r="Y74" s="691"/>
      <c r="Z74" s="394"/>
    </row>
    <row r="75" spans="1:26" ht="12" customHeight="1">
      <c r="A75" s="697"/>
      <c r="B75" s="7" t="s">
        <v>67</v>
      </c>
      <c r="C75" s="699"/>
      <c r="D75" s="218">
        <v>13.583000000000004</v>
      </c>
      <c r="E75" s="219">
        <v>12.643000000000001</v>
      </c>
      <c r="F75" s="220">
        <v>11.77</v>
      </c>
      <c r="G75" s="221">
        <v>12.53</v>
      </c>
      <c r="H75" s="716"/>
      <c r="I75" s="218">
        <v>12.244999999999999</v>
      </c>
      <c r="J75" s="220">
        <v>12.154</v>
      </c>
      <c r="K75" s="220">
        <v>11.417</v>
      </c>
      <c r="L75" s="221">
        <v>12.691000000000001</v>
      </c>
      <c r="M75" s="716"/>
      <c r="N75" s="298">
        <v>12.896000000000003</v>
      </c>
      <c r="O75" s="252">
        <v>11.537000000000001</v>
      </c>
      <c r="P75" s="716"/>
      <c r="Q75" s="298">
        <v>12.760000000000002</v>
      </c>
      <c r="R75" s="252">
        <v>10.989000000000001</v>
      </c>
      <c r="S75" s="716"/>
      <c r="T75" s="218">
        <v>12.504000000000001</v>
      </c>
      <c r="U75" s="222">
        <v>10.840999999999999</v>
      </c>
      <c r="V75" s="390" t="s">
        <v>81</v>
      </c>
      <c r="W75" s="709"/>
      <c r="X75" s="145" t="s">
        <v>67</v>
      </c>
      <c r="Y75" s="692"/>
      <c r="Z75" s="394"/>
    </row>
    <row r="76" spans="1:26" ht="12" customHeight="1">
      <c r="A76" s="696">
        <v>2020</v>
      </c>
      <c r="B76" s="6" t="s">
        <v>56</v>
      </c>
      <c r="C76" s="699"/>
      <c r="D76" s="226">
        <v>11.911999999999999</v>
      </c>
      <c r="E76" s="63">
        <v>11.877000000000001</v>
      </c>
      <c r="F76" s="227">
        <v>10.622999999999999</v>
      </c>
      <c r="G76" s="228">
        <v>10.678000000000001</v>
      </c>
      <c r="H76" s="716"/>
      <c r="I76" s="244">
        <v>10.622999999999999</v>
      </c>
      <c r="J76" s="214">
        <v>11.378</v>
      </c>
      <c r="K76" s="214">
        <v>10.499000000000001</v>
      </c>
      <c r="L76" s="245">
        <v>10.839</v>
      </c>
      <c r="M76" s="716"/>
      <c r="N76" s="299">
        <v>11.164999999999999</v>
      </c>
      <c r="O76" s="300">
        <v>11.154</v>
      </c>
      <c r="P76" s="716"/>
      <c r="Q76" s="299">
        <v>11.066999999999998</v>
      </c>
      <c r="R76" s="296">
        <v>10.407999999999999</v>
      </c>
      <c r="S76" s="716"/>
      <c r="T76" s="248">
        <v>10.946999999999999</v>
      </c>
      <c r="U76" s="370">
        <v>10.819000000000001</v>
      </c>
      <c r="V76" s="391" t="s">
        <v>81</v>
      </c>
      <c r="W76" s="709"/>
      <c r="X76" s="144" t="s">
        <v>56</v>
      </c>
      <c r="Y76" s="691">
        <v>2020</v>
      </c>
    </row>
    <row r="77" spans="1:26" ht="12" customHeight="1">
      <c r="A77" s="696"/>
      <c r="B77" s="6" t="s">
        <v>57</v>
      </c>
      <c r="C77" s="699"/>
      <c r="D77" s="229">
        <v>11.022</v>
      </c>
      <c r="E77" s="64">
        <v>10.643000000000001</v>
      </c>
      <c r="F77" s="154">
        <v>9.4260000000000002</v>
      </c>
      <c r="G77" s="59">
        <v>10.254</v>
      </c>
      <c r="H77" s="716"/>
      <c r="I77" s="229">
        <v>9.3229999999999986</v>
      </c>
      <c r="J77" s="64">
        <v>9.8580000000000005</v>
      </c>
      <c r="K77" s="154">
        <v>9.0050000000000008</v>
      </c>
      <c r="L77" s="59">
        <v>10.254</v>
      </c>
      <c r="M77" s="716"/>
      <c r="N77" s="249">
        <v>9.6859999999999982</v>
      </c>
      <c r="O77" s="251">
        <v>9.8160000000000007</v>
      </c>
      <c r="P77" s="716"/>
      <c r="Q77" s="249">
        <v>9.8870000000000005</v>
      </c>
      <c r="R77" s="223">
        <v>8.9</v>
      </c>
      <c r="S77" s="716"/>
      <c r="T77" s="246">
        <v>9.5359999999999996</v>
      </c>
      <c r="U77" s="371">
        <v>8.7800000000000011</v>
      </c>
      <c r="V77" s="389" t="s">
        <v>81</v>
      </c>
      <c r="W77" s="709"/>
      <c r="X77" s="144" t="s">
        <v>57</v>
      </c>
      <c r="Y77" s="691"/>
    </row>
    <row r="78" spans="1:26" ht="13">
      <c r="A78" s="696"/>
      <c r="B78" s="6" t="s">
        <v>58</v>
      </c>
      <c r="C78" s="699"/>
      <c r="D78" s="369">
        <v>10.34</v>
      </c>
      <c r="E78" s="64">
        <v>9.7170000000000005</v>
      </c>
      <c r="F78" s="154">
        <v>8.7050000000000001</v>
      </c>
      <c r="G78" s="59">
        <v>8.9149999999999991</v>
      </c>
      <c r="H78" s="716"/>
      <c r="I78" s="369">
        <v>8.173</v>
      </c>
      <c r="J78" s="64">
        <v>8.7970000000000006</v>
      </c>
      <c r="K78" s="154">
        <v>7.9020000000000001</v>
      </c>
      <c r="L78" s="59">
        <v>8.9149999999999991</v>
      </c>
      <c r="M78" s="716"/>
      <c r="N78" s="249">
        <v>8.1530000000000005</v>
      </c>
      <c r="O78" s="251">
        <v>8.6769999999999996</v>
      </c>
      <c r="P78" s="716"/>
      <c r="Q78" s="249">
        <v>8.3719999999999999</v>
      </c>
      <c r="R78" s="223">
        <v>7.8719999999999999</v>
      </c>
      <c r="S78" s="716"/>
      <c r="T78" s="246">
        <v>8.1910000000000007</v>
      </c>
      <c r="U78" s="371">
        <v>7.492</v>
      </c>
      <c r="V78" s="389" t="s">
        <v>81</v>
      </c>
      <c r="W78" s="709"/>
      <c r="X78" s="144" t="s">
        <v>58</v>
      </c>
      <c r="Y78" s="691"/>
    </row>
    <row r="79" spans="1:26" ht="13">
      <c r="A79" s="696"/>
      <c r="B79" s="6" t="s">
        <v>59</v>
      </c>
      <c r="C79" s="699"/>
      <c r="D79" s="369">
        <v>10.012</v>
      </c>
      <c r="E79" s="64">
        <v>9.4209999999999994</v>
      </c>
      <c r="F79" s="154">
        <v>8.6639999999999997</v>
      </c>
      <c r="G79" s="59">
        <v>9.0679999999999996</v>
      </c>
      <c r="H79" s="716"/>
      <c r="I79" s="369">
        <v>8.298</v>
      </c>
      <c r="J79" s="64">
        <v>8.8529999999999998</v>
      </c>
      <c r="K79" s="154">
        <v>7.9290000000000003</v>
      </c>
      <c r="L79" s="59">
        <v>9.0679999999999996</v>
      </c>
      <c r="M79" s="716"/>
      <c r="N79" s="249">
        <v>8.234</v>
      </c>
      <c r="O79" s="251">
        <v>8.5210000000000008</v>
      </c>
      <c r="P79" s="716"/>
      <c r="Q79" s="249">
        <v>8.4689999999999994</v>
      </c>
      <c r="R79" s="251">
        <v>8.0259999999999998</v>
      </c>
      <c r="S79" s="716"/>
      <c r="T79" s="246">
        <v>8.1859999999999999</v>
      </c>
      <c r="U79" s="154">
        <v>7.5609999999999999</v>
      </c>
      <c r="V79" s="389" t="s">
        <v>81</v>
      </c>
      <c r="W79" s="709"/>
      <c r="X79" s="144" t="s">
        <v>59</v>
      </c>
      <c r="Y79" s="691"/>
    </row>
    <row r="80" spans="1:26" ht="13">
      <c r="A80" s="696"/>
      <c r="B80" s="6" t="s">
        <v>60</v>
      </c>
      <c r="C80" s="699"/>
      <c r="D80" s="369">
        <v>9.4580000000000002</v>
      </c>
      <c r="E80" s="64">
        <v>8.9239999999999995</v>
      </c>
      <c r="F80" s="154">
        <v>8.2629999999999999</v>
      </c>
      <c r="G80" s="59">
        <v>8.9540000000000006</v>
      </c>
      <c r="H80" s="716"/>
      <c r="I80" s="369">
        <v>8.4329999999999998</v>
      </c>
      <c r="J80" s="64">
        <v>8.8420000000000005</v>
      </c>
      <c r="K80" s="154">
        <v>7.9610000000000003</v>
      </c>
      <c r="L80" s="59">
        <v>8.9540000000000006</v>
      </c>
      <c r="M80" s="716"/>
      <c r="N80" s="249">
        <v>8.2780000000000005</v>
      </c>
      <c r="O80" s="251">
        <v>8.4440000000000008</v>
      </c>
      <c r="P80" s="716"/>
      <c r="Q80" s="249">
        <v>8.5109999999999992</v>
      </c>
      <c r="R80" s="251">
        <v>7.9909999999999997</v>
      </c>
      <c r="S80" s="716"/>
      <c r="T80" s="246">
        <v>8.19</v>
      </c>
      <c r="U80" s="154">
        <v>7.5659999999999998</v>
      </c>
      <c r="V80" s="389" t="s">
        <v>81</v>
      </c>
      <c r="W80" s="709"/>
      <c r="X80" s="144" t="s">
        <v>60</v>
      </c>
      <c r="Y80" s="691"/>
    </row>
    <row r="81" spans="1:25" ht="13">
      <c r="A81" s="696"/>
      <c r="B81" s="6" t="s">
        <v>61</v>
      </c>
      <c r="C81" s="699"/>
      <c r="D81" s="369">
        <v>9.4600000000000009</v>
      </c>
      <c r="E81" s="64">
        <v>9.0050000000000008</v>
      </c>
      <c r="F81" s="154">
        <v>8.2899999999999991</v>
      </c>
      <c r="G81" s="59">
        <v>9.4710000000000001</v>
      </c>
      <c r="H81" s="716"/>
      <c r="I81" s="369">
        <v>8.5150000000000006</v>
      </c>
      <c r="J81" s="64">
        <v>9.0299999999999994</v>
      </c>
      <c r="K81" s="154">
        <v>8.1969999999999992</v>
      </c>
      <c r="L81" s="59">
        <v>9.4710000000000001</v>
      </c>
      <c r="M81" s="716"/>
      <c r="N81" s="249">
        <v>8.1129999999999995</v>
      </c>
      <c r="O81" s="251">
        <v>8.5069999999999997</v>
      </c>
      <c r="P81" s="716"/>
      <c r="Q81" s="215">
        <v>8.4480000000000004</v>
      </c>
      <c r="R81" s="211">
        <v>8.0559999999999992</v>
      </c>
      <c r="S81" s="716"/>
      <c r="T81" s="246">
        <v>8.0920000000000005</v>
      </c>
      <c r="U81" s="154">
        <v>7.6790000000000003</v>
      </c>
      <c r="V81" s="389" t="s">
        <v>81</v>
      </c>
      <c r="W81" s="709"/>
      <c r="X81" s="144" t="s">
        <v>61</v>
      </c>
      <c r="Y81" s="691"/>
    </row>
    <row r="82" spans="1:25" ht="13">
      <c r="A82" s="696"/>
      <c r="B82" s="6" t="s">
        <v>62</v>
      </c>
      <c r="C82" s="699"/>
      <c r="D82" s="369">
        <v>9.6349999999999998</v>
      </c>
      <c r="E82" s="159">
        <v>9.6739999999999995</v>
      </c>
      <c r="F82" s="160">
        <v>8.9670000000000005</v>
      </c>
      <c r="G82" s="59">
        <v>9.1989999999999998</v>
      </c>
      <c r="H82" s="716"/>
      <c r="I82" s="369">
        <v>7.9790000000000001</v>
      </c>
      <c r="J82" s="160">
        <v>9.4809999999999999</v>
      </c>
      <c r="K82" s="371">
        <v>8.8420000000000005</v>
      </c>
      <c r="L82" s="59">
        <v>9.1989999999999998</v>
      </c>
      <c r="M82" s="716"/>
      <c r="N82" s="246">
        <v>7.532</v>
      </c>
      <c r="O82" s="143">
        <v>8.42</v>
      </c>
      <c r="P82" s="716"/>
      <c r="Q82" s="215">
        <v>7.7919999999999998</v>
      </c>
      <c r="R82" s="211">
        <v>7.556</v>
      </c>
      <c r="S82" s="716"/>
      <c r="T82" s="246">
        <v>7.5860000000000003</v>
      </c>
      <c r="U82" s="160">
        <v>7.657</v>
      </c>
      <c r="V82" s="389" t="s">
        <v>81</v>
      </c>
      <c r="W82" s="709"/>
      <c r="X82" s="144" t="s">
        <v>62</v>
      </c>
      <c r="Y82" s="691"/>
    </row>
    <row r="83" spans="1:25" ht="13">
      <c r="A83" s="696"/>
      <c r="B83" s="6" t="s">
        <v>63</v>
      </c>
      <c r="C83" s="699"/>
      <c r="D83" s="369">
        <v>10.935</v>
      </c>
      <c r="E83" s="159">
        <v>10.798</v>
      </c>
      <c r="F83" s="160">
        <v>9.7119999999999997</v>
      </c>
      <c r="G83" s="230">
        <v>9.9610000000000003</v>
      </c>
      <c r="H83" s="716"/>
      <c r="I83" s="369">
        <v>9.2200000000000006</v>
      </c>
      <c r="J83" s="160">
        <v>10.095000000000001</v>
      </c>
      <c r="K83" s="371">
        <v>9.8529999999999998</v>
      </c>
      <c r="L83" s="230">
        <v>9.9610000000000003</v>
      </c>
      <c r="M83" s="716"/>
      <c r="N83" s="246">
        <v>8.3369999999999997</v>
      </c>
      <c r="O83" s="143">
        <v>9.2949999999999999</v>
      </c>
      <c r="P83" s="716"/>
      <c r="Q83" s="215">
        <v>8.9540000000000006</v>
      </c>
      <c r="R83" s="211">
        <v>8.2739999999999991</v>
      </c>
      <c r="S83" s="716"/>
      <c r="T83" s="246">
        <v>8.5489999999999995</v>
      </c>
      <c r="U83" s="160">
        <v>8.4320000000000004</v>
      </c>
      <c r="V83" s="389" t="s">
        <v>81</v>
      </c>
      <c r="W83" s="709"/>
      <c r="X83" s="144" t="s">
        <v>63</v>
      </c>
      <c r="Y83" s="691"/>
    </row>
    <row r="84" spans="1:25" ht="13">
      <c r="A84" s="696"/>
      <c r="B84" s="6" t="s">
        <v>64</v>
      </c>
      <c r="C84" s="699"/>
      <c r="D84" s="231">
        <v>12.004</v>
      </c>
      <c r="E84" s="159">
        <v>11.693</v>
      </c>
      <c r="F84" s="160">
        <v>10.474</v>
      </c>
      <c r="G84" s="230">
        <v>10.215999999999999</v>
      </c>
      <c r="H84" s="716"/>
      <c r="I84" s="178">
        <v>10.01</v>
      </c>
      <c r="J84" s="160">
        <v>10.845000000000001</v>
      </c>
      <c r="K84" s="371">
        <v>10.545</v>
      </c>
      <c r="L84" s="230">
        <v>10.215999999999999</v>
      </c>
      <c r="M84" s="716"/>
      <c r="N84" s="241">
        <v>9.8889999999999993</v>
      </c>
      <c r="O84" s="143">
        <v>9.6750000000000007</v>
      </c>
      <c r="P84" s="716"/>
      <c r="Q84" s="241">
        <v>10.102</v>
      </c>
      <c r="R84" s="143">
        <v>8.59</v>
      </c>
      <c r="S84" s="716"/>
      <c r="T84" s="241">
        <v>9.8620000000000001</v>
      </c>
      <c r="U84" s="160">
        <v>9.0090000000000003</v>
      </c>
      <c r="V84" s="389" t="s">
        <v>81</v>
      </c>
      <c r="W84" s="709"/>
      <c r="X84" s="144" t="s">
        <v>64</v>
      </c>
      <c r="Y84" s="691"/>
    </row>
    <row r="85" spans="1:25" ht="13">
      <c r="A85" s="696"/>
      <c r="B85" s="6" t="s">
        <v>65</v>
      </c>
      <c r="C85" s="699"/>
      <c r="D85" s="231">
        <v>13.029</v>
      </c>
      <c r="E85" s="159">
        <v>12.340999999999999</v>
      </c>
      <c r="F85" s="160">
        <v>11.382999999999999</v>
      </c>
      <c r="G85" s="230">
        <v>11.484999999999999</v>
      </c>
      <c r="H85" s="716"/>
      <c r="I85" s="178">
        <v>11.339</v>
      </c>
      <c r="J85" s="160">
        <v>11.913</v>
      </c>
      <c r="K85" s="371">
        <v>11.705</v>
      </c>
      <c r="L85" s="230">
        <v>11.484999999999999</v>
      </c>
      <c r="M85" s="716"/>
      <c r="N85" s="241">
        <v>10.788</v>
      </c>
      <c r="O85" s="230">
        <v>11.657999999999999</v>
      </c>
      <c r="P85" s="716"/>
      <c r="Q85" s="241">
        <v>10.955</v>
      </c>
      <c r="R85" s="230">
        <v>10.129</v>
      </c>
      <c r="S85" s="716"/>
      <c r="T85" s="241">
        <v>10.858000000000001</v>
      </c>
      <c r="U85" s="160">
        <v>11.811999999999999</v>
      </c>
      <c r="V85" s="389" t="s">
        <v>81</v>
      </c>
      <c r="W85" s="709"/>
      <c r="X85" s="144" t="s">
        <v>65</v>
      </c>
      <c r="Y85" s="691"/>
    </row>
    <row r="86" spans="1:25" ht="13">
      <c r="A86" s="696"/>
      <c r="B86" s="6" t="s">
        <v>66</v>
      </c>
      <c r="C86" s="699"/>
      <c r="D86" s="231">
        <v>15.718</v>
      </c>
      <c r="E86" s="159">
        <v>14.782999999999999</v>
      </c>
      <c r="F86" s="160">
        <v>13.853</v>
      </c>
      <c r="G86" s="230">
        <v>13.603</v>
      </c>
      <c r="H86" s="716"/>
      <c r="I86" s="178">
        <v>14.177</v>
      </c>
      <c r="J86" s="160">
        <v>14.425000000000001</v>
      </c>
      <c r="K86" s="371">
        <v>14.22</v>
      </c>
      <c r="L86" s="230">
        <v>13.603</v>
      </c>
      <c r="M86" s="716"/>
      <c r="N86" s="241">
        <v>12.958</v>
      </c>
      <c r="O86" s="230">
        <v>14.286</v>
      </c>
      <c r="P86" s="716"/>
      <c r="Q86" s="241">
        <v>12.967000000000001</v>
      </c>
      <c r="R86" s="230">
        <v>12.891</v>
      </c>
      <c r="S86" s="716"/>
      <c r="T86" s="241">
        <v>12.856999999999999</v>
      </c>
      <c r="U86" s="160">
        <v>14.672000000000001</v>
      </c>
      <c r="V86" s="389" t="s">
        <v>81</v>
      </c>
      <c r="W86" s="709"/>
      <c r="X86" s="144" t="s">
        <v>66</v>
      </c>
      <c r="Y86" s="691"/>
    </row>
    <row r="87" spans="1:25" ht="13">
      <c r="A87" s="697"/>
      <c r="B87" s="7" t="s">
        <v>67</v>
      </c>
      <c r="C87" s="699"/>
      <c r="D87" s="232">
        <v>15.78</v>
      </c>
      <c r="E87" s="184">
        <v>14.757999999999999</v>
      </c>
      <c r="F87" s="233">
        <v>14.015000000000001</v>
      </c>
      <c r="G87" s="234">
        <v>14.39</v>
      </c>
      <c r="H87" s="716"/>
      <c r="I87" s="197">
        <v>14.172000000000001</v>
      </c>
      <c r="J87" s="233">
        <v>14.525</v>
      </c>
      <c r="K87" s="372">
        <v>14.302</v>
      </c>
      <c r="L87" s="234">
        <v>14.39</v>
      </c>
      <c r="M87" s="716"/>
      <c r="N87" s="247">
        <v>14.156000000000001</v>
      </c>
      <c r="O87" s="234">
        <v>14.403</v>
      </c>
      <c r="P87" s="716"/>
      <c r="Q87" s="247">
        <v>14.164999999999999</v>
      </c>
      <c r="R87" s="234">
        <v>13.502000000000001</v>
      </c>
      <c r="S87" s="716"/>
      <c r="T87" s="247">
        <v>13.82</v>
      </c>
      <c r="U87" s="233">
        <v>14.721</v>
      </c>
      <c r="V87" s="390" t="s">
        <v>81</v>
      </c>
      <c r="W87" s="709"/>
      <c r="X87" s="145" t="s">
        <v>67</v>
      </c>
      <c r="Y87" s="692"/>
    </row>
    <row r="88" spans="1:25" ht="13">
      <c r="A88" s="696">
        <v>2019</v>
      </c>
      <c r="B88" s="6" t="s">
        <v>56</v>
      </c>
      <c r="C88" s="699"/>
      <c r="D88" s="235">
        <v>13.917999999999999</v>
      </c>
      <c r="E88" s="187">
        <v>13.27</v>
      </c>
      <c r="F88" s="140">
        <v>12.067</v>
      </c>
      <c r="G88" s="236">
        <v>13.183</v>
      </c>
      <c r="H88" s="716"/>
      <c r="I88" s="237">
        <v>12.510999999999999</v>
      </c>
      <c r="J88" s="366">
        <v>12.981999999999999</v>
      </c>
      <c r="K88" s="189">
        <v>12.340999999999999</v>
      </c>
      <c r="L88" s="238">
        <v>13.183</v>
      </c>
      <c r="M88" s="716"/>
      <c r="N88" s="239">
        <v>12.067</v>
      </c>
      <c r="O88" s="240">
        <v>12.26</v>
      </c>
      <c r="P88" s="716"/>
      <c r="Q88" s="239">
        <v>12.144</v>
      </c>
      <c r="R88" s="89">
        <v>11.590999999999999</v>
      </c>
      <c r="S88" s="716"/>
      <c r="T88" s="239">
        <v>11.788</v>
      </c>
      <c r="U88" s="193">
        <v>11.548999999999999</v>
      </c>
      <c r="V88" s="391" t="s">
        <v>81</v>
      </c>
      <c r="W88" s="709"/>
      <c r="X88" s="144" t="s">
        <v>56</v>
      </c>
      <c r="Y88" s="691">
        <v>2019</v>
      </c>
    </row>
    <row r="89" spans="1:25" ht="13">
      <c r="A89" s="696"/>
      <c r="B89" s="6" t="s">
        <v>57</v>
      </c>
      <c r="C89" s="699"/>
      <c r="D89" s="231">
        <v>12.337999999999999</v>
      </c>
      <c r="E89" s="159">
        <v>11.356999999999999</v>
      </c>
      <c r="F89" s="158">
        <v>9.9730000000000008</v>
      </c>
      <c r="G89" s="73">
        <v>10.913</v>
      </c>
      <c r="H89" s="716"/>
      <c r="I89" s="178">
        <v>10.491</v>
      </c>
      <c r="J89" s="367">
        <v>10.840999999999999</v>
      </c>
      <c r="K89" s="178">
        <v>10.356999999999999</v>
      </c>
      <c r="L89" s="93">
        <v>10.913</v>
      </c>
      <c r="M89" s="716"/>
      <c r="N89" s="241">
        <v>10.077</v>
      </c>
      <c r="O89" s="242">
        <v>10.686</v>
      </c>
      <c r="P89" s="716"/>
      <c r="Q89" s="241">
        <v>10.101000000000001</v>
      </c>
      <c r="R89" s="87">
        <v>9.827</v>
      </c>
      <c r="S89" s="716"/>
      <c r="T89" s="241">
        <v>9.7390000000000008</v>
      </c>
      <c r="U89" s="180">
        <v>9.6940000000000008</v>
      </c>
      <c r="V89" s="389" t="s">
        <v>81</v>
      </c>
      <c r="W89" s="709"/>
      <c r="X89" s="144" t="s">
        <v>57</v>
      </c>
      <c r="Y89" s="691"/>
    </row>
    <row r="90" spans="1:25" ht="13">
      <c r="A90" s="696"/>
      <c r="B90" s="6" t="s">
        <v>58</v>
      </c>
      <c r="C90" s="699"/>
      <c r="D90" s="231">
        <v>11.222000000000001</v>
      </c>
      <c r="E90" s="159">
        <v>10.683</v>
      </c>
      <c r="F90" s="158">
        <v>9.2729999999999997</v>
      </c>
      <c r="G90" s="73">
        <v>9.4130000000000003</v>
      </c>
      <c r="H90" s="716"/>
      <c r="I90" s="178">
        <v>9.5129999999999999</v>
      </c>
      <c r="J90" s="367">
        <v>9.9350000000000005</v>
      </c>
      <c r="K90" s="178">
        <v>9.5250000000000004</v>
      </c>
      <c r="L90" s="93">
        <v>9.4130000000000003</v>
      </c>
      <c r="M90" s="716"/>
      <c r="N90" s="87">
        <v>9.2569999999999997</v>
      </c>
      <c r="O90" s="90">
        <v>9.7829999999999995</v>
      </c>
      <c r="P90" s="716"/>
      <c r="Q90" s="87">
        <v>9.0519999999999996</v>
      </c>
      <c r="R90" s="87">
        <v>8.9559999999999995</v>
      </c>
      <c r="S90" s="716"/>
      <c r="T90" s="180">
        <v>8.2899999999999991</v>
      </c>
      <c r="U90" s="180">
        <v>8.6219999999999999</v>
      </c>
      <c r="V90" s="389" t="s">
        <v>81</v>
      </c>
      <c r="W90" s="709"/>
      <c r="X90" s="144" t="s">
        <v>58</v>
      </c>
      <c r="Y90" s="691"/>
    </row>
    <row r="91" spans="1:25" ht="13">
      <c r="A91" s="696"/>
      <c r="B91" s="6" t="s">
        <v>59</v>
      </c>
      <c r="C91" s="699"/>
      <c r="D91" s="231">
        <v>10.860000000000001</v>
      </c>
      <c r="E91" s="159">
        <v>10.221</v>
      </c>
      <c r="F91" s="158">
        <v>9.1300000000000008</v>
      </c>
      <c r="G91" s="73">
        <v>9.7650000000000006</v>
      </c>
      <c r="H91" s="716"/>
      <c r="I91" s="178">
        <v>9.423</v>
      </c>
      <c r="J91" s="367">
        <v>9.7720000000000002</v>
      </c>
      <c r="K91" s="178">
        <v>9.3360000000000003</v>
      </c>
      <c r="L91" s="93">
        <v>9.7650000000000006</v>
      </c>
      <c r="M91" s="716"/>
      <c r="N91" s="87">
        <v>9.2789999999999999</v>
      </c>
      <c r="O91" s="90">
        <v>9.8919999999999995</v>
      </c>
      <c r="P91" s="716"/>
      <c r="Q91" s="87">
        <v>9.0299999999999994</v>
      </c>
      <c r="R91" s="87">
        <v>9.8469999999999995</v>
      </c>
      <c r="S91" s="716"/>
      <c r="T91" s="180">
        <v>8.1869999999999994</v>
      </c>
      <c r="U91" s="180">
        <v>9.0190000000000001</v>
      </c>
      <c r="V91" s="389" t="s">
        <v>81</v>
      </c>
      <c r="W91" s="709"/>
      <c r="X91" s="144" t="s">
        <v>59</v>
      </c>
      <c r="Y91" s="691"/>
    </row>
    <row r="92" spans="1:25" ht="13">
      <c r="A92" s="696"/>
      <c r="B92" s="6" t="s">
        <v>60</v>
      </c>
      <c r="C92" s="699"/>
      <c r="D92" s="231">
        <v>10.35</v>
      </c>
      <c r="E92" s="159">
        <v>9.8420000000000005</v>
      </c>
      <c r="F92" s="158">
        <v>9.0679999999999996</v>
      </c>
      <c r="G92" s="73">
        <v>9.3320000000000007</v>
      </c>
      <c r="H92" s="716"/>
      <c r="I92" s="178">
        <v>9.4060000000000006</v>
      </c>
      <c r="J92" s="367">
        <v>9.7889999999999997</v>
      </c>
      <c r="K92" s="178">
        <v>9.4610000000000003</v>
      </c>
      <c r="L92" s="93">
        <v>9.3320000000000007</v>
      </c>
      <c r="M92" s="716"/>
      <c r="N92" s="87">
        <v>9.0310000000000006</v>
      </c>
      <c r="O92" s="90">
        <v>9.7639999999999993</v>
      </c>
      <c r="P92" s="716"/>
      <c r="Q92" s="87">
        <v>9.0150000000000006</v>
      </c>
      <c r="R92" s="87">
        <v>9.5510000000000002</v>
      </c>
      <c r="S92" s="716"/>
      <c r="T92" s="180">
        <v>8.3539999999999992</v>
      </c>
      <c r="U92" s="180">
        <v>8.9570000000000007</v>
      </c>
      <c r="V92" s="389" t="s">
        <v>81</v>
      </c>
      <c r="W92" s="709"/>
      <c r="X92" s="144" t="s">
        <v>60</v>
      </c>
      <c r="Y92" s="691"/>
    </row>
    <row r="93" spans="1:25" ht="13">
      <c r="A93" s="696"/>
      <c r="B93" s="6" t="s">
        <v>61</v>
      </c>
      <c r="C93" s="699"/>
      <c r="D93" s="231">
        <v>10.397</v>
      </c>
      <c r="E93" s="159">
        <v>9.9220000000000006</v>
      </c>
      <c r="F93" s="158">
        <v>9.2309999999999999</v>
      </c>
      <c r="G93" s="73">
        <v>10.529</v>
      </c>
      <c r="H93" s="716"/>
      <c r="I93" s="178">
        <v>9.5640000000000001</v>
      </c>
      <c r="J93" s="367">
        <v>9.9450000000000003</v>
      </c>
      <c r="K93" s="178">
        <v>9.5969999999999995</v>
      </c>
      <c r="L93" s="93">
        <v>10.529</v>
      </c>
      <c r="M93" s="716"/>
      <c r="N93" s="87">
        <v>9.697000000000001</v>
      </c>
      <c r="O93" s="90">
        <v>9.8209999999999997</v>
      </c>
      <c r="P93" s="716"/>
      <c r="Q93" s="87">
        <v>9.76</v>
      </c>
      <c r="R93" s="87">
        <v>9.6539999999999999</v>
      </c>
      <c r="S93" s="716"/>
      <c r="T93" s="180">
        <v>9.104000000000001</v>
      </c>
      <c r="U93" s="180">
        <v>9.1869999999999994</v>
      </c>
      <c r="V93" s="389" t="s">
        <v>81</v>
      </c>
      <c r="W93" s="709"/>
      <c r="X93" s="144" t="s">
        <v>61</v>
      </c>
      <c r="Y93" s="691"/>
    </row>
    <row r="94" spans="1:25" ht="13">
      <c r="A94" s="696"/>
      <c r="B94" s="6" t="s">
        <v>62</v>
      </c>
      <c r="C94" s="699"/>
      <c r="D94" s="231">
        <v>10.514000000000001</v>
      </c>
      <c r="E94" s="159">
        <v>9.7579999999999991</v>
      </c>
      <c r="F94" s="158">
        <v>8.6039999999999992</v>
      </c>
      <c r="G94" s="73">
        <v>10.067</v>
      </c>
      <c r="H94" s="716"/>
      <c r="I94" s="178">
        <v>9.1479999999999997</v>
      </c>
      <c r="J94" s="367">
        <v>9.5259999999999998</v>
      </c>
      <c r="K94" s="178">
        <v>8.8309999999999995</v>
      </c>
      <c r="L94" s="93">
        <v>10.067</v>
      </c>
      <c r="M94" s="716"/>
      <c r="N94" s="87">
        <v>9.1479999999999997</v>
      </c>
      <c r="O94" s="90">
        <v>9.7609999999999992</v>
      </c>
      <c r="P94" s="716"/>
      <c r="Q94" s="87">
        <v>9.173</v>
      </c>
      <c r="R94" s="87">
        <v>8.7569999999999997</v>
      </c>
      <c r="S94" s="716"/>
      <c r="T94" s="180">
        <v>8.4770000000000003</v>
      </c>
      <c r="U94" s="180">
        <v>9.0953999999999997</v>
      </c>
      <c r="V94" s="389" t="s">
        <v>81</v>
      </c>
      <c r="W94" s="709"/>
      <c r="X94" s="144" t="s">
        <v>62</v>
      </c>
      <c r="Y94" s="691"/>
    </row>
    <row r="95" spans="1:25" ht="13">
      <c r="A95" s="696"/>
      <c r="B95" s="6" t="s">
        <v>63</v>
      </c>
      <c r="C95" s="699"/>
      <c r="D95" s="231">
        <v>11.818000000000001</v>
      </c>
      <c r="E95" s="159">
        <v>11.504</v>
      </c>
      <c r="F95" s="158">
        <v>9.7050000000000001</v>
      </c>
      <c r="G95" s="68">
        <v>9.8109999999999999</v>
      </c>
      <c r="H95" s="716"/>
      <c r="I95" s="178">
        <v>10.922000000000001</v>
      </c>
      <c r="J95" s="367">
        <v>10.952999999999999</v>
      </c>
      <c r="K95" s="178">
        <v>10.313000000000001</v>
      </c>
      <c r="L95" s="90">
        <v>9.8109999999999999</v>
      </c>
      <c r="M95" s="716"/>
      <c r="N95" s="87">
        <v>11.42</v>
      </c>
      <c r="O95" s="90">
        <v>11.625</v>
      </c>
      <c r="P95" s="716"/>
      <c r="Q95" s="87">
        <v>13.135</v>
      </c>
      <c r="R95" s="87">
        <v>11.266999999999999</v>
      </c>
      <c r="S95" s="716"/>
      <c r="T95" s="180">
        <v>10.282999999999999</v>
      </c>
      <c r="U95" s="180">
        <v>9.4570000000000007</v>
      </c>
      <c r="V95" s="389" t="s">
        <v>81</v>
      </c>
      <c r="W95" s="709"/>
      <c r="X95" s="144" t="s">
        <v>63</v>
      </c>
      <c r="Y95" s="691"/>
    </row>
    <row r="96" spans="1:25" ht="13">
      <c r="A96" s="696"/>
      <c r="B96" s="6" t="s">
        <v>64</v>
      </c>
      <c r="C96" s="699"/>
      <c r="D96" s="231">
        <v>11.631</v>
      </c>
      <c r="E96" s="159">
        <v>12.253</v>
      </c>
      <c r="F96" s="158">
        <v>10.271000000000001</v>
      </c>
      <c r="G96" s="68">
        <v>9.8770000000000007</v>
      </c>
      <c r="H96" s="716"/>
      <c r="I96" s="231">
        <v>10.91</v>
      </c>
      <c r="J96" s="367">
        <v>11.555999999999999</v>
      </c>
      <c r="K96" s="178">
        <v>10.855</v>
      </c>
      <c r="L96" s="90">
        <v>9.8770000000000007</v>
      </c>
      <c r="M96" s="716"/>
      <c r="N96" s="87">
        <v>12.048</v>
      </c>
      <c r="O96" s="90">
        <v>12.645</v>
      </c>
      <c r="P96" s="716"/>
      <c r="Q96" s="87">
        <v>13.878</v>
      </c>
      <c r="R96" s="87">
        <v>11.904</v>
      </c>
      <c r="S96" s="716"/>
      <c r="T96" s="180">
        <v>10.867000000000001</v>
      </c>
      <c r="U96" s="180">
        <v>11.215</v>
      </c>
      <c r="V96" s="389" t="s">
        <v>81</v>
      </c>
      <c r="W96" s="709"/>
      <c r="X96" s="144" t="s">
        <v>64</v>
      </c>
      <c r="Y96" s="691"/>
    </row>
    <row r="97" spans="1:25" ht="13">
      <c r="A97" s="696"/>
      <c r="B97" s="6" t="s">
        <v>65</v>
      </c>
      <c r="C97" s="699"/>
      <c r="D97" s="231">
        <v>12.657999999999999</v>
      </c>
      <c r="E97" s="159">
        <v>13.269</v>
      </c>
      <c r="F97" s="158">
        <v>11.17</v>
      </c>
      <c r="G97" s="68">
        <v>12.321</v>
      </c>
      <c r="H97" s="716"/>
      <c r="I97" s="231">
        <v>12.215</v>
      </c>
      <c r="J97" s="367">
        <v>12.939</v>
      </c>
      <c r="K97" s="178">
        <v>11.968</v>
      </c>
      <c r="L97" s="90">
        <v>12.321</v>
      </c>
      <c r="M97" s="716"/>
      <c r="N97" s="87">
        <v>14.747</v>
      </c>
      <c r="O97" s="90">
        <v>14.352</v>
      </c>
      <c r="P97" s="716"/>
      <c r="Q97" s="87">
        <v>16.173999999999999</v>
      </c>
      <c r="R97" s="87">
        <v>12.907999999999999</v>
      </c>
      <c r="S97" s="716"/>
      <c r="T97" s="180">
        <v>13.807</v>
      </c>
      <c r="U97" s="180">
        <v>12.24</v>
      </c>
      <c r="V97" s="389" t="s">
        <v>81</v>
      </c>
      <c r="W97" s="709"/>
      <c r="X97" s="144" t="s">
        <v>65</v>
      </c>
      <c r="Y97" s="691"/>
    </row>
    <row r="98" spans="1:25" ht="13">
      <c r="A98" s="696"/>
      <c r="B98" s="6" t="s">
        <v>66</v>
      </c>
      <c r="C98" s="699"/>
      <c r="D98" s="231">
        <v>15.994999999999999</v>
      </c>
      <c r="E98" s="159">
        <v>17.067</v>
      </c>
      <c r="F98" s="158">
        <v>14.564</v>
      </c>
      <c r="G98" s="68">
        <v>14.347</v>
      </c>
      <c r="H98" s="716"/>
      <c r="I98" s="231">
        <v>15.647</v>
      </c>
      <c r="J98" s="367">
        <v>16.959</v>
      </c>
      <c r="K98" s="178">
        <v>15.532</v>
      </c>
      <c r="L98" s="90">
        <v>14.347</v>
      </c>
      <c r="M98" s="716"/>
      <c r="N98" s="87">
        <v>18.135000000000002</v>
      </c>
      <c r="O98" s="90">
        <v>18.864000000000001</v>
      </c>
      <c r="P98" s="716"/>
      <c r="Q98" s="87">
        <v>19.391999999999999</v>
      </c>
      <c r="R98" s="87">
        <v>17.73</v>
      </c>
      <c r="S98" s="716"/>
      <c r="T98" s="180">
        <v>16.745999999999999</v>
      </c>
      <c r="U98" s="180">
        <v>16.187999999999999</v>
      </c>
      <c r="V98" s="389" t="s">
        <v>81</v>
      </c>
      <c r="W98" s="709"/>
      <c r="X98" s="144" t="s">
        <v>66</v>
      </c>
      <c r="Y98" s="691"/>
    </row>
    <row r="99" spans="1:25" ht="13">
      <c r="A99" s="697"/>
      <c r="B99" s="7" t="s">
        <v>67</v>
      </c>
      <c r="C99" s="699"/>
      <c r="D99" s="232">
        <v>15.802</v>
      </c>
      <c r="E99" s="184">
        <v>16.765999999999998</v>
      </c>
      <c r="F99" s="29">
        <v>14.510999999999999</v>
      </c>
      <c r="G99" s="70">
        <v>15.343999999999999</v>
      </c>
      <c r="H99" s="716"/>
      <c r="I99" s="232">
        <v>15.340999999999999</v>
      </c>
      <c r="J99" s="368">
        <v>16.792999999999999</v>
      </c>
      <c r="K99" s="197">
        <v>15.327999999999999</v>
      </c>
      <c r="L99" s="91">
        <v>15.343999999999999</v>
      </c>
      <c r="M99" s="716"/>
      <c r="N99" s="88">
        <v>16.399000000000001</v>
      </c>
      <c r="O99" s="91">
        <v>18.483000000000001</v>
      </c>
      <c r="P99" s="716"/>
      <c r="Q99" s="243">
        <v>17.286000000000001</v>
      </c>
      <c r="R99" s="91">
        <v>17.901</v>
      </c>
      <c r="S99" s="716"/>
      <c r="T99" s="243">
        <v>15.361000000000001</v>
      </c>
      <c r="U99" s="199">
        <v>15.894</v>
      </c>
      <c r="V99" s="390" t="s">
        <v>81</v>
      </c>
      <c r="W99" s="709"/>
      <c r="X99" s="145" t="s">
        <v>67</v>
      </c>
      <c r="Y99" s="692"/>
    </row>
    <row r="100" spans="1:25" ht="13">
      <c r="A100" s="696">
        <v>2018</v>
      </c>
      <c r="B100" s="6" t="s">
        <v>56</v>
      </c>
      <c r="C100" s="698"/>
      <c r="D100" s="186">
        <v>13.255000000000001</v>
      </c>
      <c r="E100" s="187">
        <v>13.302</v>
      </c>
      <c r="F100" s="140">
        <v>11.404</v>
      </c>
      <c r="G100" s="188">
        <v>13.994999999999999</v>
      </c>
      <c r="H100" s="715"/>
      <c r="I100" s="186">
        <v>13.227</v>
      </c>
      <c r="J100" s="189">
        <v>13.414</v>
      </c>
      <c r="K100" s="189">
        <v>12.428000000000001</v>
      </c>
      <c r="L100" s="190">
        <v>13.994999999999999</v>
      </c>
      <c r="M100" s="715"/>
      <c r="N100" s="191">
        <v>13.827</v>
      </c>
      <c r="O100" s="190">
        <v>14.782999999999999</v>
      </c>
      <c r="P100" s="715"/>
      <c r="Q100" s="192">
        <v>14.68</v>
      </c>
      <c r="R100" s="190">
        <v>13.722</v>
      </c>
      <c r="S100" s="715"/>
      <c r="T100" s="192">
        <v>12.787000000000001</v>
      </c>
      <c r="U100" s="193">
        <v>12.984999999999999</v>
      </c>
      <c r="V100" s="392" t="s">
        <v>81</v>
      </c>
      <c r="W100" s="698"/>
      <c r="X100" s="144" t="s">
        <v>56</v>
      </c>
      <c r="Y100" s="691">
        <v>2018</v>
      </c>
    </row>
    <row r="101" spans="1:25" ht="13">
      <c r="A101" s="696"/>
      <c r="B101" s="6" t="s">
        <v>57</v>
      </c>
      <c r="C101" s="698"/>
      <c r="D101" s="161">
        <v>11.599</v>
      </c>
      <c r="E101" s="159">
        <v>11.930999999999999</v>
      </c>
      <c r="F101" s="27">
        <v>10.032</v>
      </c>
      <c r="G101" s="181">
        <v>10.941000000000001</v>
      </c>
      <c r="H101" s="715"/>
      <c r="I101" s="161">
        <v>11.164999999999999</v>
      </c>
      <c r="J101" s="178">
        <v>11.683</v>
      </c>
      <c r="K101" s="178">
        <v>10.911</v>
      </c>
      <c r="L101" s="182">
        <v>10.941000000000001</v>
      </c>
      <c r="M101" s="715"/>
      <c r="N101" s="194">
        <v>11.218999999999999</v>
      </c>
      <c r="O101" s="179">
        <v>12.523</v>
      </c>
      <c r="P101" s="715"/>
      <c r="Q101" s="185">
        <v>11.99</v>
      </c>
      <c r="R101" s="179">
        <v>11.648999999999999</v>
      </c>
      <c r="S101" s="715"/>
      <c r="T101" s="185">
        <v>10.129</v>
      </c>
      <c r="U101" s="180">
        <v>10.384</v>
      </c>
      <c r="V101" s="31" t="s">
        <v>81</v>
      </c>
      <c r="W101" s="698"/>
      <c r="X101" s="144" t="s">
        <v>57</v>
      </c>
      <c r="Y101" s="691"/>
    </row>
    <row r="102" spans="1:25" ht="13">
      <c r="A102" s="696"/>
      <c r="B102" s="6" t="s">
        <v>58</v>
      </c>
      <c r="C102" s="698"/>
      <c r="D102" s="161">
        <v>11.635999999999999</v>
      </c>
      <c r="E102" s="159">
        <v>12.007999999999999</v>
      </c>
      <c r="F102" s="27">
        <v>10.129</v>
      </c>
      <c r="G102" s="181">
        <v>10.58</v>
      </c>
      <c r="H102" s="715"/>
      <c r="I102" s="161">
        <v>10.331</v>
      </c>
      <c r="J102" s="178">
        <v>11.43</v>
      </c>
      <c r="K102" s="178">
        <v>10.784000000000001</v>
      </c>
      <c r="L102" s="182">
        <v>10.58</v>
      </c>
      <c r="M102" s="715"/>
      <c r="N102" s="67">
        <v>10.095000000000001</v>
      </c>
      <c r="O102" s="179">
        <v>12.29</v>
      </c>
      <c r="P102" s="715"/>
      <c r="Q102" s="67">
        <v>10.327</v>
      </c>
      <c r="R102" s="179">
        <v>11.362</v>
      </c>
      <c r="S102" s="715"/>
      <c r="T102" s="67">
        <v>8.9960000000000004</v>
      </c>
      <c r="U102" s="180">
        <v>10.336</v>
      </c>
      <c r="V102" s="31" t="s">
        <v>81</v>
      </c>
      <c r="W102" s="698"/>
      <c r="X102" s="144" t="s">
        <v>58</v>
      </c>
      <c r="Y102" s="691"/>
    </row>
    <row r="103" spans="1:25" ht="13">
      <c r="A103" s="696"/>
      <c r="B103" s="6" t="s">
        <v>59</v>
      </c>
      <c r="C103" s="698"/>
      <c r="D103" s="161">
        <v>11.13</v>
      </c>
      <c r="E103" s="159">
        <v>11.090999999999999</v>
      </c>
      <c r="F103" s="27">
        <v>9.6159999999999997</v>
      </c>
      <c r="G103" s="181">
        <v>10.936999999999999</v>
      </c>
      <c r="H103" s="715"/>
      <c r="I103" s="161">
        <v>10.199999999999999</v>
      </c>
      <c r="J103" s="178">
        <v>10.9</v>
      </c>
      <c r="K103" s="178">
        <v>10.361000000000001</v>
      </c>
      <c r="L103" s="182">
        <v>10.936999999999999</v>
      </c>
      <c r="M103" s="715"/>
      <c r="N103" s="67">
        <v>10.095000000000001</v>
      </c>
      <c r="O103" s="179">
        <v>11.811999999999999</v>
      </c>
      <c r="P103" s="715"/>
      <c r="Q103" s="67">
        <v>10.327</v>
      </c>
      <c r="R103" s="179">
        <v>10.522</v>
      </c>
      <c r="S103" s="715"/>
      <c r="T103" s="67">
        <v>8.9960000000000004</v>
      </c>
      <c r="U103" s="180">
        <v>9.8209999999999997</v>
      </c>
      <c r="V103" s="31" t="s">
        <v>81</v>
      </c>
      <c r="W103" s="698"/>
      <c r="X103" s="144" t="s">
        <v>59</v>
      </c>
      <c r="Y103" s="691"/>
    </row>
    <row r="104" spans="1:25" ht="13">
      <c r="A104" s="696"/>
      <c r="B104" s="6" t="s">
        <v>60</v>
      </c>
      <c r="C104" s="698"/>
      <c r="D104" s="161">
        <v>10.4</v>
      </c>
      <c r="E104" s="159">
        <v>10.382999999999999</v>
      </c>
      <c r="F104" s="27">
        <v>9.3460000000000001</v>
      </c>
      <c r="G104" s="181">
        <v>10.281000000000001</v>
      </c>
      <c r="H104" s="715"/>
      <c r="I104" s="161">
        <v>10.129</v>
      </c>
      <c r="J104" s="178">
        <v>10.617000000000001</v>
      </c>
      <c r="K104" s="178">
        <v>10.212</v>
      </c>
      <c r="L104" s="182">
        <v>10.281000000000001</v>
      </c>
      <c r="M104" s="715"/>
      <c r="N104" s="67">
        <v>10.095000000000001</v>
      </c>
      <c r="O104" s="179">
        <v>11.247999999999999</v>
      </c>
      <c r="P104" s="715"/>
      <c r="Q104" s="67">
        <v>10.327</v>
      </c>
      <c r="R104" s="179">
        <v>10.276999999999999</v>
      </c>
      <c r="S104" s="715"/>
      <c r="T104" s="67">
        <v>8.9960000000000004</v>
      </c>
      <c r="U104" s="180">
        <v>9.7910000000000004</v>
      </c>
      <c r="V104" s="31" t="s">
        <v>81</v>
      </c>
      <c r="W104" s="698"/>
      <c r="X104" s="144" t="s">
        <v>60</v>
      </c>
      <c r="Y104" s="691"/>
    </row>
    <row r="105" spans="1:25" ht="13">
      <c r="A105" s="696"/>
      <c r="B105" s="6" t="s">
        <v>61</v>
      </c>
      <c r="C105" s="698"/>
      <c r="D105" s="161">
        <v>10.336</v>
      </c>
      <c r="E105" s="159">
        <v>10.35</v>
      </c>
      <c r="F105" s="27">
        <v>9.4359999999999999</v>
      </c>
      <c r="G105" s="181">
        <v>10.548</v>
      </c>
      <c r="H105" s="715"/>
      <c r="I105" s="161">
        <v>10.183999999999999</v>
      </c>
      <c r="J105" s="178">
        <v>10.708</v>
      </c>
      <c r="K105" s="178">
        <v>10.335000000000001</v>
      </c>
      <c r="L105" s="182">
        <v>10.548</v>
      </c>
      <c r="M105" s="715"/>
      <c r="N105" s="67">
        <v>10.568</v>
      </c>
      <c r="O105" s="179">
        <v>11.476000000000001</v>
      </c>
      <c r="P105" s="715"/>
      <c r="Q105" s="67">
        <v>10.724</v>
      </c>
      <c r="R105" s="179">
        <v>10.404999999999999</v>
      </c>
      <c r="S105" s="715"/>
      <c r="T105" s="67">
        <v>9.7910000000000004</v>
      </c>
      <c r="U105" s="180">
        <v>9.9450000000000003</v>
      </c>
      <c r="V105" s="31" t="s">
        <v>81</v>
      </c>
      <c r="W105" s="698"/>
      <c r="X105" s="144" t="s">
        <v>61</v>
      </c>
      <c r="Y105" s="691"/>
    </row>
    <row r="106" spans="1:25" ht="13">
      <c r="A106" s="696"/>
      <c r="B106" s="6" t="s">
        <v>62</v>
      </c>
      <c r="C106" s="698"/>
      <c r="D106" s="161">
        <v>10.843999999999999</v>
      </c>
      <c r="E106" s="159">
        <v>10.67</v>
      </c>
      <c r="F106" s="27">
        <v>9.1649999999999991</v>
      </c>
      <c r="G106" s="181">
        <v>10.198</v>
      </c>
      <c r="H106" s="715"/>
      <c r="I106" s="161">
        <v>10.031000000000001</v>
      </c>
      <c r="J106" s="178">
        <v>10.586</v>
      </c>
      <c r="K106" s="178">
        <v>9.7240000000000002</v>
      </c>
      <c r="L106" s="182">
        <v>10.198</v>
      </c>
      <c r="M106" s="715"/>
      <c r="N106" s="67">
        <v>10.125999999999999</v>
      </c>
      <c r="O106" s="179">
        <v>9.9920000000000009</v>
      </c>
      <c r="P106" s="715"/>
      <c r="Q106" s="67">
        <v>10.311</v>
      </c>
      <c r="R106" s="179">
        <v>10.196</v>
      </c>
      <c r="S106" s="715"/>
      <c r="T106" s="67">
        <v>9.3179999999999996</v>
      </c>
      <c r="U106" s="180">
        <v>8.7330000000000005</v>
      </c>
      <c r="V106" s="31" t="s">
        <v>81</v>
      </c>
      <c r="W106" s="698"/>
      <c r="X106" s="144" t="s">
        <v>62</v>
      </c>
      <c r="Y106" s="691"/>
    </row>
    <row r="107" spans="1:25" ht="13">
      <c r="A107" s="696"/>
      <c r="B107" s="6" t="s">
        <v>63</v>
      </c>
      <c r="C107" s="698"/>
      <c r="D107" s="161">
        <v>11.191000000000001</v>
      </c>
      <c r="E107" s="159">
        <v>11.172000000000001</v>
      </c>
      <c r="F107" s="27">
        <v>8.5820000000000007</v>
      </c>
      <c r="G107" s="181">
        <v>10.167999999999999</v>
      </c>
      <c r="H107" s="715"/>
      <c r="I107" s="161">
        <v>10.227</v>
      </c>
      <c r="J107" s="178">
        <v>10.771000000000001</v>
      </c>
      <c r="K107" s="178">
        <v>9.4930000000000003</v>
      </c>
      <c r="L107" s="182">
        <v>10.167999999999999</v>
      </c>
      <c r="M107" s="715"/>
      <c r="N107" s="67">
        <v>10.71</v>
      </c>
      <c r="O107" s="179">
        <v>11.86</v>
      </c>
      <c r="P107" s="715"/>
      <c r="Q107" s="67">
        <v>8.7720000000000002</v>
      </c>
      <c r="R107" s="179">
        <v>8.1319999999999997</v>
      </c>
      <c r="S107" s="715"/>
      <c r="T107" s="67">
        <v>8.9469999999999992</v>
      </c>
      <c r="U107" s="180">
        <v>8.8710000000000004</v>
      </c>
      <c r="V107" s="31" t="s">
        <v>81</v>
      </c>
      <c r="W107" s="698"/>
      <c r="X107" s="144" t="s">
        <v>63</v>
      </c>
      <c r="Y107" s="691"/>
    </row>
    <row r="108" spans="1:25" ht="13">
      <c r="A108" s="696"/>
      <c r="B108" s="6" t="s">
        <v>64</v>
      </c>
      <c r="C108" s="698"/>
      <c r="D108" s="161">
        <v>11.304</v>
      </c>
      <c r="E108" s="159">
        <v>11.69</v>
      </c>
      <c r="F108" s="27">
        <v>8.8819999999999997</v>
      </c>
      <c r="G108" s="181">
        <v>10.617000000000001</v>
      </c>
      <c r="H108" s="715"/>
      <c r="I108" s="161">
        <v>10.192</v>
      </c>
      <c r="J108" s="178">
        <v>11.237</v>
      </c>
      <c r="K108" s="178">
        <v>9.891</v>
      </c>
      <c r="L108" s="182">
        <v>10.617000000000001</v>
      </c>
      <c r="M108" s="715"/>
      <c r="N108" s="67">
        <v>11.539</v>
      </c>
      <c r="O108" s="183">
        <v>12.72</v>
      </c>
      <c r="P108" s="715"/>
      <c r="Q108" s="67">
        <v>9.3699999999999992</v>
      </c>
      <c r="R108" s="183">
        <v>8.782</v>
      </c>
      <c r="S108" s="715"/>
      <c r="T108" s="67">
        <v>9.4009999999999998</v>
      </c>
      <c r="U108" s="180">
        <v>9.6950000000000003</v>
      </c>
      <c r="V108" s="31" t="s">
        <v>81</v>
      </c>
      <c r="W108" s="698"/>
      <c r="X108" s="144" t="s">
        <v>64</v>
      </c>
      <c r="Y108" s="691"/>
    </row>
    <row r="109" spans="1:25" ht="13">
      <c r="A109" s="696"/>
      <c r="B109" s="6" t="s">
        <v>65</v>
      </c>
      <c r="C109" s="698"/>
      <c r="D109" s="161">
        <v>12.3</v>
      </c>
      <c r="E109" s="159">
        <v>12.565</v>
      </c>
      <c r="F109" s="27">
        <v>10.048</v>
      </c>
      <c r="G109" s="181">
        <v>11.858000000000001</v>
      </c>
      <c r="H109" s="715"/>
      <c r="I109" s="161">
        <v>11.537000000000001</v>
      </c>
      <c r="J109" s="178">
        <v>12.414999999999999</v>
      </c>
      <c r="K109" s="178">
        <v>11.04</v>
      </c>
      <c r="L109" s="182">
        <v>11.858000000000001</v>
      </c>
      <c r="M109" s="715"/>
      <c r="N109" s="67">
        <v>12.471</v>
      </c>
      <c r="O109" s="183">
        <v>13.013999999999999</v>
      </c>
      <c r="P109" s="715"/>
      <c r="Q109" s="67">
        <v>10.747999999999999</v>
      </c>
      <c r="R109" s="183">
        <v>10.170999999999999</v>
      </c>
      <c r="S109" s="715"/>
      <c r="T109" s="67">
        <v>10.785</v>
      </c>
      <c r="U109" s="180">
        <v>10.499000000000001</v>
      </c>
      <c r="V109" s="31" t="s">
        <v>81</v>
      </c>
      <c r="W109" s="698"/>
      <c r="X109" s="144" t="s">
        <v>65</v>
      </c>
      <c r="Y109" s="691"/>
    </row>
    <row r="110" spans="1:25" ht="13">
      <c r="A110" s="696"/>
      <c r="B110" s="6" t="s">
        <v>66</v>
      </c>
      <c r="C110" s="698"/>
      <c r="D110" s="161">
        <v>14.757</v>
      </c>
      <c r="E110" s="159">
        <v>15.311999999999999</v>
      </c>
      <c r="F110" s="27">
        <v>12.637</v>
      </c>
      <c r="G110" s="181">
        <v>14.47</v>
      </c>
      <c r="H110" s="715"/>
      <c r="I110" s="161">
        <v>14.259</v>
      </c>
      <c r="J110" s="178">
        <v>15.425000000000001</v>
      </c>
      <c r="K110" s="178">
        <v>13.831</v>
      </c>
      <c r="L110" s="182">
        <v>14.47</v>
      </c>
      <c r="M110" s="724"/>
      <c r="N110" s="67">
        <v>15.189</v>
      </c>
      <c r="O110" s="179">
        <v>15.692</v>
      </c>
      <c r="P110" s="715"/>
      <c r="Q110" s="67">
        <v>13.183</v>
      </c>
      <c r="R110" s="183">
        <v>12.891</v>
      </c>
      <c r="S110" s="715"/>
      <c r="T110" s="67">
        <v>13.109</v>
      </c>
      <c r="U110" s="180">
        <v>13.145</v>
      </c>
      <c r="V110" s="31">
        <v>8.8550000000000004</v>
      </c>
      <c r="W110" s="698"/>
      <c r="X110" s="144" t="s">
        <v>66</v>
      </c>
      <c r="Y110" s="691"/>
    </row>
    <row r="111" spans="1:25" ht="13">
      <c r="A111" s="697"/>
      <c r="B111" s="7" t="s">
        <v>67</v>
      </c>
      <c r="C111" s="698"/>
      <c r="D111" s="195">
        <v>14.574</v>
      </c>
      <c r="E111" s="184">
        <v>14.875</v>
      </c>
      <c r="F111" s="29">
        <v>12.646000000000001</v>
      </c>
      <c r="G111" s="196">
        <v>14.253</v>
      </c>
      <c r="H111" s="715"/>
      <c r="I111" s="195">
        <v>14.023</v>
      </c>
      <c r="J111" s="197">
        <v>15.031000000000001</v>
      </c>
      <c r="K111" s="197">
        <v>13.497999999999999</v>
      </c>
      <c r="L111" s="75">
        <v>14.253</v>
      </c>
      <c r="M111" s="715"/>
      <c r="N111" s="55">
        <v>14.032</v>
      </c>
      <c r="O111" s="198">
        <v>15.154999999999999</v>
      </c>
      <c r="P111" s="715"/>
      <c r="Q111" s="55">
        <v>13.401</v>
      </c>
      <c r="R111" s="198">
        <v>12.772</v>
      </c>
      <c r="S111" s="715"/>
      <c r="T111" s="55">
        <v>13.236000000000001</v>
      </c>
      <c r="U111" s="199">
        <v>12.988</v>
      </c>
      <c r="V111" s="32">
        <v>9.8279999999999994</v>
      </c>
      <c r="W111" s="698"/>
      <c r="X111" s="145" t="s">
        <v>67</v>
      </c>
      <c r="Y111" s="692"/>
    </row>
    <row r="112" spans="1:25" ht="13">
      <c r="A112" s="696">
        <v>2017</v>
      </c>
      <c r="B112" s="6" t="s">
        <v>56</v>
      </c>
      <c r="C112" s="698"/>
      <c r="D112" s="161">
        <v>11.77</v>
      </c>
      <c r="E112" s="159">
        <v>12.061999999999999</v>
      </c>
      <c r="F112" s="27">
        <v>9.9060000000000006</v>
      </c>
      <c r="G112" s="181">
        <v>11.516999999999999</v>
      </c>
      <c r="H112" s="715"/>
      <c r="I112" s="161">
        <v>11.356999999999999</v>
      </c>
      <c r="J112" s="178">
        <v>12.089</v>
      </c>
      <c r="K112" s="178">
        <v>10.651</v>
      </c>
      <c r="L112" s="182">
        <v>11.516999999999999</v>
      </c>
      <c r="M112" s="715"/>
      <c r="N112" s="67">
        <v>11.298999999999999</v>
      </c>
      <c r="O112" s="183">
        <v>12.946999999999999</v>
      </c>
      <c r="P112" s="715"/>
      <c r="Q112" s="67">
        <v>10.606999999999999</v>
      </c>
      <c r="R112" s="183">
        <v>10.420999999999999</v>
      </c>
      <c r="S112" s="715"/>
      <c r="T112" s="67">
        <v>10.414</v>
      </c>
      <c r="U112" s="180">
        <v>11.101000000000001</v>
      </c>
      <c r="V112" s="31">
        <v>19.253</v>
      </c>
      <c r="W112" s="698"/>
      <c r="X112" s="144" t="s">
        <v>56</v>
      </c>
      <c r="Y112" s="691">
        <v>2017</v>
      </c>
    </row>
    <row r="113" spans="1:25" ht="13">
      <c r="A113" s="696"/>
      <c r="B113" s="6" t="s">
        <v>57</v>
      </c>
      <c r="C113" s="698"/>
      <c r="D113" s="161">
        <v>10.457000000000001</v>
      </c>
      <c r="E113" s="159">
        <v>11.195</v>
      </c>
      <c r="F113" s="27">
        <v>8.4909999999999997</v>
      </c>
      <c r="G113" s="181">
        <v>10.247</v>
      </c>
      <c r="H113" s="715"/>
      <c r="I113" s="161">
        <v>9.75</v>
      </c>
      <c r="J113" s="178">
        <v>10.897</v>
      </c>
      <c r="K113" s="178">
        <v>9.2550000000000008</v>
      </c>
      <c r="L113" s="182">
        <v>10.247</v>
      </c>
      <c r="M113" s="715"/>
      <c r="N113" s="67">
        <v>9.5860000000000003</v>
      </c>
      <c r="O113" s="183">
        <v>11.474</v>
      </c>
      <c r="P113" s="715"/>
      <c r="Q113" s="67">
        <v>8.7270000000000003</v>
      </c>
      <c r="R113" s="183">
        <v>8.64</v>
      </c>
      <c r="S113" s="715"/>
      <c r="T113" s="67">
        <v>8.5500000000000007</v>
      </c>
      <c r="U113" s="180">
        <v>9.0969999999999995</v>
      </c>
      <c r="V113" s="31">
        <v>11.981999999999999</v>
      </c>
      <c r="W113" s="698"/>
      <c r="X113" s="144" t="s">
        <v>57</v>
      </c>
      <c r="Y113" s="691"/>
    </row>
    <row r="114" spans="1:25" ht="13">
      <c r="A114" s="696"/>
      <c r="B114" s="6" t="s">
        <v>58</v>
      </c>
      <c r="C114" s="698"/>
      <c r="D114" s="161">
        <v>10.260999999999999</v>
      </c>
      <c r="E114" s="159">
        <v>11.058999999999999</v>
      </c>
      <c r="F114" s="27">
        <v>8.2530000000000001</v>
      </c>
      <c r="G114" s="181">
        <v>10.010999999999999</v>
      </c>
      <c r="H114" s="715"/>
      <c r="I114" s="161">
        <v>9.1219999999999999</v>
      </c>
      <c r="J114" s="178">
        <v>10.457000000000001</v>
      </c>
      <c r="K114" s="178">
        <v>8.8249999999999993</v>
      </c>
      <c r="L114" s="182">
        <v>10.010999999999999</v>
      </c>
      <c r="M114" s="715"/>
      <c r="N114" s="67">
        <v>9.2989999999999995</v>
      </c>
      <c r="O114" s="183">
        <v>10.803000000000001</v>
      </c>
      <c r="P114" s="715"/>
      <c r="Q114" s="67">
        <v>8.1300000000000008</v>
      </c>
      <c r="R114" s="183">
        <v>7.8760000000000003</v>
      </c>
      <c r="S114" s="715"/>
      <c r="T114" s="67">
        <v>8.1690000000000005</v>
      </c>
      <c r="U114" s="180">
        <v>8.2840000000000007</v>
      </c>
      <c r="V114" s="31">
        <v>8.4489999999999998</v>
      </c>
      <c r="W114" s="698"/>
      <c r="X114" s="144" t="s">
        <v>58</v>
      </c>
      <c r="Y114" s="691"/>
    </row>
    <row r="115" spans="1:25" ht="13">
      <c r="A115" s="696"/>
      <c r="B115" s="6" t="s">
        <v>59</v>
      </c>
      <c r="C115" s="698"/>
      <c r="D115" s="161">
        <v>9.9359999999999999</v>
      </c>
      <c r="E115" s="159">
        <v>10.622999999999999</v>
      </c>
      <c r="F115" s="27">
        <v>8.1620000000000008</v>
      </c>
      <c r="G115" s="181">
        <v>10.007999999999999</v>
      </c>
      <c r="H115" s="715"/>
      <c r="I115" s="161">
        <v>9.048</v>
      </c>
      <c r="J115" s="178">
        <v>10.523999999999999</v>
      </c>
      <c r="K115" s="178">
        <v>8.8219999999999992</v>
      </c>
      <c r="L115" s="182">
        <v>10.007999999999999</v>
      </c>
      <c r="M115" s="715"/>
      <c r="N115" s="67">
        <v>9.61</v>
      </c>
      <c r="O115" s="183">
        <v>10.946</v>
      </c>
      <c r="P115" s="715"/>
      <c r="Q115" s="67">
        <v>8.1769999999999996</v>
      </c>
      <c r="R115" s="183">
        <v>8.2690000000000001</v>
      </c>
      <c r="S115" s="715"/>
      <c r="T115" s="67">
        <v>8.2390000000000008</v>
      </c>
      <c r="U115" s="180">
        <v>8.0920000000000005</v>
      </c>
      <c r="V115" s="31">
        <v>8.5579999999999998</v>
      </c>
      <c r="W115" s="698"/>
      <c r="X115" s="144" t="s">
        <v>59</v>
      </c>
      <c r="Y115" s="691"/>
    </row>
    <row r="116" spans="1:25" ht="13">
      <c r="A116" s="696"/>
      <c r="B116" s="6" t="s">
        <v>60</v>
      </c>
      <c r="C116" s="698"/>
      <c r="D116" s="161">
        <v>9.4939999999999998</v>
      </c>
      <c r="E116" s="159">
        <v>9.9209999999999994</v>
      </c>
      <c r="F116" s="27">
        <v>8.1940000000000008</v>
      </c>
      <c r="G116" s="181">
        <v>9.827</v>
      </c>
      <c r="H116" s="715"/>
      <c r="I116" s="161">
        <v>9.15</v>
      </c>
      <c r="J116" s="178">
        <v>10.291</v>
      </c>
      <c r="K116" s="178">
        <v>8.968</v>
      </c>
      <c r="L116" s="182">
        <v>9.827</v>
      </c>
      <c r="M116" s="715"/>
      <c r="N116" s="67">
        <v>9.5280000000000005</v>
      </c>
      <c r="O116" s="183">
        <v>10.776</v>
      </c>
      <c r="P116" s="715"/>
      <c r="Q116" s="67">
        <v>8.4789999999999992</v>
      </c>
      <c r="R116" s="183">
        <v>8.3989999999999991</v>
      </c>
      <c r="S116" s="715"/>
      <c r="T116" s="67">
        <v>8.5039999999999996</v>
      </c>
      <c r="U116" s="180">
        <v>8.4600000000000009</v>
      </c>
      <c r="V116" s="31">
        <v>6.2030000000000003</v>
      </c>
      <c r="W116" s="698"/>
      <c r="X116" s="144" t="s">
        <v>60</v>
      </c>
      <c r="Y116" s="691"/>
    </row>
    <row r="117" spans="1:25" ht="13">
      <c r="A117" s="696"/>
      <c r="B117" s="6" t="s">
        <v>61</v>
      </c>
      <c r="C117" s="698"/>
      <c r="D117" s="161">
        <v>9.516</v>
      </c>
      <c r="E117" s="159">
        <v>10.114000000000001</v>
      </c>
      <c r="F117" s="27">
        <v>8.2639999999999993</v>
      </c>
      <c r="G117" s="181">
        <v>9.8829999999999991</v>
      </c>
      <c r="H117" s="715"/>
      <c r="I117" s="161">
        <v>9.33</v>
      </c>
      <c r="J117" s="178">
        <v>10.47</v>
      </c>
      <c r="K117" s="178">
        <v>9.1709999999999994</v>
      </c>
      <c r="L117" s="182">
        <v>9.8829999999999991</v>
      </c>
      <c r="M117" s="715"/>
      <c r="N117" s="67">
        <v>9.8230000000000004</v>
      </c>
      <c r="O117" s="183">
        <v>10.792999999999999</v>
      </c>
      <c r="P117" s="715"/>
      <c r="Q117" s="67">
        <v>8.6489999999999991</v>
      </c>
      <c r="R117" s="183">
        <v>8.6530000000000005</v>
      </c>
      <c r="S117" s="715"/>
      <c r="T117" s="67">
        <v>8.6449999999999996</v>
      </c>
      <c r="U117" s="180">
        <v>8.6289999999999996</v>
      </c>
      <c r="V117" s="31">
        <v>6.2380000000000004</v>
      </c>
      <c r="W117" s="698"/>
      <c r="X117" s="144" t="s">
        <v>61</v>
      </c>
      <c r="Y117" s="691"/>
    </row>
    <row r="118" spans="1:25" ht="13">
      <c r="A118" s="696"/>
      <c r="B118" s="6" t="s">
        <v>62</v>
      </c>
      <c r="C118" s="698"/>
      <c r="D118" s="161">
        <v>9.6839999999999993</v>
      </c>
      <c r="E118" s="159">
        <v>10.611000000000001</v>
      </c>
      <c r="F118" s="27">
        <v>8.9109999999999996</v>
      </c>
      <c r="G118" s="181">
        <v>9.7080000000000002</v>
      </c>
      <c r="H118" s="715"/>
      <c r="I118" s="161">
        <v>8.8580000000000005</v>
      </c>
      <c r="J118" s="178">
        <v>10.347</v>
      </c>
      <c r="K118" s="178">
        <v>9.3559999999999999</v>
      </c>
      <c r="L118" s="182">
        <v>9.7080000000000002</v>
      </c>
      <c r="M118" s="715"/>
      <c r="N118" s="67">
        <v>9.8230000000000004</v>
      </c>
      <c r="O118" s="183">
        <v>9.9990000000000006</v>
      </c>
      <c r="P118" s="715"/>
      <c r="Q118" s="67">
        <v>7.74</v>
      </c>
      <c r="R118" s="183">
        <v>7.9829999999999997</v>
      </c>
      <c r="S118" s="715"/>
      <c r="T118" s="67">
        <v>7.9450000000000003</v>
      </c>
      <c r="U118" s="180">
        <v>7.9989999999999997</v>
      </c>
      <c r="V118" s="31">
        <v>6.2389999999999999</v>
      </c>
      <c r="W118" s="698"/>
      <c r="X118" s="144" t="s">
        <v>62</v>
      </c>
      <c r="Y118" s="691"/>
    </row>
    <row r="119" spans="1:25" ht="13">
      <c r="A119" s="696"/>
      <c r="B119" s="6" t="s">
        <v>63</v>
      </c>
      <c r="C119" s="698"/>
      <c r="D119" s="161">
        <v>7.3620000000000001</v>
      </c>
      <c r="E119" s="159">
        <v>7.9530000000000003</v>
      </c>
      <c r="F119" s="27">
        <v>6.8849999999999998</v>
      </c>
      <c r="G119" s="181">
        <v>7.5860000000000003</v>
      </c>
      <c r="H119" s="715"/>
      <c r="I119" s="161">
        <v>6.9589999999999996</v>
      </c>
      <c r="J119" s="178">
        <v>7.6890000000000001</v>
      </c>
      <c r="K119" s="178">
        <v>6.968</v>
      </c>
      <c r="L119" s="182">
        <v>7.5860000000000003</v>
      </c>
      <c r="M119" s="715"/>
      <c r="N119" s="67">
        <v>7.1109999999999998</v>
      </c>
      <c r="O119" s="183">
        <v>7.6769999999999996</v>
      </c>
      <c r="P119" s="715"/>
      <c r="Q119" s="67">
        <v>6.7119999999999997</v>
      </c>
      <c r="R119" s="183">
        <v>7.1890000000000001</v>
      </c>
      <c r="S119" s="715"/>
      <c r="T119" s="67">
        <v>6.3090000000000002</v>
      </c>
      <c r="U119" s="180">
        <v>6.5209999999999999</v>
      </c>
      <c r="V119" s="31">
        <v>8.4570000000000007</v>
      </c>
      <c r="W119" s="698"/>
      <c r="X119" s="144" t="s">
        <v>63</v>
      </c>
      <c r="Y119" s="691"/>
    </row>
    <row r="120" spans="1:25" ht="13">
      <c r="A120" s="696"/>
      <c r="B120" s="6" t="s">
        <v>64</v>
      </c>
      <c r="C120" s="698"/>
      <c r="D120" s="161">
        <v>8.2929999999999993</v>
      </c>
      <c r="E120" s="159">
        <v>8.5579999999999998</v>
      </c>
      <c r="F120" s="27">
        <v>7.3129999999999997</v>
      </c>
      <c r="G120" s="181">
        <v>8.11</v>
      </c>
      <c r="H120" s="715"/>
      <c r="I120" s="161">
        <v>7.5469999999999997</v>
      </c>
      <c r="J120" s="178">
        <v>8.2620000000000005</v>
      </c>
      <c r="K120" s="178">
        <v>7.4050000000000002</v>
      </c>
      <c r="L120" s="182">
        <v>8.11</v>
      </c>
      <c r="M120" s="715"/>
      <c r="N120" s="67">
        <v>8.5020000000000007</v>
      </c>
      <c r="O120" s="183">
        <v>8.3330000000000002</v>
      </c>
      <c r="P120" s="715"/>
      <c r="Q120" s="67">
        <v>7.38</v>
      </c>
      <c r="R120" s="183">
        <v>7.6890000000000001</v>
      </c>
      <c r="S120" s="715"/>
      <c r="T120" s="67">
        <v>7.3559999999999999</v>
      </c>
      <c r="U120" s="180">
        <v>7.3540000000000001</v>
      </c>
      <c r="V120" s="31">
        <v>8.4570000000000007</v>
      </c>
      <c r="W120" s="698"/>
      <c r="X120" s="144" t="s">
        <v>64</v>
      </c>
      <c r="Y120" s="691"/>
    </row>
    <row r="121" spans="1:25" ht="13">
      <c r="A121" s="696"/>
      <c r="B121" s="6" t="s">
        <v>65</v>
      </c>
      <c r="C121" s="698"/>
      <c r="D121" s="161">
        <v>9.4039999999999999</v>
      </c>
      <c r="E121" s="159">
        <v>9.7379999999999995</v>
      </c>
      <c r="F121" s="27">
        <v>8.6449999999999996</v>
      </c>
      <c r="G121" s="181">
        <v>9.2780000000000005</v>
      </c>
      <c r="H121" s="715"/>
      <c r="I121" s="161">
        <v>8.8330000000000002</v>
      </c>
      <c r="J121" s="178">
        <v>9.548</v>
      </c>
      <c r="K121" s="178">
        <v>8.8249999999999993</v>
      </c>
      <c r="L121" s="182">
        <v>9.2780000000000005</v>
      </c>
      <c r="M121" s="715"/>
      <c r="N121" s="67">
        <v>9.81</v>
      </c>
      <c r="O121" s="183">
        <v>9.1940000000000008</v>
      </c>
      <c r="P121" s="715"/>
      <c r="Q121" s="67">
        <v>8.8379999999999992</v>
      </c>
      <c r="R121" s="183">
        <v>8.4440000000000008</v>
      </c>
      <c r="S121" s="715"/>
      <c r="T121" s="67">
        <v>8.9290000000000003</v>
      </c>
      <c r="U121" s="180">
        <v>8.3330000000000002</v>
      </c>
      <c r="V121" s="31">
        <v>8.2289999999999992</v>
      </c>
      <c r="W121" s="698"/>
      <c r="X121" s="144" t="s">
        <v>65</v>
      </c>
      <c r="Y121" s="691"/>
    </row>
    <row r="122" spans="1:25" ht="13">
      <c r="A122" s="696"/>
      <c r="B122" s="6" t="s">
        <v>66</v>
      </c>
      <c r="C122" s="698"/>
      <c r="D122" s="161">
        <v>11.565</v>
      </c>
      <c r="E122" s="159">
        <v>11.976000000000001</v>
      </c>
      <c r="F122" s="27">
        <v>10.938000000000001</v>
      </c>
      <c r="G122" s="181">
        <v>11.558999999999999</v>
      </c>
      <c r="H122" s="715"/>
      <c r="I122" s="161">
        <v>10.853999999999999</v>
      </c>
      <c r="J122" s="178">
        <v>11.874000000000001</v>
      </c>
      <c r="K122" s="178">
        <v>11.134</v>
      </c>
      <c r="L122" s="182">
        <v>11.558999999999999</v>
      </c>
      <c r="M122" s="715"/>
      <c r="N122" s="67">
        <v>12.065</v>
      </c>
      <c r="O122" s="183">
        <v>11.974</v>
      </c>
      <c r="P122" s="715"/>
      <c r="Q122" s="67">
        <v>11.103</v>
      </c>
      <c r="R122" s="183">
        <v>11.013</v>
      </c>
      <c r="S122" s="715"/>
      <c r="T122" s="67">
        <v>11.194000000000001</v>
      </c>
      <c r="U122" s="180">
        <v>11.010999999999999</v>
      </c>
      <c r="V122" s="31">
        <v>8.9160000000000004</v>
      </c>
      <c r="W122" s="698"/>
      <c r="X122" s="144" t="s">
        <v>66</v>
      </c>
      <c r="Y122" s="691"/>
    </row>
    <row r="123" spans="1:25" ht="13">
      <c r="A123" s="697"/>
      <c r="B123" s="7" t="s">
        <v>67</v>
      </c>
      <c r="C123" s="698"/>
      <c r="D123" s="200">
        <v>11.542999999999999</v>
      </c>
      <c r="E123" s="184">
        <v>11.978999999999999</v>
      </c>
      <c r="F123" s="29">
        <v>11.006</v>
      </c>
      <c r="G123" s="196">
        <v>11.488</v>
      </c>
      <c r="H123" s="715"/>
      <c r="I123" s="195">
        <v>10.956</v>
      </c>
      <c r="J123" s="197">
        <v>11.901</v>
      </c>
      <c r="K123" s="197">
        <v>11.223000000000001</v>
      </c>
      <c r="L123" s="150">
        <v>11.488</v>
      </c>
      <c r="M123" s="715"/>
      <c r="N123" s="55">
        <v>11.576000000000001</v>
      </c>
      <c r="O123" s="198">
        <v>11.689</v>
      </c>
      <c r="P123" s="715"/>
      <c r="Q123" s="55">
        <v>11.138</v>
      </c>
      <c r="R123" s="198">
        <v>10.894</v>
      </c>
      <c r="S123" s="715"/>
      <c r="T123" s="195">
        <v>11.125</v>
      </c>
      <c r="U123" s="199">
        <v>10.955</v>
      </c>
      <c r="V123" s="32">
        <v>8.0399999999999991</v>
      </c>
      <c r="W123" s="698"/>
      <c r="X123" s="145" t="s">
        <v>67</v>
      </c>
      <c r="Y123" s="692"/>
    </row>
    <row r="124" spans="1:25" ht="13">
      <c r="A124" s="696">
        <v>2016</v>
      </c>
      <c r="B124" s="6" t="s">
        <v>56</v>
      </c>
      <c r="C124" s="698"/>
      <c r="D124" s="161">
        <v>9.1839999999999993</v>
      </c>
      <c r="E124" s="159">
        <v>9.9420000000000002</v>
      </c>
      <c r="F124" s="27">
        <v>9.5739999999999998</v>
      </c>
      <c r="G124" s="181">
        <v>9.1959999999999997</v>
      </c>
      <c r="H124" s="715"/>
      <c r="I124" s="161">
        <v>8.5549999999999997</v>
      </c>
      <c r="J124" s="178">
        <v>9.7349999999999994</v>
      </c>
      <c r="K124" s="178">
        <v>9.4710000000000001</v>
      </c>
      <c r="L124" s="182">
        <v>9.1959999999999997</v>
      </c>
      <c r="M124" s="715"/>
      <c r="N124" s="67">
        <v>8.9610000000000003</v>
      </c>
      <c r="O124" s="183">
        <v>9.0909999999999993</v>
      </c>
      <c r="P124" s="715"/>
      <c r="Q124" s="67">
        <v>8.31</v>
      </c>
      <c r="R124" s="183">
        <v>8.5690000000000008</v>
      </c>
      <c r="S124" s="715"/>
      <c r="T124" s="67">
        <v>8.2469999999999999</v>
      </c>
      <c r="U124" s="180">
        <v>8.5990000000000002</v>
      </c>
      <c r="V124" s="23" t="s">
        <v>83</v>
      </c>
      <c r="W124" s="698"/>
      <c r="X124" s="144" t="s">
        <v>56</v>
      </c>
      <c r="Y124" s="691">
        <v>2016</v>
      </c>
    </row>
    <row r="125" spans="1:25" ht="13">
      <c r="A125" s="696"/>
      <c r="B125" s="6" t="s">
        <v>57</v>
      </c>
      <c r="C125" s="698"/>
      <c r="D125" s="161">
        <v>7.9</v>
      </c>
      <c r="E125" s="159">
        <v>8.4580000000000002</v>
      </c>
      <c r="F125" s="27">
        <v>7.8470000000000004</v>
      </c>
      <c r="G125" s="181">
        <v>8.1679999999999993</v>
      </c>
      <c r="H125" s="715"/>
      <c r="I125" s="161">
        <v>7.3659999999999997</v>
      </c>
      <c r="J125" s="178">
        <v>8.2119999999999997</v>
      </c>
      <c r="K125" s="178">
        <v>8.0549999999999997</v>
      </c>
      <c r="L125" s="182">
        <v>8.1679999999999993</v>
      </c>
      <c r="M125" s="715"/>
      <c r="N125" s="67">
        <v>7.391</v>
      </c>
      <c r="O125" s="183">
        <v>7.5880000000000001</v>
      </c>
      <c r="P125" s="715"/>
      <c r="Q125" s="67">
        <v>6.6639999999999997</v>
      </c>
      <c r="R125" s="183">
        <v>6.9880000000000004</v>
      </c>
      <c r="S125" s="715"/>
      <c r="T125" s="67">
        <v>6.5819999999999999</v>
      </c>
      <c r="U125" s="180">
        <v>6.6289999999999996</v>
      </c>
      <c r="V125" s="23">
        <v>10.525</v>
      </c>
      <c r="W125" s="698"/>
      <c r="X125" s="144" t="s">
        <v>57</v>
      </c>
      <c r="Y125" s="691"/>
    </row>
    <row r="126" spans="1:25" ht="13">
      <c r="A126" s="696"/>
      <c r="B126" s="6" t="s">
        <v>58</v>
      </c>
      <c r="C126" s="698"/>
      <c r="D126" s="161">
        <v>7.9660000000000002</v>
      </c>
      <c r="E126" s="159">
        <v>7.8609999999999998</v>
      </c>
      <c r="F126" s="27">
        <v>6.9470000000000001</v>
      </c>
      <c r="G126" s="181">
        <v>7.7859999999999996</v>
      </c>
      <c r="H126" s="715"/>
      <c r="I126" s="161">
        <v>7.32</v>
      </c>
      <c r="J126" s="178">
        <v>7.5270000000000001</v>
      </c>
      <c r="K126" s="178">
        <v>7.1559999999999997</v>
      </c>
      <c r="L126" s="182">
        <v>7.7859999999999996</v>
      </c>
      <c r="M126" s="715"/>
      <c r="N126" s="67">
        <v>7.0339999999999998</v>
      </c>
      <c r="O126" s="183">
        <v>6.8810000000000002</v>
      </c>
      <c r="P126" s="715"/>
      <c r="Q126" s="67">
        <v>6.2910000000000004</v>
      </c>
      <c r="R126" s="183">
        <v>6.4790000000000001</v>
      </c>
      <c r="S126" s="715"/>
      <c r="T126" s="67">
        <v>6.351</v>
      </c>
      <c r="U126" s="180">
        <v>6.069</v>
      </c>
      <c r="V126" s="23">
        <v>6.8440000000000003</v>
      </c>
      <c r="W126" s="698"/>
      <c r="X126" s="144" t="s">
        <v>58</v>
      </c>
      <c r="Y126" s="691"/>
    </row>
    <row r="127" spans="1:25" ht="13">
      <c r="A127" s="696"/>
      <c r="B127" s="6" t="s">
        <v>59</v>
      </c>
      <c r="C127" s="698"/>
      <c r="D127" s="161">
        <v>7.6519999999999992</v>
      </c>
      <c r="E127" s="159">
        <v>7.4160000000000004</v>
      </c>
      <c r="F127" s="27">
        <v>6.7910000000000004</v>
      </c>
      <c r="G127" s="181">
        <v>7.367</v>
      </c>
      <c r="H127" s="715"/>
      <c r="I127" s="161">
        <v>7.0650000000000004</v>
      </c>
      <c r="J127" s="178">
        <v>7.23</v>
      </c>
      <c r="K127" s="178">
        <v>7.0449999999999999</v>
      </c>
      <c r="L127" s="182">
        <v>7.367</v>
      </c>
      <c r="M127" s="715"/>
      <c r="N127" s="67">
        <v>7.2590000000000003</v>
      </c>
      <c r="O127" s="183">
        <v>7.226</v>
      </c>
      <c r="P127" s="715"/>
      <c r="Q127" s="67">
        <v>6.37</v>
      </c>
      <c r="R127" s="183">
        <v>6.3</v>
      </c>
      <c r="S127" s="715"/>
      <c r="T127" s="67">
        <v>6.431</v>
      </c>
      <c r="U127" s="180">
        <v>6.3860000000000001</v>
      </c>
      <c r="V127" s="23">
        <v>6.7389999999999999</v>
      </c>
      <c r="W127" s="698"/>
      <c r="X127" s="144" t="s">
        <v>59</v>
      </c>
      <c r="Y127" s="691"/>
    </row>
    <row r="128" spans="1:25" ht="13">
      <c r="A128" s="696"/>
      <c r="B128" s="6" t="s">
        <v>60</v>
      </c>
      <c r="C128" s="698"/>
      <c r="D128" s="161">
        <v>8.1549999999999994</v>
      </c>
      <c r="E128" s="159">
        <v>7.6349999999999998</v>
      </c>
      <c r="F128" s="27">
        <v>7.2279999999999998</v>
      </c>
      <c r="G128" s="181">
        <v>7.9080000000000004</v>
      </c>
      <c r="H128" s="715"/>
      <c r="I128" s="161">
        <v>7.7430000000000003</v>
      </c>
      <c r="J128" s="178">
        <v>7.7130000000000001</v>
      </c>
      <c r="K128" s="178">
        <v>7.54</v>
      </c>
      <c r="L128" s="182">
        <v>7.9080000000000004</v>
      </c>
      <c r="M128" s="715"/>
      <c r="N128" s="67">
        <v>7.7519999999999998</v>
      </c>
      <c r="O128" s="183">
        <v>7.73</v>
      </c>
      <c r="P128" s="715"/>
      <c r="Q128" s="67">
        <v>6.9989999999999997</v>
      </c>
      <c r="R128" s="183">
        <v>6.9340000000000002</v>
      </c>
      <c r="S128" s="715"/>
      <c r="T128" s="67">
        <v>6.9610000000000003</v>
      </c>
      <c r="U128" s="180">
        <v>7.1260000000000003</v>
      </c>
      <c r="V128" s="23">
        <v>7.1239999999999997</v>
      </c>
      <c r="W128" s="698"/>
      <c r="X128" s="144" t="s">
        <v>60</v>
      </c>
      <c r="Y128" s="691"/>
    </row>
    <row r="129" spans="1:25" ht="13">
      <c r="A129" s="696"/>
      <c r="B129" s="6" t="s">
        <v>61</v>
      </c>
      <c r="C129" s="698"/>
      <c r="D129" s="161">
        <v>8.6449999999999996</v>
      </c>
      <c r="E129" s="159">
        <v>7.9379999999999997</v>
      </c>
      <c r="F129" s="27">
        <v>7.7130000000000001</v>
      </c>
      <c r="G129" s="181">
        <v>8.2170000000000005</v>
      </c>
      <c r="H129" s="715"/>
      <c r="I129" s="161">
        <v>8.2140000000000004</v>
      </c>
      <c r="J129" s="178">
        <v>8.0190000000000001</v>
      </c>
      <c r="K129" s="178">
        <v>7.9320000000000004</v>
      </c>
      <c r="L129" s="182">
        <v>8.2170000000000005</v>
      </c>
      <c r="M129" s="715"/>
      <c r="N129" s="67">
        <v>8.0449999999999982</v>
      </c>
      <c r="O129" s="183">
        <v>8.0109999999999992</v>
      </c>
      <c r="P129" s="715"/>
      <c r="Q129" s="67">
        <v>7.5409999999999995</v>
      </c>
      <c r="R129" s="183">
        <v>7.3220000000000001</v>
      </c>
      <c r="S129" s="715"/>
      <c r="T129" s="67">
        <v>7.4200000000000008</v>
      </c>
      <c r="U129" s="180">
        <v>7.5679999999999996</v>
      </c>
      <c r="V129" s="23">
        <v>8.4760000000000009</v>
      </c>
      <c r="W129" s="698"/>
      <c r="X129" s="144" t="s">
        <v>61</v>
      </c>
      <c r="Y129" s="691"/>
    </row>
    <row r="130" spans="1:25" ht="13">
      <c r="A130" s="696"/>
      <c r="B130" s="6" t="s">
        <v>62</v>
      </c>
      <c r="C130" s="698"/>
      <c r="D130" s="161">
        <v>8.1009999999999991</v>
      </c>
      <c r="E130" s="159">
        <v>8.5299999999999994</v>
      </c>
      <c r="F130" s="27">
        <v>7.7939999999999996</v>
      </c>
      <c r="G130" s="181">
        <v>7.8209999999999997</v>
      </c>
      <c r="H130" s="715"/>
      <c r="I130" s="161">
        <v>7.5410000000000004</v>
      </c>
      <c r="J130" s="178">
        <v>8.5020000000000007</v>
      </c>
      <c r="K130" s="178">
        <v>7.8689999999999998</v>
      </c>
      <c r="L130" s="182">
        <v>7.8209999999999997</v>
      </c>
      <c r="M130" s="715"/>
      <c r="N130" s="67">
        <v>7.3439999999999994</v>
      </c>
      <c r="O130" s="183">
        <v>7.4660000000000002</v>
      </c>
      <c r="P130" s="715"/>
      <c r="Q130" s="67">
        <v>6.7729999999999997</v>
      </c>
      <c r="R130" s="183">
        <v>6.5570000000000004</v>
      </c>
      <c r="S130" s="715"/>
      <c r="T130" s="67">
        <v>6.4620000000000006</v>
      </c>
      <c r="U130" s="180">
        <v>6.6779999999999999</v>
      </c>
      <c r="V130" s="23">
        <v>6.5739999999999998</v>
      </c>
      <c r="W130" s="698"/>
      <c r="X130" s="144" t="s">
        <v>62</v>
      </c>
      <c r="Y130" s="691"/>
    </row>
    <row r="131" spans="1:25" ht="13">
      <c r="A131" s="696"/>
      <c r="B131" s="6" t="s">
        <v>63</v>
      </c>
      <c r="C131" s="698"/>
      <c r="D131" s="161">
        <v>7.5729999999999995</v>
      </c>
      <c r="E131" s="159">
        <v>7.3810000000000002</v>
      </c>
      <c r="F131" s="27">
        <v>7.1079999999999997</v>
      </c>
      <c r="G131" s="181">
        <v>7.9</v>
      </c>
      <c r="H131" s="715"/>
      <c r="I131" s="161">
        <v>7.3120000000000003</v>
      </c>
      <c r="J131" s="178">
        <v>7.3289999999999997</v>
      </c>
      <c r="K131" s="178">
        <v>7.3230000000000004</v>
      </c>
      <c r="L131" s="182">
        <v>7.9</v>
      </c>
      <c r="M131" s="715"/>
      <c r="N131" s="67">
        <v>6.6879999999999997</v>
      </c>
      <c r="O131" s="183">
        <v>6.5739999999999998</v>
      </c>
      <c r="P131" s="715"/>
      <c r="Q131" s="67">
        <v>6.5460000000000003</v>
      </c>
      <c r="R131" s="183">
        <v>6.0289999999999999</v>
      </c>
      <c r="S131" s="715"/>
      <c r="T131" s="67">
        <v>6.362000000000001</v>
      </c>
      <c r="U131" s="180">
        <v>6.6639999999999997</v>
      </c>
      <c r="V131" s="23">
        <v>5.56</v>
      </c>
      <c r="W131" s="698"/>
      <c r="X131" s="144" t="s">
        <v>63</v>
      </c>
      <c r="Y131" s="691"/>
    </row>
    <row r="132" spans="1:25" ht="13">
      <c r="A132" s="696"/>
      <c r="B132" s="6" t="s">
        <v>64</v>
      </c>
      <c r="C132" s="698"/>
      <c r="D132" s="161">
        <v>10.298999999999999</v>
      </c>
      <c r="E132" s="159">
        <v>8.3059999999999992</v>
      </c>
      <c r="F132" s="27">
        <v>8.0050000000000008</v>
      </c>
      <c r="G132" s="181">
        <v>9.4009999999999998</v>
      </c>
      <c r="H132" s="715"/>
      <c r="I132" s="161">
        <v>10.071</v>
      </c>
      <c r="J132" s="178">
        <v>8.3689999999999998</v>
      </c>
      <c r="K132" s="178">
        <v>8.5380000000000003</v>
      </c>
      <c r="L132" s="182">
        <v>9.4009999999999998</v>
      </c>
      <c r="M132" s="715"/>
      <c r="N132" s="67">
        <v>7.569</v>
      </c>
      <c r="O132" s="183">
        <v>6.8869999999999996</v>
      </c>
      <c r="P132" s="715"/>
      <c r="Q132" s="67">
        <v>7.5110000000000001</v>
      </c>
      <c r="R132" s="183">
        <v>6.5759999999999996</v>
      </c>
      <c r="S132" s="715"/>
      <c r="T132" s="67">
        <v>7.3250000000000002</v>
      </c>
      <c r="U132" s="180">
        <v>7.4249999999999998</v>
      </c>
      <c r="V132" s="23">
        <v>5.5869999999999997</v>
      </c>
      <c r="W132" s="698"/>
      <c r="X132" s="144" t="s">
        <v>64</v>
      </c>
      <c r="Y132" s="691"/>
    </row>
    <row r="133" spans="1:25" ht="13">
      <c r="A133" s="696"/>
      <c r="B133" s="6" t="s">
        <v>65</v>
      </c>
      <c r="C133" s="698"/>
      <c r="D133" s="161">
        <v>11.997</v>
      </c>
      <c r="E133" s="159">
        <v>10.382999999999999</v>
      </c>
      <c r="F133" s="27">
        <v>10.391</v>
      </c>
      <c r="G133" s="181">
        <v>10.725</v>
      </c>
      <c r="H133" s="715"/>
      <c r="I133" s="161">
        <v>11.771000000000001</v>
      </c>
      <c r="J133" s="178">
        <v>10.129</v>
      </c>
      <c r="K133" s="178">
        <v>10.321</v>
      </c>
      <c r="L133" s="182">
        <v>10.725</v>
      </c>
      <c r="M133" s="715"/>
      <c r="N133" s="67">
        <v>8.4559999999999995</v>
      </c>
      <c r="O133" s="183">
        <v>9.4689999999999994</v>
      </c>
      <c r="P133" s="727"/>
      <c r="Q133" s="67">
        <v>8.5210000000000008</v>
      </c>
      <c r="R133" s="183">
        <v>9.0370000000000008</v>
      </c>
      <c r="S133" s="727"/>
      <c r="T133" s="67">
        <v>8.2010000000000005</v>
      </c>
      <c r="U133" s="180">
        <v>10.257999999999999</v>
      </c>
      <c r="V133" s="23">
        <v>6.1639999999999997</v>
      </c>
      <c r="W133" s="698"/>
      <c r="X133" s="144" t="s">
        <v>65</v>
      </c>
      <c r="Y133" s="691"/>
    </row>
    <row r="134" spans="1:25" ht="13">
      <c r="A134" s="696"/>
      <c r="B134" s="6" t="s">
        <v>66</v>
      </c>
      <c r="C134" s="698"/>
      <c r="D134" s="161">
        <v>15.103999999999999</v>
      </c>
      <c r="E134" s="159">
        <v>14.176</v>
      </c>
      <c r="F134" s="27">
        <v>13.946999999999999</v>
      </c>
      <c r="G134" s="181">
        <v>15.069000000000001</v>
      </c>
      <c r="H134" s="715"/>
      <c r="I134" s="161">
        <v>14.436999999999999</v>
      </c>
      <c r="J134" s="178">
        <v>14.093</v>
      </c>
      <c r="K134" s="178">
        <v>14.391999999999999</v>
      </c>
      <c r="L134" s="182">
        <v>15.069000000000001</v>
      </c>
      <c r="M134" s="715"/>
      <c r="N134" s="67">
        <v>9.5890000000000004</v>
      </c>
      <c r="O134" s="183">
        <v>11.57</v>
      </c>
      <c r="P134" s="727"/>
      <c r="Q134" s="67">
        <v>9.7240000000000002</v>
      </c>
      <c r="R134" s="183">
        <v>10.632999999999999</v>
      </c>
      <c r="S134" s="727"/>
      <c r="T134" s="67">
        <v>9.2460000000000004</v>
      </c>
      <c r="U134" s="180">
        <v>12.837999999999999</v>
      </c>
      <c r="V134" s="23">
        <v>6.2850000000000001</v>
      </c>
      <c r="W134" s="698"/>
      <c r="X134" s="144" t="s">
        <v>66</v>
      </c>
      <c r="Y134" s="691"/>
    </row>
    <row r="135" spans="1:25" ht="13">
      <c r="A135" s="697"/>
      <c r="B135" s="7" t="s">
        <v>67</v>
      </c>
      <c r="C135" s="698"/>
      <c r="D135" s="195">
        <v>15.147</v>
      </c>
      <c r="E135" s="184">
        <v>14.314</v>
      </c>
      <c r="F135" s="29">
        <v>14.228999999999999</v>
      </c>
      <c r="G135" s="196">
        <v>15.39</v>
      </c>
      <c r="H135" s="715"/>
      <c r="I135" s="195">
        <v>14.747999999999999</v>
      </c>
      <c r="J135" s="197">
        <v>14.146000000000001</v>
      </c>
      <c r="K135" s="151">
        <v>14.362</v>
      </c>
      <c r="L135" s="75">
        <v>15.39</v>
      </c>
      <c r="M135" s="715"/>
      <c r="N135" s="55">
        <v>14.563000000000001</v>
      </c>
      <c r="O135" s="198">
        <v>11.39</v>
      </c>
      <c r="P135" s="715"/>
      <c r="Q135" s="55">
        <v>14.747999999999999</v>
      </c>
      <c r="R135" s="198">
        <v>11.347</v>
      </c>
      <c r="S135" s="715"/>
      <c r="T135" s="55">
        <v>14.689</v>
      </c>
      <c r="U135" s="199">
        <v>12.741</v>
      </c>
      <c r="V135" s="30">
        <v>7.3</v>
      </c>
      <c r="W135" s="698"/>
      <c r="X135" s="145" t="s">
        <v>67</v>
      </c>
      <c r="Y135" s="692"/>
    </row>
    <row r="136" spans="1:25" ht="13">
      <c r="A136" s="696">
        <v>2015</v>
      </c>
      <c r="B136" s="6" t="s">
        <v>56</v>
      </c>
      <c r="C136" s="698"/>
      <c r="D136" s="161">
        <v>13.387</v>
      </c>
      <c r="E136" s="159">
        <v>15.481999999999999</v>
      </c>
      <c r="F136" s="27">
        <v>14.853999999999999</v>
      </c>
      <c r="G136" s="181">
        <v>12.763</v>
      </c>
      <c r="H136" s="715"/>
      <c r="I136" s="161">
        <v>13.036</v>
      </c>
      <c r="J136" s="178">
        <v>15.377000000000001</v>
      </c>
      <c r="K136" s="178">
        <v>15.141999999999999</v>
      </c>
      <c r="L136" s="182">
        <v>12.763</v>
      </c>
      <c r="M136" s="715"/>
      <c r="N136" s="67">
        <v>12.311</v>
      </c>
      <c r="O136" s="183">
        <v>11.978999999999999</v>
      </c>
      <c r="P136" s="715"/>
      <c r="Q136" s="67">
        <v>12.314</v>
      </c>
      <c r="R136" s="183">
        <v>11.981999999999999</v>
      </c>
      <c r="S136" s="715"/>
      <c r="T136" s="67">
        <v>11.968999999999999</v>
      </c>
      <c r="U136" s="180">
        <v>12.756</v>
      </c>
      <c r="V136" s="23">
        <v>5.5730000000000004</v>
      </c>
      <c r="W136" s="698"/>
      <c r="X136" s="144" t="s">
        <v>56</v>
      </c>
      <c r="Y136" s="691">
        <v>2015</v>
      </c>
    </row>
    <row r="137" spans="1:25" ht="13">
      <c r="A137" s="696"/>
      <c r="B137" s="6" t="s">
        <v>57</v>
      </c>
      <c r="C137" s="698"/>
      <c r="D137" s="161">
        <v>11.227</v>
      </c>
      <c r="E137" s="159">
        <v>10.412000000000001</v>
      </c>
      <c r="F137" s="27">
        <v>9.9979999999999993</v>
      </c>
      <c r="G137" s="181">
        <v>11.994</v>
      </c>
      <c r="H137" s="715"/>
      <c r="I137" s="161">
        <v>11.055999999999999</v>
      </c>
      <c r="J137" s="178">
        <v>10.224</v>
      </c>
      <c r="K137" s="178">
        <v>10.164</v>
      </c>
      <c r="L137" s="182">
        <v>11.994</v>
      </c>
      <c r="M137" s="715"/>
      <c r="N137" s="67">
        <v>9.7710000000000008</v>
      </c>
      <c r="O137" s="183">
        <v>8.81</v>
      </c>
      <c r="P137" s="715"/>
      <c r="Q137" s="67">
        <v>9.6809999999999992</v>
      </c>
      <c r="R137" s="183">
        <v>8.7029999999999994</v>
      </c>
      <c r="S137" s="715"/>
      <c r="T137" s="67">
        <v>9.2159999999999993</v>
      </c>
      <c r="U137" s="180">
        <v>9.1790000000000003</v>
      </c>
      <c r="V137" s="23">
        <v>6.2829999999999995</v>
      </c>
      <c r="W137" s="698"/>
      <c r="X137" s="144" t="s">
        <v>57</v>
      </c>
      <c r="Y137" s="691"/>
    </row>
    <row r="138" spans="1:25" ht="13">
      <c r="A138" s="696"/>
      <c r="B138" s="6" t="s">
        <v>58</v>
      </c>
      <c r="C138" s="698"/>
      <c r="D138" s="161">
        <v>8.8800000000000008</v>
      </c>
      <c r="E138" s="159">
        <v>8.2240000000000002</v>
      </c>
      <c r="F138" s="27">
        <v>8.0410000000000004</v>
      </c>
      <c r="G138" s="181">
        <v>10.97</v>
      </c>
      <c r="H138" s="715"/>
      <c r="I138" s="161">
        <v>8.3360000000000003</v>
      </c>
      <c r="J138" s="178">
        <v>8</v>
      </c>
      <c r="K138" s="178">
        <v>8.1020000000000003</v>
      </c>
      <c r="L138" s="182">
        <v>10.97</v>
      </c>
      <c r="M138" s="715"/>
      <c r="N138" s="67">
        <v>7.4470000000000001</v>
      </c>
      <c r="O138" s="183">
        <v>7.2050000000000001</v>
      </c>
      <c r="P138" s="715"/>
      <c r="Q138" s="67">
        <v>7.4509999999999996</v>
      </c>
      <c r="R138" s="183">
        <v>7.11</v>
      </c>
      <c r="S138" s="715"/>
      <c r="T138" s="67">
        <v>7.3369999999999997</v>
      </c>
      <c r="U138" s="180">
        <v>7.2210000000000001</v>
      </c>
      <c r="V138" s="23">
        <v>6.8599999999999994</v>
      </c>
      <c r="W138" s="698"/>
      <c r="X138" s="144" t="s">
        <v>58</v>
      </c>
      <c r="Y138" s="691"/>
    </row>
    <row r="139" spans="1:25" ht="13">
      <c r="A139" s="696"/>
      <c r="B139" s="6" t="s">
        <v>59</v>
      </c>
      <c r="C139" s="698"/>
      <c r="D139" s="161">
        <v>8.8550000000000004</v>
      </c>
      <c r="E139" s="159">
        <v>8.0210000000000008</v>
      </c>
      <c r="F139" s="27">
        <v>7.8689999999999998</v>
      </c>
      <c r="G139" s="181">
        <v>10.827</v>
      </c>
      <c r="H139" s="715"/>
      <c r="I139" s="161">
        <v>8.3279999999999994</v>
      </c>
      <c r="J139" s="178">
        <v>7.8550000000000004</v>
      </c>
      <c r="K139" s="178">
        <v>7.944</v>
      </c>
      <c r="L139" s="182">
        <v>10.827</v>
      </c>
      <c r="M139" s="715"/>
      <c r="N139" s="67">
        <v>7.1260000000000003</v>
      </c>
      <c r="O139" s="183">
        <v>7.3040000000000003</v>
      </c>
      <c r="P139" s="715"/>
      <c r="Q139" s="67">
        <v>7.1680000000000001</v>
      </c>
      <c r="R139" s="183">
        <v>7.05</v>
      </c>
      <c r="S139" s="715"/>
      <c r="T139" s="67">
        <v>7.0110000000000001</v>
      </c>
      <c r="U139" s="180">
        <v>6.9180000000000001</v>
      </c>
      <c r="V139" s="23">
        <v>6.7960000000000003</v>
      </c>
      <c r="W139" s="698"/>
      <c r="X139" s="144" t="s">
        <v>59</v>
      </c>
      <c r="Y139" s="691"/>
    </row>
    <row r="140" spans="1:25" ht="13">
      <c r="A140" s="696"/>
      <c r="B140" s="6" t="s">
        <v>60</v>
      </c>
      <c r="C140" s="698"/>
      <c r="D140" s="161">
        <v>9.4350000000000005</v>
      </c>
      <c r="E140" s="159">
        <v>8.5950000000000006</v>
      </c>
      <c r="F140" s="27">
        <v>8.5269999999999992</v>
      </c>
      <c r="G140" s="181">
        <v>10.961</v>
      </c>
      <c r="H140" s="715"/>
      <c r="I140" s="161">
        <v>8.85</v>
      </c>
      <c r="J140" s="178">
        <v>8.6389999999999993</v>
      </c>
      <c r="K140" s="178">
        <v>8.6470000000000002</v>
      </c>
      <c r="L140" s="182">
        <v>10.961</v>
      </c>
      <c r="M140" s="715"/>
      <c r="N140" s="67">
        <v>7.7290000000000001</v>
      </c>
      <c r="O140" s="183">
        <v>8.0459999999999994</v>
      </c>
      <c r="P140" s="715"/>
      <c r="Q140" s="67">
        <v>7.6539999999999999</v>
      </c>
      <c r="R140" s="183">
        <v>7.7830000000000004</v>
      </c>
      <c r="S140" s="715"/>
      <c r="T140" s="67">
        <v>7.4820000000000002</v>
      </c>
      <c r="U140" s="180">
        <v>7.7519999999999998</v>
      </c>
      <c r="V140" s="23">
        <v>7.1459999999999999</v>
      </c>
      <c r="W140" s="698"/>
      <c r="X140" s="144" t="s">
        <v>60</v>
      </c>
      <c r="Y140" s="691"/>
    </row>
    <row r="141" spans="1:25" ht="13">
      <c r="A141" s="696"/>
      <c r="B141" s="6" t="s">
        <v>61</v>
      </c>
      <c r="C141" s="698"/>
      <c r="D141" s="161">
        <v>9.8960000000000008</v>
      </c>
      <c r="E141" s="159">
        <v>9.2170000000000005</v>
      </c>
      <c r="F141" s="27">
        <v>9.0489999999999995</v>
      </c>
      <c r="G141" s="181">
        <v>11.387</v>
      </c>
      <c r="H141" s="715"/>
      <c r="I141" s="161">
        <v>9.08</v>
      </c>
      <c r="J141" s="178">
        <v>9.3130000000000006</v>
      </c>
      <c r="K141" s="178">
        <v>9.33</v>
      </c>
      <c r="L141" s="182">
        <v>11.387</v>
      </c>
      <c r="M141" s="715"/>
      <c r="N141" s="67">
        <v>9.5050000000000008</v>
      </c>
      <c r="O141" s="183">
        <v>8.5790000000000006</v>
      </c>
      <c r="P141" s="715"/>
      <c r="Q141" s="67">
        <v>9.3420000000000005</v>
      </c>
      <c r="R141" s="183">
        <v>8.5139999999999993</v>
      </c>
      <c r="S141" s="715"/>
      <c r="T141" s="67">
        <v>9.4250000000000007</v>
      </c>
      <c r="U141" s="180">
        <v>8.4740000000000002</v>
      </c>
      <c r="V141" s="23">
        <v>5.6520000000000001</v>
      </c>
      <c r="W141" s="698"/>
      <c r="X141" s="144" t="s">
        <v>61</v>
      </c>
      <c r="Y141" s="691"/>
    </row>
    <row r="142" spans="1:25" ht="13">
      <c r="A142" s="696"/>
      <c r="B142" s="6" t="s">
        <v>62</v>
      </c>
      <c r="C142" s="698"/>
      <c r="D142" s="161">
        <v>9.6069999999999993</v>
      </c>
      <c r="E142" s="159">
        <v>11.054</v>
      </c>
      <c r="F142" s="27">
        <v>9.5790000000000006</v>
      </c>
      <c r="G142" s="181">
        <v>11.068</v>
      </c>
      <c r="H142" s="715"/>
      <c r="I142" s="161">
        <v>8.9979999999999993</v>
      </c>
      <c r="J142" s="178">
        <v>9.8409999999999993</v>
      </c>
      <c r="K142" s="178">
        <v>12.2</v>
      </c>
      <c r="L142" s="182">
        <v>11.068</v>
      </c>
      <c r="M142" s="715"/>
      <c r="N142" s="67">
        <v>8.1120000000000001</v>
      </c>
      <c r="O142" s="183">
        <v>8.1129999999999995</v>
      </c>
      <c r="P142" s="715"/>
      <c r="Q142" s="67">
        <v>8.16</v>
      </c>
      <c r="R142" s="183">
        <v>7.5129999999999999</v>
      </c>
      <c r="S142" s="715"/>
      <c r="T142" s="67">
        <v>8.0579999999999998</v>
      </c>
      <c r="U142" s="180">
        <v>7.6609999999999996</v>
      </c>
      <c r="V142" s="23">
        <v>5.5140000000000002</v>
      </c>
      <c r="W142" s="698"/>
      <c r="X142" s="144" t="s">
        <v>62</v>
      </c>
      <c r="Y142" s="691"/>
    </row>
    <row r="143" spans="1:25" ht="13">
      <c r="A143" s="696"/>
      <c r="B143" s="6" t="s">
        <v>63</v>
      </c>
      <c r="C143" s="698"/>
      <c r="D143" s="161">
        <v>8.6839999999999993</v>
      </c>
      <c r="E143" s="159">
        <v>9.9499999999999993</v>
      </c>
      <c r="F143" s="27">
        <v>8.1820000000000004</v>
      </c>
      <c r="G143" s="181">
        <v>10.914</v>
      </c>
      <c r="H143" s="715"/>
      <c r="I143" s="161">
        <v>8.1620000000000008</v>
      </c>
      <c r="J143" s="178">
        <v>8.2840000000000007</v>
      </c>
      <c r="K143" s="178">
        <v>11.435</v>
      </c>
      <c r="L143" s="182">
        <v>10.914</v>
      </c>
      <c r="M143" s="715"/>
      <c r="N143" s="67">
        <v>7.2679999999999998</v>
      </c>
      <c r="O143" s="183">
        <v>6.95</v>
      </c>
      <c r="P143" s="715"/>
      <c r="Q143" s="67">
        <v>7.306</v>
      </c>
      <c r="R143" s="183">
        <v>6.5380000000000003</v>
      </c>
      <c r="S143" s="715"/>
      <c r="T143" s="67">
        <v>7.2309999999999999</v>
      </c>
      <c r="U143" s="180">
        <v>6.6</v>
      </c>
      <c r="V143" s="23">
        <v>5.4950000000000001</v>
      </c>
      <c r="W143" s="698"/>
      <c r="X143" s="144" t="s">
        <v>63</v>
      </c>
      <c r="Y143" s="691"/>
    </row>
    <row r="144" spans="1:25" ht="13">
      <c r="A144" s="696"/>
      <c r="B144" s="6" t="s">
        <v>64</v>
      </c>
      <c r="C144" s="698"/>
      <c r="D144" s="161">
        <v>9.9459999999999997</v>
      </c>
      <c r="E144" s="159">
        <v>11.04</v>
      </c>
      <c r="F144" s="27">
        <v>9.4480000000000004</v>
      </c>
      <c r="G144" s="181">
        <v>11.688000000000001</v>
      </c>
      <c r="H144" s="715"/>
      <c r="I144" s="161">
        <v>9.3409999999999993</v>
      </c>
      <c r="J144" s="178">
        <v>9.9290000000000003</v>
      </c>
      <c r="K144" s="178">
        <v>12.436</v>
      </c>
      <c r="L144" s="182">
        <v>11.688000000000001</v>
      </c>
      <c r="M144" s="715"/>
      <c r="N144" s="67">
        <v>8.8559999999999999</v>
      </c>
      <c r="O144" s="183">
        <v>7.516</v>
      </c>
      <c r="P144" s="715"/>
      <c r="Q144" s="67">
        <v>8.5</v>
      </c>
      <c r="R144" s="183">
        <v>7.0759999999999996</v>
      </c>
      <c r="S144" s="715"/>
      <c r="T144" s="67">
        <v>8.5280000000000005</v>
      </c>
      <c r="U144" s="180">
        <v>7.306</v>
      </c>
      <c r="V144" s="23">
        <v>6.149</v>
      </c>
      <c r="W144" s="698"/>
      <c r="X144" s="144" t="s">
        <v>64</v>
      </c>
      <c r="Y144" s="691"/>
    </row>
    <row r="145" spans="1:25" ht="13">
      <c r="A145" s="696"/>
      <c r="B145" s="6" t="s">
        <v>65</v>
      </c>
      <c r="C145" s="698"/>
      <c r="D145" s="161">
        <v>14.061999999999999</v>
      </c>
      <c r="E145" s="159">
        <v>14.134</v>
      </c>
      <c r="F145" s="27">
        <v>13.936999999999999</v>
      </c>
      <c r="G145" s="181">
        <v>13.164</v>
      </c>
      <c r="H145" s="715"/>
      <c r="I145" s="161">
        <v>12.903</v>
      </c>
      <c r="J145" s="178">
        <v>13.577999999999999</v>
      </c>
      <c r="K145" s="178">
        <v>13.715999999999999</v>
      </c>
      <c r="L145" s="182">
        <v>13.164</v>
      </c>
      <c r="M145" s="715"/>
      <c r="N145" s="67">
        <v>13.432</v>
      </c>
      <c r="O145" s="183">
        <v>14.25</v>
      </c>
      <c r="P145" s="715"/>
      <c r="Q145" s="67">
        <v>13.279</v>
      </c>
      <c r="R145" s="183">
        <v>14.225</v>
      </c>
      <c r="S145" s="715"/>
      <c r="T145" s="67">
        <v>13.162000000000001</v>
      </c>
      <c r="U145" s="180">
        <v>15.824999999999999</v>
      </c>
      <c r="V145" s="23">
        <v>10.095000000000001</v>
      </c>
      <c r="W145" s="698"/>
      <c r="X145" s="144" t="s">
        <v>65</v>
      </c>
      <c r="Y145" s="691"/>
    </row>
    <row r="146" spans="1:25" ht="13">
      <c r="A146" s="696"/>
      <c r="B146" s="6" t="s">
        <v>66</v>
      </c>
      <c r="C146" s="698"/>
      <c r="D146" s="161">
        <v>21.407</v>
      </c>
      <c r="E146" s="159">
        <v>20.699000000000002</v>
      </c>
      <c r="F146" s="27">
        <v>21.065000000000001</v>
      </c>
      <c r="G146" s="181">
        <v>17.318000000000001</v>
      </c>
      <c r="H146" s="715"/>
      <c r="I146" s="161">
        <v>20.405000000000001</v>
      </c>
      <c r="J146" s="178">
        <v>21.806999999999999</v>
      </c>
      <c r="K146" s="178">
        <v>17.95</v>
      </c>
      <c r="L146" s="182">
        <v>17.318000000000001</v>
      </c>
      <c r="M146" s="715"/>
      <c r="N146" s="67">
        <v>19.219000000000001</v>
      </c>
      <c r="O146" s="183">
        <v>23.067</v>
      </c>
      <c r="P146" s="715"/>
      <c r="Q146" s="67">
        <v>19.425999999999998</v>
      </c>
      <c r="R146" s="183">
        <v>22.640999999999998</v>
      </c>
      <c r="S146" s="715"/>
      <c r="T146" s="67">
        <v>18.963999999999999</v>
      </c>
      <c r="U146" s="180">
        <v>24.228999999999999</v>
      </c>
      <c r="V146" s="23">
        <v>17.103999999999999</v>
      </c>
      <c r="W146" s="698"/>
      <c r="X146" s="144" t="s">
        <v>66</v>
      </c>
      <c r="Y146" s="691"/>
    </row>
    <row r="147" spans="1:25" ht="13">
      <c r="A147" s="697"/>
      <c r="B147" s="7" t="s">
        <v>67</v>
      </c>
      <c r="C147" s="698"/>
      <c r="D147" s="195">
        <v>22.067</v>
      </c>
      <c r="E147" s="184">
        <v>20.866</v>
      </c>
      <c r="F147" s="29">
        <v>21.463000000000001</v>
      </c>
      <c r="G147" s="196">
        <v>16.91</v>
      </c>
      <c r="H147" s="715"/>
      <c r="I147" s="195">
        <v>20.992999999999999</v>
      </c>
      <c r="J147" s="197">
        <v>22.027000000000001</v>
      </c>
      <c r="K147" s="151">
        <v>18.036999999999999</v>
      </c>
      <c r="L147" s="75">
        <v>16.91</v>
      </c>
      <c r="M147" s="715"/>
      <c r="N147" s="55">
        <v>24.994</v>
      </c>
      <c r="O147" s="198">
        <v>23.350999999999999</v>
      </c>
      <c r="P147" s="715"/>
      <c r="Q147" s="55">
        <v>23.916</v>
      </c>
      <c r="R147" s="198">
        <v>23.565999999999999</v>
      </c>
      <c r="S147" s="715"/>
      <c r="T147" s="55">
        <v>24.218</v>
      </c>
      <c r="U147" s="199">
        <v>25.093</v>
      </c>
      <c r="V147" s="30">
        <v>9.7989999999999995</v>
      </c>
      <c r="W147" s="698"/>
      <c r="X147" s="145" t="s">
        <v>67</v>
      </c>
      <c r="Y147" s="692"/>
    </row>
    <row r="148" spans="1:25" ht="13">
      <c r="A148" s="695">
        <v>2014</v>
      </c>
      <c r="B148" s="6" t="s">
        <v>56</v>
      </c>
      <c r="C148" s="698"/>
      <c r="D148" s="161">
        <v>16.706</v>
      </c>
      <c r="E148" s="159">
        <v>13.59</v>
      </c>
      <c r="F148" s="27">
        <v>12.247</v>
      </c>
      <c r="G148" s="181">
        <v>14.319000000000001</v>
      </c>
      <c r="H148" s="715"/>
      <c r="I148" s="161">
        <v>15.981</v>
      </c>
      <c r="J148" s="178">
        <v>13.202999999999999</v>
      </c>
      <c r="K148" s="178">
        <v>10.462999999999999</v>
      </c>
      <c r="L148" s="182">
        <v>14.319000000000001</v>
      </c>
      <c r="M148" s="715"/>
      <c r="N148" s="67">
        <v>18.591999999999999</v>
      </c>
      <c r="O148" s="183">
        <v>15.526</v>
      </c>
      <c r="P148" s="715"/>
      <c r="Q148" s="67">
        <v>18.074000000000002</v>
      </c>
      <c r="R148" s="183">
        <v>15.561999999999999</v>
      </c>
      <c r="S148" s="715"/>
      <c r="T148" s="67">
        <v>18.021999999999998</v>
      </c>
      <c r="U148" s="180">
        <v>15.842000000000001</v>
      </c>
      <c r="V148" s="23">
        <v>7.6560000000000006</v>
      </c>
      <c r="W148" s="698"/>
      <c r="X148" s="144" t="s">
        <v>56</v>
      </c>
      <c r="Y148" s="636">
        <v>2014</v>
      </c>
    </row>
    <row r="149" spans="1:25" ht="13">
      <c r="A149" s="693"/>
      <c r="B149" s="6" t="s">
        <v>57</v>
      </c>
      <c r="C149" s="698"/>
      <c r="D149" s="161">
        <v>10.492000000000001</v>
      </c>
      <c r="E149" s="159">
        <v>9.8089999999999993</v>
      </c>
      <c r="F149" s="27">
        <v>9.1389999999999993</v>
      </c>
      <c r="G149" s="181">
        <v>9.3409999999999993</v>
      </c>
      <c r="H149" s="715"/>
      <c r="I149" s="161">
        <v>9.9459999999999997</v>
      </c>
      <c r="J149" s="178">
        <v>9.52</v>
      </c>
      <c r="K149" s="178">
        <v>9.0039999999999996</v>
      </c>
      <c r="L149" s="182">
        <v>9.3409999999999993</v>
      </c>
      <c r="M149" s="715"/>
      <c r="N149" s="67">
        <v>9.3659999999999997</v>
      </c>
      <c r="O149" s="183">
        <v>9.0500000000000007</v>
      </c>
      <c r="P149" s="715"/>
      <c r="Q149" s="67">
        <v>9.2070000000000007</v>
      </c>
      <c r="R149" s="183">
        <v>8.6739999999999995</v>
      </c>
      <c r="S149" s="715"/>
      <c r="T149" s="67">
        <v>9.1630000000000003</v>
      </c>
      <c r="U149" s="180">
        <v>9.1850000000000005</v>
      </c>
      <c r="V149" s="23">
        <v>6.8500000000000005</v>
      </c>
      <c r="W149" s="698"/>
      <c r="X149" s="144" t="s">
        <v>57</v>
      </c>
      <c r="Y149" s="634"/>
    </row>
    <row r="150" spans="1:25" ht="13">
      <c r="A150" s="693"/>
      <c r="B150" s="6" t="s">
        <v>58</v>
      </c>
      <c r="C150" s="698"/>
      <c r="D150" s="161">
        <v>7.8819999999999997</v>
      </c>
      <c r="E150" s="159">
        <v>7.9020000000000001</v>
      </c>
      <c r="F150" s="27">
        <v>7.6580000000000004</v>
      </c>
      <c r="G150" s="181">
        <v>7.9550000000000001</v>
      </c>
      <c r="H150" s="715"/>
      <c r="I150" s="161">
        <v>7.3</v>
      </c>
      <c r="J150" s="178">
        <v>7.5279999999999996</v>
      </c>
      <c r="K150" s="178">
        <v>8.3689999999999998</v>
      </c>
      <c r="L150" s="182">
        <v>7.9550000000000001</v>
      </c>
      <c r="M150" s="715"/>
      <c r="N150" s="67">
        <v>7.8150000000000004</v>
      </c>
      <c r="O150" s="183">
        <v>7.1180000000000003</v>
      </c>
      <c r="P150" s="715"/>
      <c r="Q150" s="67">
        <v>7.782</v>
      </c>
      <c r="R150" s="183">
        <v>6.7519999999999998</v>
      </c>
      <c r="S150" s="715"/>
      <c r="T150" s="67">
        <v>7.6589999999999998</v>
      </c>
      <c r="U150" s="180">
        <v>7.15</v>
      </c>
      <c r="V150" s="23">
        <v>5.9670000000000005</v>
      </c>
      <c r="W150" s="698"/>
      <c r="X150" s="144" t="s">
        <v>58</v>
      </c>
      <c r="Y150" s="634"/>
    </row>
    <row r="151" spans="1:25" ht="13">
      <c r="A151" s="693"/>
      <c r="B151" s="6" t="s">
        <v>59</v>
      </c>
      <c r="C151" s="698"/>
      <c r="D151" s="161">
        <v>7.7389999999999999</v>
      </c>
      <c r="E151" s="159">
        <v>7.79</v>
      </c>
      <c r="F151" s="27">
        <v>7.3689999999999998</v>
      </c>
      <c r="G151" s="181">
        <v>7.6669999999999998</v>
      </c>
      <c r="H151" s="715"/>
      <c r="I151" s="161">
        <v>7.1429999999999998</v>
      </c>
      <c r="J151" s="178">
        <v>7.516</v>
      </c>
      <c r="K151" s="178">
        <v>8.3719999999999999</v>
      </c>
      <c r="L151" s="182">
        <v>7.6669999999999998</v>
      </c>
      <c r="M151" s="715"/>
      <c r="N151" s="67">
        <v>7.7919999999999998</v>
      </c>
      <c r="O151" s="183">
        <v>7.274</v>
      </c>
      <c r="P151" s="715"/>
      <c r="Q151" s="67">
        <v>7.6909999999999998</v>
      </c>
      <c r="R151" s="183">
        <v>7.3029999999999999</v>
      </c>
      <c r="S151" s="715"/>
      <c r="T151" s="67">
        <v>7.5449999999999999</v>
      </c>
      <c r="U151" s="180">
        <v>7.4749999999999996</v>
      </c>
      <c r="V151" s="23">
        <v>6.0789999999999997</v>
      </c>
      <c r="W151" s="698"/>
      <c r="X151" s="144" t="s">
        <v>59</v>
      </c>
      <c r="Y151" s="634"/>
    </row>
    <row r="152" spans="1:25" ht="13">
      <c r="A152" s="693"/>
      <c r="B152" s="6" t="s">
        <v>60</v>
      </c>
      <c r="C152" s="698"/>
      <c r="D152" s="161">
        <v>8.4789999999999992</v>
      </c>
      <c r="E152" s="159">
        <v>8.3840000000000003</v>
      </c>
      <c r="F152" s="27">
        <v>8.0749999999999993</v>
      </c>
      <c r="G152" s="181">
        <v>8.5549999999999997</v>
      </c>
      <c r="H152" s="715"/>
      <c r="I152" s="161">
        <v>8.0820000000000007</v>
      </c>
      <c r="J152" s="178">
        <v>8.2940000000000005</v>
      </c>
      <c r="K152" s="178">
        <v>8.8360000000000003</v>
      </c>
      <c r="L152" s="182">
        <v>8.5549999999999997</v>
      </c>
      <c r="M152" s="715"/>
      <c r="N152" s="67">
        <v>8.843</v>
      </c>
      <c r="O152" s="183">
        <v>8.2609999999999992</v>
      </c>
      <c r="P152" s="715"/>
      <c r="Q152" s="67">
        <v>8.6270000000000007</v>
      </c>
      <c r="R152" s="183">
        <v>8.2929999999999993</v>
      </c>
      <c r="S152" s="715"/>
      <c r="T152" s="67">
        <v>8.4450000000000003</v>
      </c>
      <c r="U152" s="180">
        <v>8.4700000000000006</v>
      </c>
      <c r="V152" s="23">
        <v>5.492</v>
      </c>
      <c r="W152" s="698"/>
      <c r="X152" s="144" t="s">
        <v>60</v>
      </c>
      <c r="Y152" s="634"/>
    </row>
    <row r="153" spans="1:25" ht="13">
      <c r="A153" s="693"/>
      <c r="B153" s="6" t="s">
        <v>61</v>
      </c>
      <c r="C153" s="698"/>
      <c r="D153" s="161">
        <v>8.9139999999999997</v>
      </c>
      <c r="E153" s="159">
        <v>8.907</v>
      </c>
      <c r="F153" s="27">
        <v>8.36</v>
      </c>
      <c r="G153" s="181">
        <v>8.7560000000000002</v>
      </c>
      <c r="H153" s="715"/>
      <c r="I153" s="161">
        <v>8.5779999999999994</v>
      </c>
      <c r="J153" s="178">
        <v>8.9019999999999992</v>
      </c>
      <c r="K153" s="178">
        <v>8.9459999999999997</v>
      </c>
      <c r="L153" s="182">
        <v>8.7560000000000002</v>
      </c>
      <c r="M153" s="715"/>
      <c r="N153" s="67">
        <v>9.7789999999999999</v>
      </c>
      <c r="O153" s="183">
        <v>8.9529999999999994</v>
      </c>
      <c r="P153" s="715"/>
      <c r="Q153" s="67">
        <v>9.7539999999999996</v>
      </c>
      <c r="R153" s="183">
        <v>9.0440000000000005</v>
      </c>
      <c r="S153" s="715"/>
      <c r="T153" s="67">
        <v>9.7479999999999993</v>
      </c>
      <c r="U153" s="180">
        <v>9.1140000000000008</v>
      </c>
      <c r="V153" s="23">
        <v>6.2720000000000002</v>
      </c>
      <c r="W153" s="698"/>
      <c r="X153" s="144" t="s">
        <v>61</v>
      </c>
      <c r="Y153" s="634"/>
    </row>
    <row r="154" spans="1:25" ht="13">
      <c r="A154" s="693"/>
      <c r="B154" s="6" t="s">
        <v>62</v>
      </c>
      <c r="C154" s="698"/>
      <c r="D154" s="161">
        <v>8.8539999999999992</v>
      </c>
      <c r="E154" s="159">
        <v>7.3360000000000003</v>
      </c>
      <c r="F154" s="27">
        <v>6.2320000000000002</v>
      </c>
      <c r="G154" s="181">
        <v>8.6419999999999995</v>
      </c>
      <c r="H154" s="715"/>
      <c r="I154" s="161">
        <v>8.2690000000000001</v>
      </c>
      <c r="J154" s="178">
        <v>7.2450000000000001</v>
      </c>
      <c r="K154" s="178">
        <v>7.3090000000000002</v>
      </c>
      <c r="L154" s="182">
        <v>8.6419999999999995</v>
      </c>
      <c r="M154" s="715"/>
      <c r="N154" s="67">
        <v>9.9629999999999992</v>
      </c>
      <c r="O154" s="183">
        <v>9.1980000000000004</v>
      </c>
      <c r="P154" s="715"/>
      <c r="Q154" s="67">
        <v>9.9700000000000006</v>
      </c>
      <c r="R154" s="183">
        <v>8.3970000000000002</v>
      </c>
      <c r="S154" s="715"/>
      <c r="T154" s="67">
        <v>9.8559999999999999</v>
      </c>
      <c r="U154" s="180">
        <v>8.6920000000000002</v>
      </c>
      <c r="V154" s="23">
        <v>6.3179999999999996</v>
      </c>
      <c r="W154" s="698"/>
      <c r="X154" s="144" t="s">
        <v>62</v>
      </c>
      <c r="Y154" s="634"/>
    </row>
    <row r="155" spans="1:25" ht="13">
      <c r="A155" s="693"/>
      <c r="B155" s="6" t="s">
        <v>63</v>
      </c>
      <c r="C155" s="698"/>
      <c r="D155" s="161">
        <v>7.6239999999999997</v>
      </c>
      <c r="E155" s="159">
        <v>6.9089999999999998</v>
      </c>
      <c r="F155" s="27">
        <v>5.8440000000000003</v>
      </c>
      <c r="G155" s="181">
        <v>7.665</v>
      </c>
      <c r="H155" s="715"/>
      <c r="I155" s="161">
        <v>7.1139999999999999</v>
      </c>
      <c r="J155" s="178">
        <v>6.7030000000000003</v>
      </c>
      <c r="K155" s="178">
        <v>6.7560000000000002</v>
      </c>
      <c r="L155" s="182">
        <v>7.665</v>
      </c>
      <c r="M155" s="715"/>
      <c r="N155" s="67">
        <v>7.8730000000000002</v>
      </c>
      <c r="O155" s="183">
        <v>7.8360000000000003</v>
      </c>
      <c r="P155" s="715"/>
      <c r="Q155" s="67">
        <v>8.0340000000000007</v>
      </c>
      <c r="R155" s="183">
        <v>7.1719999999999997</v>
      </c>
      <c r="S155" s="715"/>
      <c r="T155" s="67">
        <v>7.8029999999999999</v>
      </c>
      <c r="U155" s="180">
        <v>7.5179999999999998</v>
      </c>
      <c r="V155" s="23">
        <v>6.2010000000000005</v>
      </c>
      <c r="W155" s="698"/>
      <c r="X155" s="144" t="s">
        <v>63</v>
      </c>
      <c r="Y155" s="634"/>
    </row>
    <row r="156" spans="1:25" ht="13">
      <c r="A156" s="693"/>
      <c r="B156" s="6" t="s">
        <v>64</v>
      </c>
      <c r="C156" s="698"/>
      <c r="D156" s="161">
        <v>7.7190000000000003</v>
      </c>
      <c r="E156" s="159">
        <v>7.3579999999999997</v>
      </c>
      <c r="F156" s="27">
        <v>6.21</v>
      </c>
      <c r="G156" s="181">
        <v>7.9290000000000003</v>
      </c>
      <c r="H156" s="715"/>
      <c r="I156" s="161">
        <v>7.1689999999999996</v>
      </c>
      <c r="J156" s="178">
        <v>7.0869999999999997</v>
      </c>
      <c r="K156" s="178">
        <v>7.0190000000000001</v>
      </c>
      <c r="L156" s="182">
        <v>7.9290000000000003</v>
      </c>
      <c r="M156" s="715"/>
      <c r="N156" s="67">
        <v>7.8380000000000001</v>
      </c>
      <c r="O156" s="183">
        <v>8.9369999999999994</v>
      </c>
      <c r="P156" s="715"/>
      <c r="Q156" s="67">
        <v>7.1459999999999999</v>
      </c>
      <c r="R156" s="183">
        <v>8.2710000000000008</v>
      </c>
      <c r="S156" s="715"/>
      <c r="T156" s="67">
        <v>7.6280000000000001</v>
      </c>
      <c r="U156" s="180">
        <v>8.6820000000000004</v>
      </c>
      <c r="V156" s="23">
        <v>7.1120000000000001</v>
      </c>
      <c r="W156" s="698"/>
      <c r="X156" s="144" t="s">
        <v>64</v>
      </c>
      <c r="Y156" s="634"/>
    </row>
    <row r="157" spans="1:25" ht="13">
      <c r="A157" s="693"/>
      <c r="B157" s="6" t="s">
        <v>65</v>
      </c>
      <c r="C157" s="698"/>
      <c r="D157" s="161">
        <v>8.4459999999999997</v>
      </c>
      <c r="E157" s="159">
        <v>8.34</v>
      </c>
      <c r="F157" s="27">
        <v>7.258</v>
      </c>
      <c r="G157" s="181">
        <v>8.4949999999999992</v>
      </c>
      <c r="H157" s="715"/>
      <c r="I157" s="161">
        <v>8.077</v>
      </c>
      <c r="J157" s="178">
        <v>8.26</v>
      </c>
      <c r="K157" s="178">
        <v>8.2170000000000005</v>
      </c>
      <c r="L157" s="182">
        <v>8.4949999999999992</v>
      </c>
      <c r="M157" s="715"/>
      <c r="N157" s="67">
        <v>9.6760000000000002</v>
      </c>
      <c r="O157" s="183">
        <v>8.6229999999999993</v>
      </c>
      <c r="P157" s="715"/>
      <c r="Q157" s="67">
        <v>8.9789999999999992</v>
      </c>
      <c r="R157" s="183">
        <v>8.2100000000000009</v>
      </c>
      <c r="S157" s="715"/>
      <c r="T157" s="67">
        <v>9.5109999999999992</v>
      </c>
      <c r="U157" s="180">
        <v>8.2949999999999999</v>
      </c>
      <c r="V157" s="23">
        <v>16.663</v>
      </c>
      <c r="W157" s="698"/>
      <c r="X157" s="144" t="s">
        <v>65</v>
      </c>
      <c r="Y157" s="634"/>
    </row>
    <row r="158" spans="1:25" ht="13">
      <c r="A158" s="693"/>
      <c r="B158" s="6" t="s">
        <v>66</v>
      </c>
      <c r="C158" s="698"/>
      <c r="D158" s="161">
        <v>12.086</v>
      </c>
      <c r="E158" s="159">
        <v>12.279</v>
      </c>
      <c r="F158" s="27">
        <v>10.677</v>
      </c>
      <c r="G158" s="181">
        <v>10.739000000000001</v>
      </c>
      <c r="H158" s="715"/>
      <c r="I158" s="161">
        <v>11.581</v>
      </c>
      <c r="J158" s="178">
        <v>12.188000000000001</v>
      </c>
      <c r="K158" s="178">
        <v>11.637</v>
      </c>
      <c r="L158" s="182">
        <v>10.739000000000001</v>
      </c>
      <c r="M158" s="715"/>
      <c r="N158" s="67">
        <v>16.949000000000002</v>
      </c>
      <c r="O158" s="183">
        <v>12.696999999999999</v>
      </c>
      <c r="P158" s="715"/>
      <c r="Q158" s="67">
        <v>16.443999999999999</v>
      </c>
      <c r="R158" s="183">
        <v>12.253</v>
      </c>
      <c r="S158" s="715"/>
      <c r="T158" s="67">
        <v>16.7</v>
      </c>
      <c r="U158" s="180">
        <v>12.254</v>
      </c>
      <c r="V158" s="23">
        <v>20.866</v>
      </c>
      <c r="W158" s="698"/>
      <c r="X158" s="144" t="s">
        <v>66</v>
      </c>
      <c r="Y158" s="634"/>
    </row>
    <row r="159" spans="1:25" ht="13">
      <c r="A159" s="694"/>
      <c r="B159" s="7" t="s">
        <v>67</v>
      </c>
      <c r="C159" s="698"/>
      <c r="D159" s="195">
        <v>12.461</v>
      </c>
      <c r="E159" s="184">
        <v>12.529</v>
      </c>
      <c r="F159" s="29">
        <v>11.218</v>
      </c>
      <c r="G159" s="196">
        <v>10.7</v>
      </c>
      <c r="H159" s="715"/>
      <c r="I159" s="195">
        <v>11.882999999999999</v>
      </c>
      <c r="J159" s="197">
        <v>12.366</v>
      </c>
      <c r="K159" s="151">
        <v>12.207000000000001</v>
      </c>
      <c r="L159" s="75">
        <v>10.7</v>
      </c>
      <c r="M159" s="715"/>
      <c r="N159" s="55">
        <v>12.557</v>
      </c>
      <c r="O159" s="198">
        <v>13.047000000000001</v>
      </c>
      <c r="P159" s="715"/>
      <c r="Q159" s="55">
        <v>12.430999999999999</v>
      </c>
      <c r="R159" s="198">
        <v>12.808</v>
      </c>
      <c r="S159" s="715"/>
      <c r="T159" s="55">
        <v>12.412000000000001</v>
      </c>
      <c r="U159" s="199">
        <v>12.647</v>
      </c>
      <c r="V159" s="30">
        <v>18.779</v>
      </c>
      <c r="W159" s="698"/>
      <c r="X159" s="145" t="s">
        <v>67</v>
      </c>
      <c r="Y159" s="635"/>
    </row>
    <row r="160" spans="1:25" ht="13">
      <c r="A160" s="693">
        <v>2013</v>
      </c>
      <c r="B160" s="6" t="s">
        <v>56</v>
      </c>
      <c r="C160" s="698"/>
      <c r="D160" s="161">
        <v>10.298</v>
      </c>
      <c r="E160" s="159">
        <v>8.4890000000000008</v>
      </c>
      <c r="F160" s="27">
        <v>9.7070000000000007</v>
      </c>
      <c r="G160" s="181">
        <v>9.2750000000000004</v>
      </c>
      <c r="H160" s="715"/>
      <c r="I160" s="161">
        <v>9.8559999999999999</v>
      </c>
      <c r="J160" s="178">
        <v>8.5609999999999999</v>
      </c>
      <c r="K160" s="178">
        <v>9.0779999999999994</v>
      </c>
      <c r="L160" s="182">
        <v>9.2750000000000004</v>
      </c>
      <c r="M160" s="715"/>
      <c r="N160" s="67">
        <v>9.9809999999999999</v>
      </c>
      <c r="O160" s="183">
        <v>8.952</v>
      </c>
      <c r="P160" s="715"/>
      <c r="Q160" s="67">
        <v>9.9499999999999993</v>
      </c>
      <c r="R160" s="183">
        <v>8.7739999999999991</v>
      </c>
      <c r="S160" s="715"/>
      <c r="T160" s="67">
        <v>9.85</v>
      </c>
      <c r="U160" s="180">
        <v>9.0039999999999996</v>
      </c>
      <c r="V160" s="23">
        <v>13.078000000000001</v>
      </c>
      <c r="W160" s="698"/>
      <c r="X160" s="144" t="s">
        <v>56</v>
      </c>
      <c r="Y160" s="634">
        <v>2013</v>
      </c>
    </row>
    <row r="161" spans="1:25" ht="13">
      <c r="A161" s="693"/>
      <c r="B161" s="6" t="s">
        <v>57</v>
      </c>
      <c r="C161" s="698"/>
      <c r="D161" s="161">
        <v>7.8369999999999997</v>
      </c>
      <c r="E161" s="159">
        <v>7.3419999999999996</v>
      </c>
      <c r="F161" s="27">
        <v>8.0719999999999992</v>
      </c>
      <c r="G161" s="181">
        <v>7.851</v>
      </c>
      <c r="H161" s="715"/>
      <c r="I161" s="161">
        <v>7.4489999999999998</v>
      </c>
      <c r="J161" s="178">
        <v>7.1890000000000001</v>
      </c>
      <c r="K161" s="178">
        <v>7.4550000000000001</v>
      </c>
      <c r="L161" s="182">
        <v>7.851</v>
      </c>
      <c r="M161" s="715"/>
      <c r="N161" s="67">
        <v>6.9740000000000002</v>
      </c>
      <c r="O161" s="183">
        <v>6.5730000000000004</v>
      </c>
      <c r="P161" s="715"/>
      <c r="Q161" s="67">
        <v>6.9409999999999998</v>
      </c>
      <c r="R161" s="183">
        <v>6.3070000000000004</v>
      </c>
      <c r="S161" s="715"/>
      <c r="T161" s="67">
        <v>6.7779999999999996</v>
      </c>
      <c r="U161" s="180">
        <v>6.4909999999999997</v>
      </c>
      <c r="V161" s="23">
        <v>6.9870000000000001</v>
      </c>
      <c r="W161" s="698"/>
      <c r="X161" s="144" t="s">
        <v>57</v>
      </c>
      <c r="Y161" s="634"/>
    </row>
    <row r="162" spans="1:25" ht="13">
      <c r="A162" s="693"/>
      <c r="B162" s="6" t="s">
        <v>58</v>
      </c>
      <c r="C162" s="698"/>
      <c r="D162" s="161">
        <v>7.0419999999999998</v>
      </c>
      <c r="E162" s="159">
        <v>7.0869999999999997</v>
      </c>
      <c r="F162" s="27">
        <v>7.6580000000000004</v>
      </c>
      <c r="G162" s="181">
        <v>7.851</v>
      </c>
      <c r="H162" s="715"/>
      <c r="I162" s="161">
        <v>6.45</v>
      </c>
      <c r="J162" s="178">
        <v>6.8150000000000004</v>
      </c>
      <c r="K162" s="178">
        <v>6.9859999999999998</v>
      </c>
      <c r="L162" s="182">
        <v>7.851</v>
      </c>
      <c r="M162" s="715"/>
      <c r="N162" s="67">
        <v>6.1920000000000002</v>
      </c>
      <c r="O162" s="183">
        <v>5.8689999999999998</v>
      </c>
      <c r="P162" s="715"/>
      <c r="Q162" s="67">
        <v>6.1429999999999998</v>
      </c>
      <c r="R162" s="183">
        <v>5.6130000000000004</v>
      </c>
      <c r="S162" s="715"/>
      <c r="T162" s="67">
        <v>6.1769999999999996</v>
      </c>
      <c r="U162" s="180">
        <v>5.766</v>
      </c>
      <c r="V162" s="23">
        <v>5.8310000000000004</v>
      </c>
      <c r="W162" s="698"/>
      <c r="X162" s="144" t="s">
        <v>58</v>
      </c>
      <c r="Y162" s="634"/>
    </row>
    <row r="163" spans="1:25" ht="13">
      <c r="A163" s="693"/>
      <c r="B163" s="6" t="s">
        <v>59</v>
      </c>
      <c r="C163" s="698"/>
      <c r="D163" s="161">
        <v>7.01</v>
      </c>
      <c r="E163" s="159">
        <v>7.0570000000000004</v>
      </c>
      <c r="F163" s="27">
        <v>7.5940000000000003</v>
      </c>
      <c r="G163" s="181">
        <v>7.851</v>
      </c>
      <c r="H163" s="715"/>
      <c r="I163" s="161">
        <v>6.4749999999999996</v>
      </c>
      <c r="J163" s="178">
        <v>6.8470000000000004</v>
      </c>
      <c r="K163" s="178">
        <v>6.99</v>
      </c>
      <c r="L163" s="182">
        <v>7.851</v>
      </c>
      <c r="M163" s="715"/>
      <c r="N163" s="67">
        <v>6.25</v>
      </c>
      <c r="O163" s="183">
        <v>6.6420000000000003</v>
      </c>
      <c r="P163" s="715"/>
      <c r="Q163" s="67">
        <v>6.2450000000000001</v>
      </c>
      <c r="R163" s="183">
        <v>6.4109999999999996</v>
      </c>
      <c r="S163" s="715"/>
      <c r="T163" s="67">
        <v>6.23</v>
      </c>
      <c r="U163" s="180">
        <v>6.74</v>
      </c>
      <c r="V163" s="23">
        <v>6.4380000000000006</v>
      </c>
      <c r="W163" s="698"/>
      <c r="X163" s="144" t="s">
        <v>59</v>
      </c>
      <c r="Y163" s="634"/>
    </row>
    <row r="164" spans="1:25" ht="13">
      <c r="A164" s="693"/>
      <c r="B164" s="6" t="s">
        <v>60</v>
      </c>
      <c r="C164" s="698"/>
      <c r="D164" s="161">
        <v>7.3659999999999997</v>
      </c>
      <c r="E164" s="159">
        <v>7.3529999999999998</v>
      </c>
      <c r="F164" s="27">
        <v>8.1150000000000002</v>
      </c>
      <c r="G164" s="181">
        <v>7.851</v>
      </c>
      <c r="H164" s="715"/>
      <c r="I164" s="161">
        <v>7.0739999999999998</v>
      </c>
      <c r="J164" s="178">
        <v>7.4379999999999997</v>
      </c>
      <c r="K164" s="178">
        <v>7.8070000000000004</v>
      </c>
      <c r="L164" s="182">
        <v>7.851</v>
      </c>
      <c r="M164" s="715"/>
      <c r="N164" s="67">
        <v>6.7960000000000003</v>
      </c>
      <c r="O164" s="183">
        <v>7.2759999999999998</v>
      </c>
      <c r="P164" s="715"/>
      <c r="Q164" s="67">
        <v>6.6959999999999997</v>
      </c>
      <c r="R164" s="183">
        <v>7.0880000000000001</v>
      </c>
      <c r="S164" s="715"/>
      <c r="T164" s="67">
        <v>6.8390000000000004</v>
      </c>
      <c r="U164" s="180">
        <v>7.6589999999999998</v>
      </c>
      <c r="V164" s="23">
        <v>5.5509999999999993</v>
      </c>
      <c r="W164" s="698"/>
      <c r="X164" s="144" t="s">
        <v>60</v>
      </c>
      <c r="Y164" s="634"/>
    </row>
    <row r="165" spans="1:25" ht="13">
      <c r="A165" s="693"/>
      <c r="B165" s="6" t="s">
        <v>61</v>
      </c>
      <c r="C165" s="698"/>
      <c r="D165" s="161">
        <v>7.6929999999999996</v>
      </c>
      <c r="E165" s="159">
        <v>7.5419999999999998</v>
      </c>
      <c r="F165" s="27">
        <v>8.3629999999999995</v>
      </c>
      <c r="G165" s="181">
        <v>7.851</v>
      </c>
      <c r="H165" s="715"/>
      <c r="I165" s="161">
        <v>7.3550000000000004</v>
      </c>
      <c r="J165" s="178">
        <v>7.5750000000000002</v>
      </c>
      <c r="K165" s="178">
        <v>8.0649999999999995</v>
      </c>
      <c r="L165" s="182">
        <v>7.851</v>
      </c>
      <c r="M165" s="715"/>
      <c r="N165" s="67">
        <v>7.585</v>
      </c>
      <c r="O165" s="183">
        <v>7.72</v>
      </c>
      <c r="P165" s="715"/>
      <c r="Q165" s="67">
        <v>7.5419999999999998</v>
      </c>
      <c r="R165" s="183">
        <v>7.5430000000000001</v>
      </c>
      <c r="S165" s="715"/>
      <c r="T165" s="67">
        <v>7.5339999999999998</v>
      </c>
      <c r="U165" s="180">
        <v>8.0690000000000008</v>
      </c>
      <c r="V165" s="23">
        <v>8.729000000000001</v>
      </c>
      <c r="W165" s="698"/>
      <c r="X165" s="144" t="s">
        <v>61</v>
      </c>
      <c r="Y165" s="634"/>
    </row>
    <row r="166" spans="1:25" ht="13">
      <c r="A166" s="693"/>
      <c r="B166" s="6" t="s">
        <v>62</v>
      </c>
      <c r="C166" s="698"/>
      <c r="D166" s="161">
        <v>7.359</v>
      </c>
      <c r="E166" s="159">
        <v>6.5039999999999996</v>
      </c>
      <c r="F166" s="27">
        <v>6.4160000000000004</v>
      </c>
      <c r="G166" s="181">
        <v>7.851</v>
      </c>
      <c r="H166" s="715"/>
      <c r="I166" s="161">
        <v>6.9180000000000001</v>
      </c>
      <c r="J166" s="178">
        <v>6.484</v>
      </c>
      <c r="K166" s="178">
        <v>6.7270000000000003</v>
      </c>
      <c r="L166" s="182">
        <v>7.851</v>
      </c>
      <c r="M166" s="715"/>
      <c r="N166" s="67">
        <v>7.407</v>
      </c>
      <c r="O166" s="183">
        <v>6.6859999999999999</v>
      </c>
      <c r="P166" s="715"/>
      <c r="Q166" s="67">
        <v>7.3010000000000002</v>
      </c>
      <c r="R166" s="183">
        <v>6.3890000000000002</v>
      </c>
      <c r="S166" s="715"/>
      <c r="T166" s="67">
        <v>7.2949999999999999</v>
      </c>
      <c r="U166" s="180">
        <v>6.4409999999999998</v>
      </c>
      <c r="V166" s="23">
        <v>6.2389999999999999</v>
      </c>
      <c r="W166" s="698"/>
      <c r="X166" s="144" t="s">
        <v>62</v>
      </c>
      <c r="Y166" s="634"/>
    </row>
    <row r="167" spans="1:25" ht="13">
      <c r="A167" s="693"/>
      <c r="B167" s="6" t="s">
        <v>63</v>
      </c>
      <c r="C167" s="698"/>
      <c r="D167" s="161">
        <v>6.9109999999999996</v>
      </c>
      <c r="E167" s="159">
        <v>6.4740000000000002</v>
      </c>
      <c r="F167" s="27">
        <v>6.2240000000000002</v>
      </c>
      <c r="G167" s="181">
        <v>6.7140000000000004</v>
      </c>
      <c r="H167" s="715"/>
      <c r="I167" s="161">
        <v>6.4180000000000001</v>
      </c>
      <c r="J167" s="178">
        <v>6.3230000000000004</v>
      </c>
      <c r="K167" s="178">
        <v>6.52</v>
      </c>
      <c r="L167" s="182">
        <v>6.7140000000000004</v>
      </c>
      <c r="M167" s="715"/>
      <c r="N167" s="67">
        <v>6.4749999999999996</v>
      </c>
      <c r="O167" s="183">
        <v>6.2439999999999998</v>
      </c>
      <c r="P167" s="715"/>
      <c r="Q167" s="67">
        <v>6.4539999999999997</v>
      </c>
      <c r="R167" s="183">
        <v>5.8970000000000002</v>
      </c>
      <c r="S167" s="715"/>
      <c r="T167" s="67">
        <v>6.367</v>
      </c>
      <c r="U167" s="180">
        <v>5.9480000000000004</v>
      </c>
      <c r="V167" s="23">
        <v>6.1269999999999998</v>
      </c>
      <c r="W167" s="698"/>
      <c r="X167" s="144" t="s">
        <v>63</v>
      </c>
      <c r="Y167" s="634"/>
    </row>
    <row r="168" spans="1:25" ht="13">
      <c r="A168" s="693"/>
      <c r="B168" s="6" t="s">
        <v>64</v>
      </c>
      <c r="C168" s="698"/>
      <c r="D168" s="161">
        <v>6.5810000000000004</v>
      </c>
      <c r="E168" s="159">
        <v>6.6230000000000002</v>
      </c>
      <c r="F168" s="27">
        <v>6.43</v>
      </c>
      <c r="G168" s="181">
        <v>6.66</v>
      </c>
      <c r="H168" s="715"/>
      <c r="I168" s="161">
        <v>6.0709999999999997</v>
      </c>
      <c r="J168" s="178">
        <v>6.4870000000000001</v>
      </c>
      <c r="K168" s="178">
        <v>6.7709999999999999</v>
      </c>
      <c r="L168" s="182">
        <v>6.66</v>
      </c>
      <c r="M168" s="715"/>
      <c r="N168" s="67">
        <v>6.4169999999999998</v>
      </c>
      <c r="O168" s="183">
        <v>6.5060000000000002</v>
      </c>
      <c r="P168" s="715"/>
      <c r="Q168" s="67">
        <v>6.3689999999999998</v>
      </c>
      <c r="R168" s="183">
        <v>6.1559999999999997</v>
      </c>
      <c r="S168" s="715"/>
      <c r="T168" s="67">
        <v>6.4290000000000003</v>
      </c>
      <c r="U168" s="180">
        <v>6.2279999999999998</v>
      </c>
      <c r="V168" s="23">
        <v>6.0819999999999999</v>
      </c>
      <c r="W168" s="698"/>
      <c r="X168" s="144" t="s">
        <v>64</v>
      </c>
      <c r="Y168" s="634"/>
    </row>
    <row r="169" spans="1:25" ht="13">
      <c r="A169" s="693"/>
      <c r="B169" s="6" t="s">
        <v>65</v>
      </c>
      <c r="C169" s="698"/>
      <c r="D169" s="161">
        <v>6.742</v>
      </c>
      <c r="E169" s="159">
        <v>6.62</v>
      </c>
      <c r="F169" s="27">
        <v>6.6829999999999998</v>
      </c>
      <c r="G169" s="181">
        <v>6.758</v>
      </c>
      <c r="H169" s="715"/>
      <c r="I169" s="161">
        <v>6.3170000000000002</v>
      </c>
      <c r="J169" s="178">
        <v>6.6130000000000004</v>
      </c>
      <c r="K169" s="178">
        <v>7.1189999999999998</v>
      </c>
      <c r="L169" s="182">
        <v>6.758</v>
      </c>
      <c r="M169" s="715"/>
      <c r="N169" s="67">
        <v>7.3159999999999998</v>
      </c>
      <c r="O169" s="183">
        <v>6.4009999999999998</v>
      </c>
      <c r="P169" s="715"/>
      <c r="Q169" s="67">
        <v>7.22</v>
      </c>
      <c r="R169" s="183">
        <v>6.3620000000000001</v>
      </c>
      <c r="S169" s="715"/>
      <c r="T169" s="67">
        <v>7.3209999999999997</v>
      </c>
      <c r="U169" s="180">
        <v>6.99</v>
      </c>
      <c r="V169" s="23">
        <v>7.8</v>
      </c>
      <c r="W169" s="698"/>
      <c r="X169" s="144" t="s">
        <v>65</v>
      </c>
      <c r="Y169" s="634"/>
    </row>
    <row r="170" spans="1:25" ht="13">
      <c r="A170" s="693"/>
      <c r="B170" s="6" t="s">
        <v>66</v>
      </c>
      <c r="C170" s="698"/>
      <c r="D170" s="161">
        <v>8.0109999999999992</v>
      </c>
      <c r="E170" s="159">
        <v>7.7619999999999996</v>
      </c>
      <c r="F170" s="27">
        <v>8.5990000000000002</v>
      </c>
      <c r="G170" s="181">
        <v>7.5839999999999996</v>
      </c>
      <c r="H170" s="715"/>
      <c r="I170" s="161">
        <v>7.923</v>
      </c>
      <c r="J170" s="178">
        <v>8.0210000000000008</v>
      </c>
      <c r="K170" s="178">
        <v>8.94</v>
      </c>
      <c r="L170" s="182">
        <v>7.5839999999999996</v>
      </c>
      <c r="M170" s="715"/>
      <c r="N170" s="67">
        <v>9.0609999999999999</v>
      </c>
      <c r="O170" s="183">
        <v>7.976</v>
      </c>
      <c r="P170" s="715"/>
      <c r="Q170" s="67">
        <v>8.9770000000000003</v>
      </c>
      <c r="R170" s="183">
        <v>7.8120000000000003</v>
      </c>
      <c r="S170" s="715"/>
      <c r="T170" s="67">
        <v>9.0579999999999998</v>
      </c>
      <c r="U170" s="180">
        <v>8.7059999999999995</v>
      </c>
      <c r="V170" s="23">
        <v>14.401</v>
      </c>
      <c r="W170" s="698"/>
      <c r="X170" s="144" t="s">
        <v>66</v>
      </c>
      <c r="Y170" s="634"/>
    </row>
    <row r="171" spans="1:25" ht="13">
      <c r="A171" s="694"/>
      <c r="B171" s="7" t="s">
        <v>67</v>
      </c>
      <c r="C171" s="698"/>
      <c r="D171" s="195">
        <v>8.2940000000000005</v>
      </c>
      <c r="E171" s="184">
        <v>7.9050000000000002</v>
      </c>
      <c r="F171" s="29">
        <v>8.8209999999999997</v>
      </c>
      <c r="G171" s="196">
        <v>7.7110000000000003</v>
      </c>
      <c r="H171" s="715"/>
      <c r="I171" s="195">
        <v>8.1660000000000004</v>
      </c>
      <c r="J171" s="197">
        <v>8.2669999999999995</v>
      </c>
      <c r="K171" s="151">
        <v>9.1809999999999992</v>
      </c>
      <c r="L171" s="75">
        <v>7.7110000000000003</v>
      </c>
      <c r="M171" s="715"/>
      <c r="N171" s="55">
        <v>8.5630000000000006</v>
      </c>
      <c r="O171" s="198">
        <v>8.6929999999999996</v>
      </c>
      <c r="P171" s="715"/>
      <c r="Q171" s="55">
        <v>8.4250000000000007</v>
      </c>
      <c r="R171" s="198">
        <v>8.6039999999999992</v>
      </c>
      <c r="S171" s="715"/>
      <c r="T171" s="55">
        <v>8.6370000000000005</v>
      </c>
      <c r="U171" s="199">
        <v>9.4600000000000009</v>
      </c>
      <c r="V171" s="30">
        <v>9.9659999999999993</v>
      </c>
      <c r="W171" s="698"/>
      <c r="X171" s="145" t="s">
        <v>67</v>
      </c>
      <c r="Y171" s="635"/>
    </row>
    <row r="172" spans="1:25" ht="13">
      <c r="A172" s="693">
        <v>2012</v>
      </c>
      <c r="B172" s="6" t="s">
        <v>56</v>
      </c>
      <c r="C172" s="698"/>
      <c r="D172" s="161">
        <v>7.3579999999999997</v>
      </c>
      <c r="E172" s="159">
        <v>7.5860000000000003</v>
      </c>
      <c r="F172" s="27">
        <v>7.21</v>
      </c>
      <c r="G172" s="181">
        <v>7.0880000000000001</v>
      </c>
      <c r="H172" s="715"/>
      <c r="I172" s="161">
        <v>7.125</v>
      </c>
      <c r="J172" s="178">
        <v>7.7960000000000003</v>
      </c>
      <c r="K172" s="178">
        <v>8.0969999999999995</v>
      </c>
      <c r="L172" s="182">
        <v>7.0880000000000001</v>
      </c>
      <c r="M172" s="715"/>
      <c r="N172" s="67">
        <v>7.4960000000000004</v>
      </c>
      <c r="O172" s="183">
        <v>6.827</v>
      </c>
      <c r="P172" s="715"/>
      <c r="Q172" s="67">
        <v>7.2009999999999996</v>
      </c>
      <c r="R172" s="183">
        <v>6.6349999999999998</v>
      </c>
      <c r="S172" s="715"/>
      <c r="T172" s="67">
        <v>7.4459999999999997</v>
      </c>
      <c r="U172" s="180">
        <v>6.3769999999999998</v>
      </c>
      <c r="V172" s="23">
        <v>5.9260000000000002</v>
      </c>
      <c r="W172" s="698"/>
      <c r="X172" s="144" t="s">
        <v>56</v>
      </c>
      <c r="Y172" s="634">
        <v>2012</v>
      </c>
    </row>
    <row r="173" spans="1:25" ht="13">
      <c r="A173" s="693"/>
      <c r="B173" s="6" t="s">
        <v>57</v>
      </c>
      <c r="C173" s="698"/>
      <c r="D173" s="161">
        <v>6.4980000000000002</v>
      </c>
      <c r="E173" s="159">
        <v>6.5750000000000002</v>
      </c>
      <c r="F173" s="27">
        <v>6.6769999999999996</v>
      </c>
      <c r="G173" s="181">
        <v>6.27</v>
      </c>
      <c r="H173" s="715"/>
      <c r="I173" s="161">
        <v>6.01</v>
      </c>
      <c r="J173" s="178">
        <v>6.4470000000000001</v>
      </c>
      <c r="K173" s="178">
        <v>6.7789999999999999</v>
      </c>
      <c r="L173" s="182">
        <v>6.27</v>
      </c>
      <c r="M173" s="715"/>
      <c r="N173" s="67">
        <v>6.28</v>
      </c>
      <c r="O173" s="183">
        <v>5.8869999999999996</v>
      </c>
      <c r="P173" s="715"/>
      <c r="Q173" s="67">
        <v>5.9619999999999997</v>
      </c>
      <c r="R173" s="183">
        <v>5.6159999999999997</v>
      </c>
      <c r="S173" s="715"/>
      <c r="T173" s="67">
        <v>6.2750000000000004</v>
      </c>
      <c r="U173" s="180">
        <v>6.4260000000000002</v>
      </c>
      <c r="V173" s="23">
        <v>6.8949999999999996</v>
      </c>
      <c r="W173" s="698"/>
      <c r="X173" s="144" t="s">
        <v>57</v>
      </c>
      <c r="Y173" s="634"/>
    </row>
    <row r="174" spans="1:25" ht="13">
      <c r="A174" s="693"/>
      <c r="B174" s="6" t="s">
        <v>58</v>
      </c>
      <c r="C174" s="698"/>
      <c r="D174" s="161">
        <v>6.6879999999999997</v>
      </c>
      <c r="E174" s="159">
        <v>6.4279999999999999</v>
      </c>
      <c r="F174" s="27">
        <v>6.5579999999999998</v>
      </c>
      <c r="G174" s="181">
        <v>6.133</v>
      </c>
      <c r="H174" s="715"/>
      <c r="I174" s="161">
        <v>6.274</v>
      </c>
      <c r="J174" s="178">
        <v>6.2</v>
      </c>
      <c r="K174" s="178">
        <v>6.657</v>
      </c>
      <c r="L174" s="182">
        <v>6.133</v>
      </c>
      <c r="M174" s="715"/>
      <c r="N174" s="67">
        <v>5.34</v>
      </c>
      <c r="O174" s="183">
        <v>5.72</v>
      </c>
      <c r="P174" s="715"/>
      <c r="Q174" s="67">
        <v>4.915</v>
      </c>
      <c r="R174" s="183">
        <v>5.4210000000000003</v>
      </c>
      <c r="S174" s="715"/>
      <c r="T174" s="67">
        <v>5.2469999999999999</v>
      </c>
      <c r="U174" s="180">
        <v>6.3470000000000004</v>
      </c>
      <c r="V174" s="23">
        <v>5.2889999999999997</v>
      </c>
      <c r="W174" s="698"/>
      <c r="X174" s="144" t="s">
        <v>58</v>
      </c>
      <c r="Y174" s="634"/>
    </row>
    <row r="175" spans="1:25" ht="13">
      <c r="A175" s="693"/>
      <c r="B175" s="6" t="s">
        <v>59</v>
      </c>
      <c r="C175" s="698"/>
      <c r="D175" s="161">
        <v>6.5439999999999996</v>
      </c>
      <c r="E175" s="159">
        <v>6.3150000000000004</v>
      </c>
      <c r="F175" s="27">
        <v>6.5369999999999999</v>
      </c>
      <c r="G175" s="181">
        <v>6.0670000000000002</v>
      </c>
      <c r="H175" s="715"/>
      <c r="I175" s="161">
        <v>6.157</v>
      </c>
      <c r="J175" s="178">
        <v>6.173</v>
      </c>
      <c r="K175" s="178">
        <v>6.4820000000000002</v>
      </c>
      <c r="L175" s="182">
        <v>6.0670000000000002</v>
      </c>
      <c r="M175" s="715"/>
      <c r="N175" s="67">
        <v>5.1230000000000002</v>
      </c>
      <c r="O175" s="183">
        <v>5.3</v>
      </c>
      <c r="P175" s="715"/>
      <c r="Q175" s="67">
        <v>4.8940000000000001</v>
      </c>
      <c r="R175" s="183">
        <v>5.0380000000000003</v>
      </c>
      <c r="S175" s="715"/>
      <c r="T175" s="67">
        <v>5.0510000000000002</v>
      </c>
      <c r="U175" s="180">
        <v>5.68</v>
      </c>
      <c r="V175" s="23">
        <v>5.5250000000000004</v>
      </c>
      <c r="W175" s="698"/>
      <c r="X175" s="144" t="s">
        <v>59</v>
      </c>
      <c r="Y175" s="634"/>
    </row>
    <row r="176" spans="1:25" ht="13">
      <c r="A176" s="693"/>
      <c r="B176" s="6" t="s">
        <v>60</v>
      </c>
      <c r="C176" s="698"/>
      <c r="D176" s="161">
        <v>6.9050000000000002</v>
      </c>
      <c r="E176" s="159">
        <v>6.6139999999999999</v>
      </c>
      <c r="F176" s="27">
        <v>6.6680000000000001</v>
      </c>
      <c r="G176" s="181">
        <v>6.4269999999999996</v>
      </c>
      <c r="H176" s="715"/>
      <c r="I176" s="161">
        <v>6.7510000000000003</v>
      </c>
      <c r="J176" s="178">
        <v>6.7</v>
      </c>
      <c r="K176" s="178">
        <v>6.992</v>
      </c>
      <c r="L176" s="182">
        <v>6.4269999999999996</v>
      </c>
      <c r="M176" s="715"/>
      <c r="N176" s="67">
        <v>5.4249999999999998</v>
      </c>
      <c r="O176" s="183">
        <v>5.6289999999999996</v>
      </c>
      <c r="P176" s="715"/>
      <c r="Q176" s="67">
        <v>5.3239999999999998</v>
      </c>
      <c r="R176" s="183">
        <v>5.4610000000000003</v>
      </c>
      <c r="S176" s="715"/>
      <c r="T176" s="67">
        <v>5.4160000000000004</v>
      </c>
      <c r="U176" s="180">
        <v>5.798</v>
      </c>
      <c r="V176" s="23">
        <v>7.1879999999999997</v>
      </c>
      <c r="W176" s="698"/>
      <c r="X176" s="144" t="s">
        <v>60</v>
      </c>
      <c r="Y176" s="634"/>
    </row>
    <row r="177" spans="1:25" ht="13">
      <c r="A177" s="693"/>
      <c r="B177" s="6" t="s">
        <v>61</v>
      </c>
      <c r="C177" s="698"/>
      <c r="D177" s="161">
        <v>6.8559999999999999</v>
      </c>
      <c r="E177" s="159">
        <v>6.5759999999999996</v>
      </c>
      <c r="F177" s="27">
        <v>6.6630000000000003</v>
      </c>
      <c r="G177" s="181">
        <v>6.4249999999999998</v>
      </c>
      <c r="H177" s="715"/>
      <c r="I177" s="161">
        <v>6.74</v>
      </c>
      <c r="J177" s="178">
        <v>6.7409999999999997</v>
      </c>
      <c r="K177" s="178">
        <v>7.0140000000000002</v>
      </c>
      <c r="L177" s="182">
        <v>6.4249999999999998</v>
      </c>
      <c r="M177" s="715"/>
      <c r="N177" s="67">
        <v>5.1230000000000002</v>
      </c>
      <c r="O177" s="183">
        <v>5.6980000000000004</v>
      </c>
      <c r="P177" s="715"/>
      <c r="Q177" s="67">
        <v>5.17</v>
      </c>
      <c r="R177" s="183">
        <v>5.548</v>
      </c>
      <c r="S177" s="715"/>
      <c r="T177" s="67">
        <v>5.181</v>
      </c>
      <c r="U177" s="180">
        <v>5.774</v>
      </c>
      <c r="V177" s="23">
        <v>7.016</v>
      </c>
      <c r="W177" s="698"/>
      <c r="X177" s="144" t="s">
        <v>61</v>
      </c>
      <c r="Y177" s="634"/>
    </row>
    <row r="178" spans="1:25" ht="13">
      <c r="A178" s="693"/>
      <c r="B178" s="6" t="s">
        <v>62</v>
      </c>
      <c r="C178" s="698"/>
      <c r="D178" s="161">
        <v>6.5570000000000004</v>
      </c>
      <c r="E178" s="159">
        <v>7.093</v>
      </c>
      <c r="F178" s="27">
        <v>7.2839999999999998</v>
      </c>
      <c r="G178" s="181">
        <v>6.0010000000000003</v>
      </c>
      <c r="H178" s="715"/>
      <c r="I178" s="161">
        <v>6.165</v>
      </c>
      <c r="J178" s="178">
        <v>7.032</v>
      </c>
      <c r="K178" s="178">
        <v>7.3490000000000002</v>
      </c>
      <c r="L178" s="182">
        <v>6.0010000000000003</v>
      </c>
      <c r="M178" s="715"/>
      <c r="N178" s="67">
        <v>5.1779999999999999</v>
      </c>
      <c r="O178" s="183">
        <v>5.48</v>
      </c>
      <c r="P178" s="715"/>
      <c r="Q178" s="67">
        <v>5.226</v>
      </c>
      <c r="R178" s="183">
        <v>5.13</v>
      </c>
      <c r="S178" s="715"/>
      <c r="T178" s="67">
        <v>5.2110000000000003</v>
      </c>
      <c r="U178" s="180">
        <v>5.5860000000000003</v>
      </c>
      <c r="V178" s="23">
        <v>6.242</v>
      </c>
      <c r="W178" s="698"/>
      <c r="X178" s="144" t="s">
        <v>62</v>
      </c>
      <c r="Y178" s="634"/>
    </row>
    <row r="179" spans="1:25" ht="13">
      <c r="A179" s="693"/>
      <c r="B179" s="6" t="s">
        <v>63</v>
      </c>
      <c r="C179" s="698"/>
      <c r="D179" s="161">
        <v>6.6760000000000002</v>
      </c>
      <c r="E179" s="159">
        <v>7.2720000000000002</v>
      </c>
      <c r="F179" s="27">
        <v>7.3159999999999998</v>
      </c>
      <c r="G179" s="181">
        <v>7.1340000000000003</v>
      </c>
      <c r="H179" s="715"/>
      <c r="I179" s="161">
        <v>6.2030000000000003</v>
      </c>
      <c r="J179" s="178">
        <v>7.1289999999999996</v>
      </c>
      <c r="K179" s="178">
        <v>7.4539999999999997</v>
      </c>
      <c r="L179" s="182">
        <v>7.1340000000000003</v>
      </c>
      <c r="M179" s="715"/>
      <c r="N179" s="67">
        <v>5.6479999999999997</v>
      </c>
      <c r="O179" s="183">
        <v>5.5830000000000002</v>
      </c>
      <c r="P179" s="715"/>
      <c r="Q179" s="67">
        <v>5.51</v>
      </c>
      <c r="R179" s="183">
        <v>5.2220000000000004</v>
      </c>
      <c r="S179" s="715"/>
      <c r="T179" s="67">
        <v>5.52</v>
      </c>
      <c r="U179" s="180">
        <v>5.6079999999999997</v>
      </c>
      <c r="V179" s="23">
        <v>4.9859999999999998</v>
      </c>
      <c r="W179" s="698"/>
      <c r="X179" s="144" t="s">
        <v>63</v>
      </c>
      <c r="Y179" s="634"/>
    </row>
    <row r="180" spans="1:25" ht="13">
      <c r="A180" s="693"/>
      <c r="B180" s="6" t="s">
        <v>64</v>
      </c>
      <c r="C180" s="698"/>
      <c r="D180" s="161">
        <v>7.5149999999999997</v>
      </c>
      <c r="E180" s="159">
        <v>7.367</v>
      </c>
      <c r="F180" s="27">
        <v>7.3150000000000004</v>
      </c>
      <c r="G180" s="181">
        <v>7.3170000000000002</v>
      </c>
      <c r="H180" s="715"/>
      <c r="I180" s="161">
        <v>7.3949999999999996</v>
      </c>
      <c r="J180" s="178">
        <v>7.2350000000000003</v>
      </c>
      <c r="K180" s="178">
        <v>7.4749999999999996</v>
      </c>
      <c r="L180" s="182">
        <v>7.3170000000000002</v>
      </c>
      <c r="M180" s="715"/>
      <c r="N180" s="67">
        <v>6.9870000000000001</v>
      </c>
      <c r="O180" s="183">
        <v>5.53</v>
      </c>
      <c r="P180" s="715"/>
      <c r="Q180" s="67">
        <v>6.359</v>
      </c>
      <c r="R180" s="183">
        <v>5.2069999999999999</v>
      </c>
      <c r="S180" s="715"/>
      <c r="T180" s="67">
        <v>6.944</v>
      </c>
      <c r="U180" s="180">
        <v>5.6849999999999996</v>
      </c>
      <c r="V180" s="23">
        <v>4.7509999999999994</v>
      </c>
      <c r="W180" s="698"/>
      <c r="X180" s="144" t="s">
        <v>64</v>
      </c>
      <c r="Y180" s="634"/>
    </row>
    <row r="181" spans="1:25" ht="13">
      <c r="A181" s="693"/>
      <c r="B181" s="6" t="s">
        <v>65</v>
      </c>
      <c r="C181" s="698"/>
      <c r="D181" s="161">
        <v>7.48</v>
      </c>
      <c r="E181" s="159">
        <v>7.45</v>
      </c>
      <c r="F181" s="27">
        <v>7.4039999999999999</v>
      </c>
      <c r="G181" s="181">
        <v>7.2480000000000002</v>
      </c>
      <c r="H181" s="715"/>
      <c r="I181" s="161">
        <v>7.4320000000000004</v>
      </c>
      <c r="J181" s="178">
        <v>7.47</v>
      </c>
      <c r="K181" s="178">
        <v>7.7439999999999998</v>
      </c>
      <c r="L181" s="182">
        <v>7.2480000000000002</v>
      </c>
      <c r="M181" s="715"/>
      <c r="N181" s="67">
        <v>6.843</v>
      </c>
      <c r="O181" s="183">
        <v>7.3390000000000004</v>
      </c>
      <c r="P181" s="715"/>
      <c r="Q181" s="67">
        <v>6.5419999999999998</v>
      </c>
      <c r="R181" s="183">
        <v>6.827</v>
      </c>
      <c r="S181" s="715"/>
      <c r="T181" s="67">
        <v>6.8440000000000003</v>
      </c>
      <c r="U181" s="180">
        <v>8.4459999999999997</v>
      </c>
      <c r="V181" s="23">
        <v>4.7120000000000006</v>
      </c>
      <c r="W181" s="698"/>
      <c r="X181" s="144" t="s">
        <v>65</v>
      </c>
      <c r="Y181" s="634"/>
    </row>
    <row r="182" spans="1:25" ht="13">
      <c r="A182" s="693"/>
      <c r="B182" s="6" t="s">
        <v>66</v>
      </c>
      <c r="C182" s="698"/>
      <c r="D182" s="161">
        <v>9.1349999999999998</v>
      </c>
      <c r="E182" s="159">
        <v>8.8930000000000007</v>
      </c>
      <c r="F182" s="27">
        <v>8.327</v>
      </c>
      <c r="G182" s="181">
        <v>9.3130000000000006</v>
      </c>
      <c r="H182" s="715"/>
      <c r="I182" s="161">
        <v>8.7040000000000006</v>
      </c>
      <c r="J182" s="178">
        <v>9.2469999999999999</v>
      </c>
      <c r="K182" s="178">
        <v>9.4369999999999994</v>
      </c>
      <c r="L182" s="182">
        <v>9.3130000000000006</v>
      </c>
      <c r="M182" s="715"/>
      <c r="N182" s="67">
        <v>6.9290000000000003</v>
      </c>
      <c r="O182" s="183">
        <v>8.6750000000000007</v>
      </c>
      <c r="P182" s="715"/>
      <c r="Q182" s="67">
        <v>7.665</v>
      </c>
      <c r="R182" s="183">
        <v>8.6</v>
      </c>
      <c r="S182" s="715"/>
      <c r="T182" s="67">
        <v>6.9130000000000003</v>
      </c>
      <c r="U182" s="180">
        <v>8.5139999999999993</v>
      </c>
      <c r="V182" s="23">
        <v>5.234</v>
      </c>
      <c r="W182" s="698"/>
      <c r="X182" s="144" t="s">
        <v>66</v>
      </c>
      <c r="Y182" s="634"/>
    </row>
    <row r="183" spans="1:25" ht="13">
      <c r="A183" s="694"/>
      <c r="B183" s="7" t="s">
        <v>67</v>
      </c>
      <c r="C183" s="698"/>
      <c r="D183" s="195">
        <v>9.3680000000000003</v>
      </c>
      <c r="E183" s="184">
        <v>9.0609999999999999</v>
      </c>
      <c r="F183" s="29">
        <v>8.3190000000000008</v>
      </c>
      <c r="G183" s="196">
        <v>9.1790000000000003</v>
      </c>
      <c r="H183" s="715"/>
      <c r="I183" s="195">
        <v>8.8119999999999994</v>
      </c>
      <c r="J183" s="197">
        <v>9.6270000000000007</v>
      </c>
      <c r="K183" s="151">
        <v>9.7260000000000009</v>
      </c>
      <c r="L183" s="75">
        <v>9.1790000000000003</v>
      </c>
      <c r="M183" s="715"/>
      <c r="N183" s="55">
        <v>9.4009999999999998</v>
      </c>
      <c r="O183" s="198">
        <v>9.0090000000000003</v>
      </c>
      <c r="P183" s="715"/>
      <c r="Q183" s="55">
        <v>8.9390000000000001</v>
      </c>
      <c r="R183" s="198">
        <v>9.1240000000000006</v>
      </c>
      <c r="S183" s="715"/>
      <c r="T183" s="55">
        <v>9.3940000000000001</v>
      </c>
      <c r="U183" s="199">
        <v>8.3949999999999996</v>
      </c>
      <c r="V183" s="30">
        <v>6.1189999999999998</v>
      </c>
      <c r="W183" s="698"/>
      <c r="X183" s="145" t="s">
        <v>67</v>
      </c>
      <c r="Y183" s="635"/>
    </row>
    <row r="184" spans="1:25" ht="13">
      <c r="A184" s="695">
        <v>2011</v>
      </c>
      <c r="B184" s="8" t="s">
        <v>56</v>
      </c>
      <c r="C184" s="698"/>
      <c r="D184" s="161">
        <v>8.3290000000000006</v>
      </c>
      <c r="E184" s="159">
        <v>7.8559999999999999</v>
      </c>
      <c r="F184" s="27">
        <v>7.3380000000000001</v>
      </c>
      <c r="G184" s="181">
        <v>8.3699999999999992</v>
      </c>
      <c r="H184" s="715"/>
      <c r="I184" s="161">
        <v>8.1829999999999998</v>
      </c>
      <c r="J184" s="178">
        <v>8.1690000000000005</v>
      </c>
      <c r="K184" s="178">
        <v>7.944</v>
      </c>
      <c r="L184" s="182">
        <v>8.3699999999999992</v>
      </c>
      <c r="M184" s="715"/>
      <c r="N184" s="67">
        <v>8.2919999999999998</v>
      </c>
      <c r="O184" s="183">
        <v>7.444</v>
      </c>
      <c r="P184" s="715"/>
      <c r="Q184" s="67">
        <v>8.1750000000000007</v>
      </c>
      <c r="R184" s="183">
        <v>7.883</v>
      </c>
      <c r="S184" s="715"/>
      <c r="T184" s="67">
        <v>8.4499999999999993</v>
      </c>
      <c r="U184" s="180">
        <v>8.4440000000000008</v>
      </c>
      <c r="V184" s="23">
        <v>5.8000000000000007</v>
      </c>
      <c r="W184" s="698"/>
      <c r="X184" s="24" t="s">
        <v>56</v>
      </c>
      <c r="Y184" s="636">
        <v>2011</v>
      </c>
    </row>
    <row r="185" spans="1:25" ht="13">
      <c r="A185" s="693"/>
      <c r="B185" s="6" t="s">
        <v>57</v>
      </c>
      <c r="C185" s="698"/>
      <c r="D185" s="161">
        <v>7.4029999999999996</v>
      </c>
      <c r="E185" s="159">
        <v>7.1719999999999997</v>
      </c>
      <c r="F185" s="27">
        <v>6.835</v>
      </c>
      <c r="G185" s="181">
        <v>7.2969999999999997</v>
      </c>
      <c r="H185" s="715"/>
      <c r="I185" s="161">
        <v>7.5519999999999996</v>
      </c>
      <c r="J185" s="178">
        <v>7.4850000000000003</v>
      </c>
      <c r="K185" s="178">
        <v>7.1879999999999997</v>
      </c>
      <c r="L185" s="182">
        <v>7.31</v>
      </c>
      <c r="M185" s="715"/>
      <c r="N185" s="67">
        <v>6.9470000000000001</v>
      </c>
      <c r="O185" s="183">
        <v>7.2149999999999999</v>
      </c>
      <c r="P185" s="715"/>
      <c r="Q185" s="67">
        <v>7.06</v>
      </c>
      <c r="R185" s="183">
        <v>6.6289999999999996</v>
      </c>
      <c r="S185" s="715"/>
      <c r="T185" s="67">
        <v>7.016</v>
      </c>
      <c r="U185" s="180">
        <v>7.01</v>
      </c>
      <c r="V185" s="23">
        <v>6.6019999999999994</v>
      </c>
      <c r="W185" s="698"/>
      <c r="X185" s="144" t="s">
        <v>57</v>
      </c>
      <c r="Y185" s="634"/>
    </row>
    <row r="186" spans="1:25" ht="13">
      <c r="A186" s="693"/>
      <c r="B186" s="6" t="s">
        <v>58</v>
      </c>
      <c r="C186" s="698"/>
      <c r="D186" s="161">
        <v>7.1259999999999994</v>
      </c>
      <c r="E186" s="159">
        <v>6.9859999999999998</v>
      </c>
      <c r="F186" s="27">
        <v>6.6449999999999996</v>
      </c>
      <c r="G186" s="181">
        <v>7.1639999999999997</v>
      </c>
      <c r="H186" s="715"/>
      <c r="I186" s="161">
        <v>7.0960000000000001</v>
      </c>
      <c r="J186" s="178">
        <v>7.2279999999999998</v>
      </c>
      <c r="K186" s="178">
        <v>7.1130000000000004</v>
      </c>
      <c r="L186" s="182">
        <v>7.1769999999999996</v>
      </c>
      <c r="M186" s="715"/>
      <c r="N186" s="67">
        <v>7.2279999999999998</v>
      </c>
      <c r="O186" s="183">
        <v>7.1130000000000004</v>
      </c>
      <c r="P186" s="715"/>
      <c r="Q186" s="67">
        <v>7.1159999999999997</v>
      </c>
      <c r="R186" s="183">
        <v>6.327</v>
      </c>
      <c r="S186" s="715"/>
      <c r="T186" s="67">
        <v>7.24</v>
      </c>
      <c r="U186" s="180">
        <v>6.63</v>
      </c>
      <c r="V186" s="23">
        <v>6.6309999999999993</v>
      </c>
      <c r="W186" s="698"/>
      <c r="X186" s="144" t="s">
        <v>58</v>
      </c>
      <c r="Y186" s="634"/>
    </row>
    <row r="187" spans="1:25" ht="13">
      <c r="A187" s="693"/>
      <c r="B187" s="6" t="s">
        <v>59</v>
      </c>
      <c r="C187" s="698"/>
      <c r="D187" s="161">
        <v>7.1440000000000001</v>
      </c>
      <c r="E187" s="159">
        <v>6.9580000000000002</v>
      </c>
      <c r="F187" s="27">
        <v>6.8460000000000001</v>
      </c>
      <c r="G187" s="181">
        <v>7.23</v>
      </c>
      <c r="H187" s="715"/>
      <c r="I187" s="161">
        <v>7.1180000000000003</v>
      </c>
      <c r="J187" s="178">
        <v>7.2140000000000004</v>
      </c>
      <c r="K187" s="178">
        <v>7.1139999999999999</v>
      </c>
      <c r="L187" s="182">
        <v>7.2430000000000003</v>
      </c>
      <c r="M187" s="715"/>
      <c r="N187" s="67">
        <v>7.2089999999999996</v>
      </c>
      <c r="O187" s="183">
        <v>6.8029999999999999</v>
      </c>
      <c r="P187" s="715"/>
      <c r="Q187" s="67">
        <v>7.0579999999999998</v>
      </c>
      <c r="R187" s="183">
        <v>7.1349999999999998</v>
      </c>
      <c r="S187" s="715"/>
      <c r="T187" s="67">
        <v>7.2050000000000001</v>
      </c>
      <c r="U187" s="180">
        <v>7.0439999999999996</v>
      </c>
      <c r="V187" s="23">
        <v>7.1520000000000001</v>
      </c>
      <c r="W187" s="698"/>
      <c r="X187" s="144" t="s">
        <v>59</v>
      </c>
      <c r="Y187" s="634"/>
    </row>
    <row r="188" spans="1:25" ht="13">
      <c r="A188" s="693"/>
      <c r="B188" s="6" t="s">
        <v>60</v>
      </c>
      <c r="C188" s="698"/>
      <c r="D188" s="161">
        <v>7.5949999999999998</v>
      </c>
      <c r="E188" s="159">
        <v>7.4470000000000001</v>
      </c>
      <c r="F188" s="27">
        <v>7.1070000000000002</v>
      </c>
      <c r="G188" s="181">
        <v>7.5750000000000002</v>
      </c>
      <c r="H188" s="715"/>
      <c r="I188" s="161">
        <v>7.4930000000000003</v>
      </c>
      <c r="J188" s="178">
        <v>7.7690000000000001</v>
      </c>
      <c r="K188" s="178">
        <v>7.7249999999999996</v>
      </c>
      <c r="L188" s="182">
        <v>7.5880000000000001</v>
      </c>
      <c r="M188" s="715"/>
      <c r="N188" s="67">
        <v>7.0659999999999998</v>
      </c>
      <c r="O188" s="183">
        <v>7.4569999999999999</v>
      </c>
      <c r="P188" s="715"/>
      <c r="Q188" s="67">
        <v>7.6420000000000003</v>
      </c>
      <c r="R188" s="183">
        <v>7.0089999999999995</v>
      </c>
      <c r="S188" s="715"/>
      <c r="T188" s="67">
        <v>7.1219999999999999</v>
      </c>
      <c r="U188" s="180">
        <v>7.7910000000000004</v>
      </c>
      <c r="V188" s="23">
        <v>7.0010000000000003</v>
      </c>
      <c r="W188" s="698"/>
      <c r="X188" s="144" t="s">
        <v>60</v>
      </c>
      <c r="Y188" s="634"/>
    </row>
    <row r="189" spans="1:25" ht="13">
      <c r="A189" s="693"/>
      <c r="B189" s="6" t="s">
        <v>61</v>
      </c>
      <c r="C189" s="698"/>
      <c r="D189" s="161">
        <v>7.3999999999999995</v>
      </c>
      <c r="E189" s="159">
        <v>7.2690000000000001</v>
      </c>
      <c r="F189" s="27">
        <v>7.0369999999999999</v>
      </c>
      <c r="G189" s="181">
        <v>7.468</v>
      </c>
      <c r="H189" s="715"/>
      <c r="I189" s="161">
        <v>7.4110000000000005</v>
      </c>
      <c r="J189" s="178">
        <v>7.5880000000000001</v>
      </c>
      <c r="K189" s="178">
        <v>7.726</v>
      </c>
      <c r="L189" s="182">
        <v>7.4820000000000002</v>
      </c>
      <c r="M189" s="715"/>
      <c r="N189" s="67">
        <v>6.6509999999999998</v>
      </c>
      <c r="O189" s="183">
        <v>7.3319999999999999</v>
      </c>
      <c r="P189" s="715"/>
      <c r="Q189" s="67">
        <v>6.798</v>
      </c>
      <c r="R189" s="183">
        <v>6.9779999999999998</v>
      </c>
      <c r="S189" s="715"/>
      <c r="T189" s="67">
        <v>7.22</v>
      </c>
      <c r="U189" s="180">
        <v>7.4809999999999999</v>
      </c>
      <c r="V189" s="23">
        <v>8.4329999999999998</v>
      </c>
      <c r="W189" s="698"/>
      <c r="X189" s="144" t="s">
        <v>61</v>
      </c>
      <c r="Y189" s="634"/>
    </row>
    <row r="190" spans="1:25" ht="13">
      <c r="A190" s="693"/>
      <c r="B190" s="6" t="s">
        <v>62</v>
      </c>
      <c r="C190" s="698"/>
      <c r="D190" s="161">
        <v>6.9929999999999994</v>
      </c>
      <c r="E190" s="159">
        <v>7.1189999999999998</v>
      </c>
      <c r="F190" s="27">
        <v>6.9930000000000003</v>
      </c>
      <c r="G190" s="181">
        <v>7.2039999999999997</v>
      </c>
      <c r="H190" s="715"/>
      <c r="I190" s="161">
        <v>7.0540000000000003</v>
      </c>
      <c r="J190" s="178">
        <v>7.4630000000000001</v>
      </c>
      <c r="K190" s="178">
        <v>7.5179999999999998</v>
      </c>
      <c r="L190" s="182">
        <v>7.2169999999999996</v>
      </c>
      <c r="M190" s="715"/>
      <c r="N190" s="67">
        <v>6.6950000000000003</v>
      </c>
      <c r="O190" s="183">
        <v>6.5640000000000001</v>
      </c>
      <c r="P190" s="715"/>
      <c r="Q190" s="67">
        <v>6.8040000000000003</v>
      </c>
      <c r="R190" s="183">
        <v>6.4219999999999997</v>
      </c>
      <c r="S190" s="715"/>
      <c r="T190" s="67">
        <v>6.6619999999999999</v>
      </c>
      <c r="U190" s="180">
        <v>6.9089999999999998</v>
      </c>
      <c r="V190" s="23">
        <v>7.101</v>
      </c>
      <c r="W190" s="698"/>
      <c r="X190" s="144" t="s">
        <v>62</v>
      </c>
      <c r="Y190" s="634"/>
    </row>
    <row r="191" spans="1:25" ht="13">
      <c r="A191" s="693"/>
      <c r="B191" s="6" t="s">
        <v>63</v>
      </c>
      <c r="C191" s="698"/>
      <c r="D191" s="161">
        <v>7.3319999999999999</v>
      </c>
      <c r="E191" s="159">
        <v>7.4219999999999997</v>
      </c>
      <c r="F191" s="27">
        <v>6.9930000000000003</v>
      </c>
      <c r="G191" s="181">
        <v>7.3760000000000003</v>
      </c>
      <c r="H191" s="715"/>
      <c r="I191" s="161">
        <v>7.2949999999999999</v>
      </c>
      <c r="J191" s="178">
        <v>7.6849999999999996</v>
      </c>
      <c r="K191" s="178">
        <v>7.8070000000000004</v>
      </c>
      <c r="L191" s="182">
        <v>7.3890000000000002</v>
      </c>
      <c r="M191" s="715"/>
      <c r="N191" s="67">
        <v>6.9530000000000003</v>
      </c>
      <c r="O191" s="183">
        <v>7.0069999999999997</v>
      </c>
      <c r="P191" s="715"/>
      <c r="Q191" s="67">
        <v>7.069</v>
      </c>
      <c r="R191" s="183">
        <v>6.9139999999999997</v>
      </c>
      <c r="S191" s="715"/>
      <c r="T191" s="67">
        <v>6.8719999999999999</v>
      </c>
      <c r="U191" s="180">
        <v>6.952</v>
      </c>
      <c r="V191" s="23">
        <v>7.7750000000000004</v>
      </c>
      <c r="W191" s="698"/>
      <c r="X191" s="144" t="s">
        <v>63</v>
      </c>
      <c r="Y191" s="634"/>
    </row>
    <row r="192" spans="1:25" ht="13">
      <c r="A192" s="693"/>
      <c r="B192" s="6" t="s">
        <v>64</v>
      </c>
      <c r="C192" s="698"/>
      <c r="D192" s="161">
        <v>7.9240000000000004</v>
      </c>
      <c r="E192" s="159">
        <v>7.5279999999999996</v>
      </c>
      <c r="F192" s="27">
        <v>6.9930000000000003</v>
      </c>
      <c r="G192" s="181">
        <v>7.4160000000000004</v>
      </c>
      <c r="H192" s="715"/>
      <c r="I192" s="161">
        <v>7.8010000000000002</v>
      </c>
      <c r="J192" s="178">
        <v>7.7770000000000001</v>
      </c>
      <c r="K192" s="178">
        <v>7.8609999999999998</v>
      </c>
      <c r="L192" s="182">
        <v>7.4290000000000003</v>
      </c>
      <c r="M192" s="715"/>
      <c r="N192" s="67">
        <v>7.6239999999999997</v>
      </c>
      <c r="O192" s="183">
        <v>7.0949999999999998</v>
      </c>
      <c r="P192" s="715"/>
      <c r="Q192" s="67">
        <v>7.6130000000000004</v>
      </c>
      <c r="R192" s="183">
        <v>6.9829999999999997</v>
      </c>
      <c r="S192" s="715"/>
      <c r="T192" s="67">
        <v>7.5369999999999999</v>
      </c>
      <c r="U192" s="180">
        <v>7.0090000000000003</v>
      </c>
      <c r="V192" s="23">
        <v>7.8810000000000002</v>
      </c>
      <c r="W192" s="698"/>
      <c r="X192" s="144" t="s">
        <v>64</v>
      </c>
      <c r="Y192" s="634"/>
    </row>
    <row r="193" spans="1:25" ht="13">
      <c r="A193" s="693"/>
      <c r="B193" s="6" t="s">
        <v>65</v>
      </c>
      <c r="C193" s="698"/>
      <c r="D193" s="161">
        <v>7.9359999999999999</v>
      </c>
      <c r="E193" s="159">
        <v>7.468</v>
      </c>
      <c r="F193" s="27">
        <v>6.9930000000000003</v>
      </c>
      <c r="G193" s="181">
        <v>7.4390000000000001</v>
      </c>
      <c r="H193" s="715"/>
      <c r="I193" s="161">
        <v>7.8639999999999999</v>
      </c>
      <c r="J193" s="178">
        <v>7.8150000000000004</v>
      </c>
      <c r="K193" s="178">
        <v>7.81</v>
      </c>
      <c r="L193" s="182">
        <v>7.452</v>
      </c>
      <c r="M193" s="715"/>
      <c r="N193" s="67">
        <v>7.468</v>
      </c>
      <c r="O193" s="183">
        <v>6.9809999999999999</v>
      </c>
      <c r="P193" s="715"/>
      <c r="Q193" s="67">
        <v>7.4930000000000003</v>
      </c>
      <c r="R193" s="183">
        <v>7.1269999999999998</v>
      </c>
      <c r="S193" s="715"/>
      <c r="T193" s="67">
        <v>7.4489999999999998</v>
      </c>
      <c r="U193" s="180">
        <v>7.4109999999999996</v>
      </c>
      <c r="V193" s="23">
        <v>8.4250000000000007</v>
      </c>
      <c r="W193" s="698"/>
      <c r="X193" s="144" t="s">
        <v>65</v>
      </c>
      <c r="Y193" s="634"/>
    </row>
    <row r="194" spans="1:25" ht="13">
      <c r="A194" s="693"/>
      <c r="B194" s="6" t="s">
        <v>66</v>
      </c>
      <c r="C194" s="698"/>
      <c r="D194" s="161">
        <v>8.6760000000000002</v>
      </c>
      <c r="E194" s="159">
        <v>8.2859999999999996</v>
      </c>
      <c r="F194" s="27">
        <v>6.9930000000000003</v>
      </c>
      <c r="G194" s="181">
        <v>7.7539999999999996</v>
      </c>
      <c r="H194" s="715"/>
      <c r="I194" s="161">
        <v>8.6</v>
      </c>
      <c r="J194" s="178">
        <v>8.7210000000000001</v>
      </c>
      <c r="K194" s="178">
        <v>8.5120000000000005</v>
      </c>
      <c r="L194" s="182">
        <v>7.7679999999999998</v>
      </c>
      <c r="M194" s="715"/>
      <c r="N194" s="67">
        <v>7.5919999999999996</v>
      </c>
      <c r="O194" s="183">
        <v>7.8259999999999996</v>
      </c>
      <c r="P194" s="715"/>
      <c r="Q194" s="67">
        <v>7.6230000000000002</v>
      </c>
      <c r="R194" s="183">
        <v>8.1</v>
      </c>
      <c r="S194" s="715"/>
      <c r="T194" s="67">
        <v>7.5389999999999997</v>
      </c>
      <c r="U194" s="180">
        <v>7.5039999999999996</v>
      </c>
      <c r="V194" s="23">
        <v>9.42</v>
      </c>
      <c r="W194" s="698"/>
      <c r="X194" s="144" t="s">
        <v>66</v>
      </c>
      <c r="Y194" s="634"/>
    </row>
    <row r="195" spans="1:25" ht="13">
      <c r="A195" s="694"/>
      <c r="B195" s="7" t="s">
        <v>67</v>
      </c>
      <c r="C195" s="700"/>
      <c r="D195" s="195">
        <v>8.4450000000000003</v>
      </c>
      <c r="E195" s="184">
        <v>8.3160000000000007</v>
      </c>
      <c r="F195" s="29">
        <v>6.9930000000000003</v>
      </c>
      <c r="G195" s="196">
        <v>7.7430000000000003</v>
      </c>
      <c r="H195" s="717"/>
      <c r="I195" s="195">
        <v>8.4719999999999995</v>
      </c>
      <c r="J195" s="197">
        <v>8.6839999999999993</v>
      </c>
      <c r="K195" s="151">
        <v>8.4770000000000003</v>
      </c>
      <c r="L195" s="75">
        <v>7.7569999999999997</v>
      </c>
      <c r="M195" s="717"/>
      <c r="N195" s="55">
        <v>7.8490000000000002</v>
      </c>
      <c r="O195" s="198">
        <v>7.9370000000000003</v>
      </c>
      <c r="P195" s="717"/>
      <c r="Q195" s="55">
        <v>7.9420000000000002</v>
      </c>
      <c r="R195" s="198">
        <v>7.9690000000000003</v>
      </c>
      <c r="S195" s="717"/>
      <c r="T195" s="55">
        <v>7.9390000000000001</v>
      </c>
      <c r="U195" s="199">
        <v>7.31</v>
      </c>
      <c r="V195" s="30">
        <v>12.413</v>
      </c>
      <c r="W195" s="700"/>
      <c r="X195" s="145" t="s">
        <v>67</v>
      </c>
      <c r="Y195" s="635"/>
    </row>
    <row r="196" spans="1:25" ht="13">
      <c r="A196" s="695">
        <v>2010</v>
      </c>
      <c r="B196" s="8" t="s">
        <v>56</v>
      </c>
      <c r="D196" s="161">
        <v>7.8280000000000003</v>
      </c>
      <c r="E196" s="159">
        <v>8.5890000000000004</v>
      </c>
      <c r="F196" s="27">
        <v>7.5670000000000002</v>
      </c>
      <c r="G196" s="181">
        <v>7.4</v>
      </c>
      <c r="I196" s="161">
        <v>7.8319999999999999</v>
      </c>
      <c r="J196" s="178">
        <v>9.1229999999999993</v>
      </c>
      <c r="K196" s="178">
        <v>8.91</v>
      </c>
      <c r="L196" s="182">
        <v>7.4130000000000003</v>
      </c>
      <c r="N196" s="67">
        <v>7.2889999999999997</v>
      </c>
      <c r="O196" s="183">
        <v>8.077</v>
      </c>
      <c r="Q196" s="67">
        <v>7.444</v>
      </c>
      <c r="R196" s="183">
        <v>8.0259999999999998</v>
      </c>
      <c r="T196" s="67">
        <v>7.3559999999999999</v>
      </c>
      <c r="U196" s="180">
        <v>8.532</v>
      </c>
      <c r="V196" s="23">
        <v>12.124000000000001</v>
      </c>
      <c r="X196" s="24" t="s">
        <v>56</v>
      </c>
      <c r="Y196" s="636">
        <v>2010</v>
      </c>
    </row>
    <row r="197" spans="1:25" ht="13">
      <c r="A197" s="693"/>
      <c r="B197" s="6" t="s">
        <v>57</v>
      </c>
      <c r="D197" s="161">
        <v>7.4790000000000001</v>
      </c>
      <c r="E197" s="159">
        <v>8.0449999999999999</v>
      </c>
      <c r="F197" s="27">
        <v>7.681</v>
      </c>
      <c r="G197" s="181">
        <v>8.2880000000000003</v>
      </c>
      <c r="I197" s="161">
        <v>7.5039999999999996</v>
      </c>
      <c r="J197" s="178">
        <v>8.6020000000000003</v>
      </c>
      <c r="K197" s="178">
        <v>8.4789999999999992</v>
      </c>
      <c r="L197" s="182">
        <v>8.3019999999999996</v>
      </c>
      <c r="N197" s="67">
        <v>6.8570000000000002</v>
      </c>
      <c r="O197" s="183">
        <v>7.5659999999999998</v>
      </c>
      <c r="Q197" s="67">
        <v>6.9359999999999999</v>
      </c>
      <c r="R197" s="183">
        <v>7.5510000000000002</v>
      </c>
      <c r="T197" s="67">
        <v>6.7709999999999999</v>
      </c>
      <c r="U197" s="180">
        <v>7.9160000000000004</v>
      </c>
      <c r="V197" s="23">
        <v>9.5089999999999986</v>
      </c>
      <c r="X197" s="144" t="s">
        <v>57</v>
      </c>
      <c r="Y197" s="634"/>
    </row>
    <row r="198" spans="1:25" ht="13">
      <c r="A198" s="693"/>
      <c r="B198" s="6" t="s">
        <v>58</v>
      </c>
      <c r="D198" s="161">
        <v>8.2520000000000007</v>
      </c>
      <c r="E198" s="159">
        <v>7.782</v>
      </c>
      <c r="F198" s="27">
        <v>7.74</v>
      </c>
      <c r="G198" s="181">
        <v>8.1560000000000006</v>
      </c>
      <c r="I198" s="161">
        <v>8.1550000000000011</v>
      </c>
      <c r="J198" s="178">
        <v>8.2780000000000005</v>
      </c>
      <c r="K198" s="178">
        <v>8.4450000000000003</v>
      </c>
      <c r="L198" s="182">
        <v>8.17</v>
      </c>
      <c r="N198" s="67">
        <v>7.5529999999999999</v>
      </c>
      <c r="O198" s="183">
        <v>7.28</v>
      </c>
      <c r="Q198" s="67">
        <v>7.468</v>
      </c>
      <c r="R198" s="183">
        <v>7.3819999999999997</v>
      </c>
      <c r="T198" s="67">
        <v>7.4009999999999998</v>
      </c>
      <c r="U198" s="180">
        <v>7.609</v>
      </c>
      <c r="V198" s="23">
        <v>8.9809999999999999</v>
      </c>
      <c r="X198" s="144" t="s">
        <v>58</v>
      </c>
      <c r="Y198" s="634"/>
    </row>
    <row r="199" spans="1:25" ht="13">
      <c r="A199" s="693"/>
      <c r="B199" s="6" t="s">
        <v>59</v>
      </c>
      <c r="D199" s="161">
        <v>8.043000000000001</v>
      </c>
      <c r="E199" s="159">
        <v>7.6369999999999996</v>
      </c>
      <c r="F199" s="27">
        <v>7.4859999999999998</v>
      </c>
      <c r="G199" s="181">
        <v>8.0530000000000008</v>
      </c>
      <c r="I199" s="161">
        <v>7.96</v>
      </c>
      <c r="J199" s="178">
        <v>8.1690000000000005</v>
      </c>
      <c r="K199" s="178">
        <v>8.0190000000000001</v>
      </c>
      <c r="L199" s="182">
        <v>8.0679999999999996</v>
      </c>
      <c r="N199" s="67">
        <v>7.0759999999999996</v>
      </c>
      <c r="O199" s="183">
        <v>7.1289999999999996</v>
      </c>
      <c r="Q199" s="67">
        <v>7.359</v>
      </c>
      <c r="R199" s="183">
        <v>7.1260000000000003</v>
      </c>
      <c r="T199" s="67">
        <v>7.3289999999999997</v>
      </c>
      <c r="U199" s="180">
        <v>7.0030000000000001</v>
      </c>
      <c r="V199" s="23">
        <v>11.407999999999999</v>
      </c>
      <c r="X199" s="144" t="s">
        <v>59</v>
      </c>
      <c r="Y199" s="634"/>
    </row>
    <row r="200" spans="1:25" ht="13">
      <c r="A200" s="693"/>
      <c r="B200" s="6" t="s">
        <v>60</v>
      </c>
      <c r="D200" s="161">
        <v>8.282</v>
      </c>
      <c r="E200" s="159">
        <v>7.9589999999999996</v>
      </c>
      <c r="F200" s="27">
        <v>7.7489999999999997</v>
      </c>
      <c r="G200" s="181">
        <v>8.2189999999999994</v>
      </c>
      <c r="I200" s="161">
        <v>8.3330000000000002</v>
      </c>
      <c r="J200" s="178">
        <v>8.5640000000000001</v>
      </c>
      <c r="K200" s="178">
        <v>8.3759999999999994</v>
      </c>
      <c r="L200" s="182">
        <v>8.2330000000000005</v>
      </c>
      <c r="N200" s="67">
        <v>7.7359999999999998</v>
      </c>
      <c r="O200" s="183">
        <v>7.1340000000000003</v>
      </c>
      <c r="Q200" s="67">
        <v>7.9290000000000003</v>
      </c>
      <c r="R200" s="183">
        <v>7.2590000000000003</v>
      </c>
      <c r="T200" s="67">
        <v>7.8860000000000001</v>
      </c>
      <c r="U200" s="180">
        <v>7.0670000000000002</v>
      </c>
      <c r="V200" s="23">
        <v>10.366</v>
      </c>
      <c r="X200" s="144" t="s">
        <v>60</v>
      </c>
      <c r="Y200" s="634"/>
    </row>
    <row r="201" spans="1:25" ht="13">
      <c r="A201" s="693"/>
      <c r="B201" s="6" t="s">
        <v>61</v>
      </c>
      <c r="D201" s="161">
        <v>8.1059999999999999</v>
      </c>
      <c r="E201" s="159">
        <v>7.7850000000000001</v>
      </c>
      <c r="F201" s="27">
        <v>7.6420000000000003</v>
      </c>
      <c r="G201" s="181">
        <v>8.1470000000000002</v>
      </c>
      <c r="I201" s="161">
        <v>8.2490000000000006</v>
      </c>
      <c r="J201" s="178">
        <v>8.452</v>
      </c>
      <c r="K201" s="178">
        <v>8.3719999999999999</v>
      </c>
      <c r="L201" s="182">
        <v>8.1609999999999996</v>
      </c>
      <c r="N201" s="67">
        <v>7.1459999999999999</v>
      </c>
      <c r="O201" s="183">
        <v>7.0629999999999997</v>
      </c>
      <c r="Q201" s="67">
        <v>7.742</v>
      </c>
      <c r="R201" s="183">
        <v>7.2160000000000002</v>
      </c>
      <c r="T201" s="67">
        <v>7.9059999999999997</v>
      </c>
      <c r="U201" s="180">
        <v>7.0730000000000004</v>
      </c>
      <c r="V201" s="23">
        <v>11.914</v>
      </c>
      <c r="X201" s="144" t="s">
        <v>61</v>
      </c>
      <c r="Y201" s="634"/>
    </row>
    <row r="202" spans="1:25" ht="13">
      <c r="A202" s="693"/>
      <c r="B202" s="6" t="s">
        <v>62</v>
      </c>
      <c r="D202" s="161">
        <v>7.96</v>
      </c>
      <c r="E202" s="159">
        <v>8.4540000000000006</v>
      </c>
      <c r="F202" s="27">
        <v>7.8010000000000002</v>
      </c>
      <c r="G202" s="181">
        <v>8.0269999999999992</v>
      </c>
      <c r="I202" s="161">
        <v>7.9139999999999997</v>
      </c>
      <c r="J202" s="178">
        <v>8.9629999999999992</v>
      </c>
      <c r="K202" s="178">
        <v>8.5890000000000004</v>
      </c>
      <c r="L202" s="182">
        <v>8.0410000000000004</v>
      </c>
      <c r="N202" s="67">
        <v>7.351</v>
      </c>
      <c r="O202" s="183">
        <v>7.9909999999999997</v>
      </c>
      <c r="Q202" s="67">
        <v>7.3519999999999994</v>
      </c>
      <c r="R202" s="183">
        <v>7.8840000000000003</v>
      </c>
      <c r="T202" s="67">
        <v>7.3629999999999995</v>
      </c>
      <c r="U202" s="180">
        <v>8.343</v>
      </c>
      <c r="V202" s="23">
        <v>8.5030000000000001</v>
      </c>
      <c r="X202" s="144" t="s">
        <v>62</v>
      </c>
      <c r="Y202" s="634"/>
    </row>
    <row r="203" spans="1:25" ht="13">
      <c r="A203" s="693"/>
      <c r="B203" s="6" t="s">
        <v>63</v>
      </c>
      <c r="D203" s="161">
        <v>7.9660000000000002</v>
      </c>
      <c r="E203" s="159">
        <v>8.2240000000000002</v>
      </c>
      <c r="F203" s="27">
        <v>7.7080000000000002</v>
      </c>
      <c r="G203" s="181">
        <v>8.6300000000000008</v>
      </c>
      <c r="I203" s="161">
        <v>7.8929999999999998</v>
      </c>
      <c r="J203" s="178">
        <v>8.6850000000000005</v>
      </c>
      <c r="K203" s="178">
        <v>8.3740000000000006</v>
      </c>
      <c r="L203" s="182">
        <v>8.6449999999999996</v>
      </c>
      <c r="N203" s="67">
        <v>7.3869999999999996</v>
      </c>
      <c r="O203" s="183">
        <v>8.0530000000000008</v>
      </c>
      <c r="Q203" s="67">
        <v>7.343</v>
      </c>
      <c r="R203" s="183">
        <v>7.8019999999999996</v>
      </c>
      <c r="T203" s="67">
        <v>7.3689999999999998</v>
      </c>
      <c r="U203" s="180">
        <v>8.5939999999999994</v>
      </c>
      <c r="V203" s="23">
        <v>10.084</v>
      </c>
      <c r="X203" s="144" t="s">
        <v>63</v>
      </c>
      <c r="Y203" s="634"/>
    </row>
    <row r="204" spans="1:25" ht="13">
      <c r="A204" s="693"/>
      <c r="B204" s="6" t="s">
        <v>64</v>
      </c>
      <c r="D204" s="161">
        <v>8.6910000000000007</v>
      </c>
      <c r="E204" s="159">
        <v>8.6609999999999996</v>
      </c>
      <c r="F204" s="27">
        <v>7.9740000000000002</v>
      </c>
      <c r="G204" s="181">
        <v>8.8859999999999992</v>
      </c>
      <c r="I204" s="161">
        <v>8.5060000000000002</v>
      </c>
      <c r="J204" s="178">
        <v>9.1219999999999999</v>
      </c>
      <c r="K204" s="178">
        <v>8.5289999999999999</v>
      </c>
      <c r="L204" s="182">
        <v>8.9019999999999992</v>
      </c>
      <c r="N204" s="67">
        <v>8.7379999999999995</v>
      </c>
      <c r="O204" s="183">
        <v>8.3049999999999997</v>
      </c>
      <c r="Q204" s="67">
        <v>8.4659999999999993</v>
      </c>
      <c r="R204" s="183">
        <v>8.1940000000000008</v>
      </c>
      <c r="T204" s="67">
        <v>8.9109999999999996</v>
      </c>
      <c r="U204" s="180">
        <v>8.6419999999999995</v>
      </c>
      <c r="V204" s="23">
        <v>8.7200000000000006</v>
      </c>
      <c r="X204" s="144" t="s">
        <v>64</v>
      </c>
      <c r="Y204" s="634"/>
    </row>
    <row r="205" spans="1:25" ht="13">
      <c r="A205" s="693"/>
      <c r="B205" s="6" t="s">
        <v>65</v>
      </c>
      <c r="D205" s="161">
        <v>8.6150000000000002</v>
      </c>
      <c r="E205" s="159">
        <v>8.4640000000000004</v>
      </c>
      <c r="F205" s="27">
        <v>7.9450000000000003</v>
      </c>
      <c r="G205" s="181">
        <v>8.8219999999999992</v>
      </c>
      <c r="I205" s="161">
        <v>8.5359999999999996</v>
      </c>
      <c r="J205" s="178">
        <v>9.0890000000000004</v>
      </c>
      <c r="K205" s="178">
        <v>8.7899999999999991</v>
      </c>
      <c r="L205" s="182">
        <v>8.8369999999999997</v>
      </c>
      <c r="N205" s="67">
        <v>8.5879999999999992</v>
      </c>
      <c r="O205" s="183">
        <v>8.8130000000000006</v>
      </c>
      <c r="Q205" s="67">
        <v>8.6180000000000003</v>
      </c>
      <c r="R205" s="183">
        <v>8.5289999999999999</v>
      </c>
      <c r="T205" s="67">
        <v>8.7750000000000004</v>
      </c>
      <c r="U205" s="180">
        <v>8.9280000000000008</v>
      </c>
      <c r="V205" s="23">
        <v>9.0510000000000002</v>
      </c>
      <c r="X205" s="144" t="s">
        <v>65</v>
      </c>
      <c r="Y205" s="634"/>
    </row>
    <row r="206" spans="1:25" ht="13">
      <c r="A206" s="693"/>
      <c r="B206" s="6" t="s">
        <v>66</v>
      </c>
      <c r="D206" s="161">
        <v>9.69</v>
      </c>
      <c r="E206" s="159">
        <v>9.7200000000000006</v>
      </c>
      <c r="F206" s="27">
        <v>8.9250000000000007</v>
      </c>
      <c r="G206" s="181">
        <v>9.5579999999999998</v>
      </c>
      <c r="I206" s="161">
        <v>9.6560000000000006</v>
      </c>
      <c r="J206" s="178">
        <v>10.378</v>
      </c>
      <c r="K206" s="178">
        <v>9.6859999999999999</v>
      </c>
      <c r="L206" s="182">
        <v>9.5749999999999993</v>
      </c>
      <c r="N206" s="67">
        <v>8.6219999999999999</v>
      </c>
      <c r="O206" s="183">
        <v>9.8569999999999993</v>
      </c>
      <c r="Q206" s="67">
        <v>9.6839999999999993</v>
      </c>
      <c r="R206" s="183">
        <v>9.5530000000000008</v>
      </c>
      <c r="T206" s="67">
        <v>8.8049999999999997</v>
      </c>
      <c r="U206" s="180">
        <v>8.9550000000000001</v>
      </c>
      <c r="V206" s="23">
        <v>10.700999999999999</v>
      </c>
      <c r="X206" s="144" t="s">
        <v>66</v>
      </c>
      <c r="Y206" s="634"/>
    </row>
    <row r="207" spans="1:25" ht="13">
      <c r="A207" s="694"/>
      <c r="B207" s="7" t="s">
        <v>67</v>
      </c>
      <c r="D207" s="195">
        <v>9.4090000000000007</v>
      </c>
      <c r="E207" s="184">
        <v>9.5069999999999997</v>
      </c>
      <c r="F207" s="29">
        <v>8.7370000000000001</v>
      </c>
      <c r="G207" s="196">
        <v>9.4450000000000003</v>
      </c>
      <c r="I207" s="195">
        <v>9.3569999999999993</v>
      </c>
      <c r="J207" s="197">
        <v>10.069000000000001</v>
      </c>
      <c r="K207" s="151">
        <v>9.641</v>
      </c>
      <c r="L207" s="75">
        <v>9.4619999999999997</v>
      </c>
      <c r="N207" s="55">
        <v>8.7840000000000007</v>
      </c>
      <c r="O207" s="198">
        <v>9.4649999999999999</v>
      </c>
      <c r="Q207" s="55">
        <v>8.7309999999999999</v>
      </c>
      <c r="R207" s="198">
        <v>9.2289999999999992</v>
      </c>
      <c r="T207" s="55">
        <v>8.8719999999999999</v>
      </c>
      <c r="U207" s="199">
        <v>8.8079999999999998</v>
      </c>
      <c r="V207" s="30">
        <v>10.365</v>
      </c>
      <c r="X207" s="145" t="s">
        <v>67</v>
      </c>
      <c r="Y207" s="635"/>
    </row>
    <row r="208" spans="1:25" ht="13">
      <c r="A208" s="695">
        <v>2009</v>
      </c>
      <c r="B208" s="8" t="s">
        <v>56</v>
      </c>
      <c r="D208" s="161">
        <v>8.2959999999999994</v>
      </c>
      <c r="E208" s="159">
        <v>9.6969999999999992</v>
      </c>
      <c r="F208" s="27">
        <v>8.9260000000000002</v>
      </c>
      <c r="G208" s="181">
        <v>8.8450000000000006</v>
      </c>
      <c r="I208" s="161">
        <v>8.3539999999999992</v>
      </c>
      <c r="J208" s="178">
        <v>10.167999999999999</v>
      </c>
      <c r="K208" s="178">
        <v>9.9649999999999999</v>
      </c>
      <c r="L208" s="182">
        <v>8.86</v>
      </c>
      <c r="N208" s="67">
        <v>7.5759999999999996</v>
      </c>
      <c r="O208" s="183">
        <v>8.4920000000000009</v>
      </c>
      <c r="Q208" s="67">
        <v>7.5069999999999997</v>
      </c>
      <c r="R208" s="183">
        <v>8.2669999999999995</v>
      </c>
      <c r="T208" s="67">
        <v>7.6340000000000003</v>
      </c>
      <c r="U208" s="180">
        <v>9.1329999999999991</v>
      </c>
      <c r="V208" s="23">
        <v>10.882</v>
      </c>
      <c r="X208" s="24" t="s">
        <v>56</v>
      </c>
      <c r="Y208" s="636">
        <v>2009</v>
      </c>
    </row>
    <row r="209" spans="1:25" ht="13">
      <c r="A209" s="693"/>
      <c r="B209" s="6" t="s">
        <v>57</v>
      </c>
      <c r="D209" s="161">
        <v>7.5439999999999996</v>
      </c>
      <c r="E209" s="159">
        <v>9.24</v>
      </c>
      <c r="F209" s="27">
        <v>8.4689999999999994</v>
      </c>
      <c r="G209" s="181">
        <v>9.1379999999999999</v>
      </c>
      <c r="I209" s="161">
        <v>7.5490000000000004</v>
      </c>
      <c r="J209" s="178">
        <v>9.5250000000000004</v>
      </c>
      <c r="K209" s="178">
        <v>8.93</v>
      </c>
      <c r="L209" s="182">
        <v>9.1539999999999999</v>
      </c>
      <c r="N209" s="67">
        <v>6.5469999999999997</v>
      </c>
      <c r="O209" s="183">
        <v>7.4619999999999997</v>
      </c>
      <c r="Q209" s="67">
        <v>6.5430000000000001</v>
      </c>
      <c r="R209" s="183">
        <v>7.2919999999999998</v>
      </c>
      <c r="T209" s="67">
        <v>6.63</v>
      </c>
      <c r="U209" s="180">
        <v>7.9969999999999999</v>
      </c>
      <c r="V209" s="23">
        <v>7.3520000000000003</v>
      </c>
      <c r="X209" s="144" t="s">
        <v>57</v>
      </c>
      <c r="Y209" s="634"/>
    </row>
    <row r="210" spans="1:25" ht="13">
      <c r="A210" s="693"/>
      <c r="B210" s="6" t="s">
        <v>58</v>
      </c>
      <c r="D210" s="161">
        <v>9.7149999999999999</v>
      </c>
      <c r="E210" s="159">
        <v>9.077</v>
      </c>
      <c r="F210" s="27">
        <v>8.641</v>
      </c>
      <c r="G210" s="181">
        <v>8.8699999999999992</v>
      </c>
      <c r="I210" s="161">
        <v>9.6790000000000003</v>
      </c>
      <c r="J210" s="178">
        <v>9.2409999999999997</v>
      </c>
      <c r="K210" s="178">
        <v>8.7690000000000001</v>
      </c>
      <c r="L210" s="182">
        <v>8.8849999999999998</v>
      </c>
      <c r="N210" s="67">
        <v>7.4039999999999999</v>
      </c>
      <c r="O210" s="183">
        <v>6.9930000000000003</v>
      </c>
      <c r="Q210" s="67">
        <v>7.5990000000000002</v>
      </c>
      <c r="R210" s="183">
        <v>6.9690000000000003</v>
      </c>
      <c r="T210" s="67">
        <v>7.3159999999999998</v>
      </c>
      <c r="U210" s="180">
        <v>7.4539999999999997</v>
      </c>
      <c r="V210" s="23">
        <v>8.0170000000000012</v>
      </c>
      <c r="X210" s="144" t="s">
        <v>58</v>
      </c>
      <c r="Y210" s="634"/>
    </row>
    <row r="211" spans="1:25" ht="13">
      <c r="A211" s="693"/>
      <c r="B211" s="6" t="s">
        <v>59</v>
      </c>
      <c r="D211" s="161">
        <v>9.593</v>
      </c>
      <c r="E211" s="159">
        <v>8.7370000000000001</v>
      </c>
      <c r="F211" s="27">
        <v>7.9779999999999998</v>
      </c>
      <c r="G211" s="181">
        <v>8.6150000000000002</v>
      </c>
      <c r="I211" s="161">
        <v>9.5830000000000002</v>
      </c>
      <c r="J211" s="178">
        <v>9.1280000000000001</v>
      </c>
      <c r="K211" s="178">
        <v>8.5519999999999996</v>
      </c>
      <c r="L211" s="182">
        <v>8.6300000000000008</v>
      </c>
      <c r="N211" s="67">
        <v>6.9039999999999999</v>
      </c>
      <c r="O211" s="183">
        <v>7.4169999999999998</v>
      </c>
      <c r="Q211" s="67">
        <v>7.0830000000000002</v>
      </c>
      <c r="R211" s="183">
        <v>7.6660000000000004</v>
      </c>
      <c r="T211" s="67">
        <v>6.8289999999999997</v>
      </c>
      <c r="U211" s="180">
        <v>6.8559999999999999</v>
      </c>
      <c r="V211" s="23">
        <v>6.7469999999999999</v>
      </c>
      <c r="X211" s="144" t="s">
        <v>59</v>
      </c>
      <c r="Y211" s="634"/>
    </row>
    <row r="212" spans="1:25" ht="13">
      <c r="A212" s="693"/>
      <c r="B212" s="6" t="s">
        <v>60</v>
      </c>
      <c r="D212" s="161">
        <v>10.128</v>
      </c>
      <c r="E212" s="159">
        <v>9.2409999999999997</v>
      </c>
      <c r="F212" s="27">
        <v>8.5289999999999999</v>
      </c>
      <c r="G212" s="181">
        <v>9.1430000000000007</v>
      </c>
      <c r="I212" s="161">
        <v>10.246</v>
      </c>
      <c r="J212" s="178">
        <v>9.7149999999999999</v>
      </c>
      <c r="K212" s="178">
        <v>9.3350000000000009</v>
      </c>
      <c r="L212" s="182">
        <v>9.1590000000000007</v>
      </c>
      <c r="N212" s="67">
        <v>7.1070000000000002</v>
      </c>
      <c r="O212" s="183">
        <v>7.79</v>
      </c>
      <c r="Q212" s="67">
        <v>7.3339999999999996</v>
      </c>
      <c r="R212" s="183">
        <v>8.1790000000000003</v>
      </c>
      <c r="T212" s="67">
        <v>7.0819999999999999</v>
      </c>
      <c r="U212" s="180">
        <v>7.4240000000000004</v>
      </c>
      <c r="V212" s="23">
        <v>7.3510000000000009</v>
      </c>
      <c r="X212" s="144" t="s">
        <v>60</v>
      </c>
      <c r="Y212" s="634"/>
    </row>
    <row r="213" spans="1:25" ht="13">
      <c r="A213" s="693"/>
      <c r="B213" s="6" t="s">
        <v>61</v>
      </c>
      <c r="D213" s="161">
        <v>9.9390000000000001</v>
      </c>
      <c r="E213" s="159">
        <v>9.2110000000000003</v>
      </c>
      <c r="F213" s="27">
        <v>8.6519999999999992</v>
      </c>
      <c r="G213" s="181">
        <v>9.2780000000000005</v>
      </c>
      <c r="I213" s="161">
        <v>10.196999999999999</v>
      </c>
      <c r="J213" s="178">
        <v>9.6829999999999998</v>
      </c>
      <c r="K213" s="178">
        <v>9.3889999999999993</v>
      </c>
      <c r="L213" s="182">
        <v>9.2949999999999999</v>
      </c>
      <c r="N213" s="67">
        <v>7.7530000000000001</v>
      </c>
      <c r="O213" s="183">
        <v>7.7859999999999996</v>
      </c>
      <c r="Q213" s="67">
        <v>8.4009999999999998</v>
      </c>
      <c r="R213" s="183">
        <v>8.1210000000000004</v>
      </c>
      <c r="T213" s="67">
        <v>7.7140000000000004</v>
      </c>
      <c r="U213" s="180">
        <v>7.4050000000000002</v>
      </c>
      <c r="V213" s="23">
        <v>6.2239999999999993</v>
      </c>
      <c r="X213" s="144" t="s">
        <v>61</v>
      </c>
      <c r="Y213" s="634"/>
    </row>
    <row r="214" spans="1:25" ht="13">
      <c r="A214" s="693"/>
      <c r="B214" s="6" t="s">
        <v>62</v>
      </c>
      <c r="D214" s="161">
        <v>9.5050000000000008</v>
      </c>
      <c r="E214" s="159">
        <v>11.704000000000001</v>
      </c>
      <c r="F214" s="27">
        <v>10.997999999999999</v>
      </c>
      <c r="G214" s="181">
        <v>8.8070000000000004</v>
      </c>
      <c r="I214" s="161">
        <v>9.4949999999999992</v>
      </c>
      <c r="J214" s="178">
        <v>11.989000000000001</v>
      </c>
      <c r="K214" s="178">
        <v>11.42</v>
      </c>
      <c r="L214" s="182">
        <v>8.8230000000000004</v>
      </c>
      <c r="N214" s="67">
        <v>7.3479999999999999</v>
      </c>
      <c r="O214" s="183">
        <v>8.26</v>
      </c>
      <c r="Q214" s="67">
        <v>7.9370000000000003</v>
      </c>
      <c r="R214" s="183">
        <v>8.468</v>
      </c>
      <c r="T214" s="67">
        <v>7.16</v>
      </c>
      <c r="U214" s="180">
        <v>7.9669999999999996</v>
      </c>
      <c r="V214" s="23">
        <v>6.4189999999999996</v>
      </c>
      <c r="X214" s="144" t="s">
        <v>62</v>
      </c>
      <c r="Y214" s="634"/>
    </row>
    <row r="215" spans="1:25" ht="13">
      <c r="A215" s="693"/>
      <c r="B215" s="6" t="s">
        <v>63</v>
      </c>
      <c r="D215" s="161">
        <v>9.2100000000000009</v>
      </c>
      <c r="E215" s="159">
        <v>11.353999999999999</v>
      </c>
      <c r="F215" s="27">
        <v>10.589</v>
      </c>
      <c r="G215" s="181">
        <v>10.327999999999999</v>
      </c>
      <c r="I215" s="161">
        <v>9.0530000000000008</v>
      </c>
      <c r="J215" s="178">
        <v>11.46</v>
      </c>
      <c r="K215" s="178">
        <v>10.92</v>
      </c>
      <c r="L215" s="182">
        <v>10.346</v>
      </c>
      <c r="N215" s="67">
        <v>7</v>
      </c>
      <c r="O215" s="183">
        <v>7.6710000000000003</v>
      </c>
      <c r="Q215" s="67">
        <v>7.8029999999999999</v>
      </c>
      <c r="R215" s="183">
        <v>7.9279999999999999</v>
      </c>
      <c r="T215" s="67">
        <v>6.8339999999999996</v>
      </c>
      <c r="U215" s="180">
        <v>7.4939999999999998</v>
      </c>
      <c r="V215" s="23">
        <v>6.8620000000000001</v>
      </c>
      <c r="X215" s="144" t="s">
        <v>63</v>
      </c>
      <c r="Y215" s="634"/>
    </row>
    <row r="216" spans="1:25" ht="13">
      <c r="A216" s="693"/>
      <c r="B216" s="6" t="s">
        <v>64</v>
      </c>
      <c r="D216" s="161">
        <v>11.625999999999999</v>
      </c>
      <c r="E216" s="159">
        <v>11.728999999999999</v>
      </c>
      <c r="F216" s="27">
        <v>10.95</v>
      </c>
      <c r="G216" s="181">
        <v>10.706</v>
      </c>
      <c r="I216" s="161">
        <v>11.331</v>
      </c>
      <c r="J216" s="178">
        <v>11.849</v>
      </c>
      <c r="K216" s="178">
        <v>10.989000000000001</v>
      </c>
      <c r="L216" s="182">
        <v>10.725</v>
      </c>
      <c r="N216" s="67">
        <v>8.5820000000000007</v>
      </c>
      <c r="O216" s="183">
        <v>7.77</v>
      </c>
      <c r="Q216" s="67">
        <v>9.5739999999999998</v>
      </c>
      <c r="R216" s="183">
        <v>7.9909999999999997</v>
      </c>
      <c r="T216" s="67">
        <v>8.516</v>
      </c>
      <c r="U216" s="180">
        <v>7.5759999999999996</v>
      </c>
      <c r="V216" s="23">
        <v>6.8790000000000004</v>
      </c>
      <c r="X216" s="144" t="s">
        <v>64</v>
      </c>
      <c r="Y216" s="634"/>
    </row>
    <row r="217" spans="1:25" ht="13">
      <c r="A217" s="693"/>
      <c r="B217" s="6" t="s">
        <v>65</v>
      </c>
      <c r="D217" s="161">
        <v>12.239000000000001</v>
      </c>
      <c r="E217" s="159">
        <v>12.331</v>
      </c>
      <c r="F217" s="27">
        <v>11.218999999999999</v>
      </c>
      <c r="G217" s="181">
        <v>11.448</v>
      </c>
      <c r="I217" s="161">
        <v>12.064</v>
      </c>
      <c r="J217" s="178">
        <v>12.558999999999999</v>
      </c>
      <c r="K217" s="178">
        <v>11.813000000000001</v>
      </c>
      <c r="L217" s="182">
        <v>11.468</v>
      </c>
      <c r="N217" s="67">
        <v>8.5749999999999993</v>
      </c>
      <c r="O217" s="183">
        <v>9.6240000000000006</v>
      </c>
      <c r="Q217" s="67">
        <v>9.7210000000000001</v>
      </c>
      <c r="R217" s="183">
        <v>10.909000000000001</v>
      </c>
      <c r="T217" s="67">
        <v>8.657</v>
      </c>
      <c r="U217" s="180">
        <v>9.2889999999999997</v>
      </c>
      <c r="V217" s="23">
        <v>7.3679999999999994</v>
      </c>
      <c r="X217" s="144" t="s">
        <v>65</v>
      </c>
      <c r="Y217" s="634"/>
    </row>
    <row r="218" spans="1:25" ht="13">
      <c r="A218" s="693"/>
      <c r="B218" s="6" t="s">
        <v>66</v>
      </c>
      <c r="D218" s="161">
        <v>13.832000000000001</v>
      </c>
      <c r="E218" s="159">
        <v>14.329000000000001</v>
      </c>
      <c r="F218" s="27">
        <v>13.239000000000001</v>
      </c>
      <c r="G218" s="181">
        <v>13.055</v>
      </c>
      <c r="I218" s="161">
        <v>13.635999999999999</v>
      </c>
      <c r="J218" s="178">
        <v>14.61</v>
      </c>
      <c r="K218" s="178">
        <v>13.506</v>
      </c>
      <c r="L218" s="182">
        <v>13.079000000000001</v>
      </c>
      <c r="N218" s="67">
        <v>9.7750000000000004</v>
      </c>
      <c r="O218" s="183">
        <v>11.313000000000001</v>
      </c>
      <c r="Q218" s="67">
        <v>10.741</v>
      </c>
      <c r="R218" s="183">
        <v>12.590999999999999</v>
      </c>
      <c r="T218" s="67">
        <v>9.6110000000000007</v>
      </c>
      <c r="U218" s="180">
        <v>10.536</v>
      </c>
      <c r="V218" s="23">
        <v>8.1579999999999995</v>
      </c>
      <c r="X218" s="144" t="s">
        <v>66</v>
      </c>
      <c r="Y218" s="634"/>
    </row>
    <row r="219" spans="1:25" ht="13">
      <c r="A219" s="694"/>
      <c r="B219" s="7" t="s">
        <v>67</v>
      </c>
      <c r="D219" s="195">
        <v>13.68</v>
      </c>
      <c r="E219" s="184">
        <v>14.07</v>
      </c>
      <c r="F219" s="29">
        <v>13.135999999999999</v>
      </c>
      <c r="G219" s="196">
        <v>12.888</v>
      </c>
      <c r="I219" s="195">
        <v>13.554</v>
      </c>
      <c r="J219" s="197">
        <v>14.228</v>
      </c>
      <c r="K219" s="151">
        <v>13.534000000000001</v>
      </c>
      <c r="L219" s="75">
        <v>12.911</v>
      </c>
      <c r="N219" s="55">
        <v>12.417</v>
      </c>
      <c r="O219" s="198">
        <v>11.044</v>
      </c>
      <c r="Q219" s="55">
        <v>13.688000000000001</v>
      </c>
      <c r="R219" s="198">
        <v>12.347</v>
      </c>
      <c r="T219" s="55">
        <v>11.715</v>
      </c>
      <c r="U219" s="199">
        <v>10.747999999999999</v>
      </c>
      <c r="V219" s="30">
        <v>10.395999999999999</v>
      </c>
      <c r="X219" s="145" t="s">
        <v>67</v>
      </c>
      <c r="Y219" s="635"/>
    </row>
    <row r="220" spans="1:25" ht="13">
      <c r="A220" s="693">
        <v>2008</v>
      </c>
      <c r="B220" s="6" t="s">
        <v>56</v>
      </c>
      <c r="D220" s="161">
        <v>12.379</v>
      </c>
      <c r="E220" s="159">
        <v>12.749000000000001</v>
      </c>
      <c r="F220" s="27">
        <v>12.051</v>
      </c>
      <c r="G220" s="181">
        <v>11.731999999999999</v>
      </c>
      <c r="I220" s="161">
        <v>12.234</v>
      </c>
      <c r="J220" s="178">
        <v>12.987</v>
      </c>
      <c r="K220" s="178">
        <v>12.961</v>
      </c>
      <c r="L220" s="182">
        <v>11.753</v>
      </c>
      <c r="N220" s="67">
        <v>11.115</v>
      </c>
      <c r="O220" s="183">
        <v>11.731</v>
      </c>
      <c r="Q220" s="67">
        <v>12.32</v>
      </c>
      <c r="R220" s="183">
        <v>12.541</v>
      </c>
      <c r="T220" s="67">
        <v>10.429</v>
      </c>
      <c r="U220" s="180">
        <v>11.763</v>
      </c>
      <c r="V220" s="23">
        <v>10.082000000000001</v>
      </c>
      <c r="X220" s="144" t="s">
        <v>56</v>
      </c>
      <c r="Y220" s="634">
        <v>2008</v>
      </c>
    </row>
    <row r="221" spans="1:25" ht="13">
      <c r="A221" s="693"/>
      <c r="B221" s="6" t="s">
        <v>57</v>
      </c>
      <c r="D221" s="161">
        <v>11.648</v>
      </c>
      <c r="E221" s="159">
        <v>12.221</v>
      </c>
      <c r="F221" s="27">
        <v>11.814</v>
      </c>
      <c r="G221" s="181">
        <v>11.361000000000001</v>
      </c>
      <c r="I221" s="161">
        <v>11.503</v>
      </c>
      <c r="J221" s="178">
        <v>12.282</v>
      </c>
      <c r="K221" s="178">
        <v>12.305999999999999</v>
      </c>
      <c r="L221" s="182">
        <v>11.382</v>
      </c>
      <c r="N221" s="67">
        <v>10.061999999999999</v>
      </c>
      <c r="O221" s="183">
        <v>10.625999999999999</v>
      </c>
      <c r="Q221" s="67">
        <v>11.247</v>
      </c>
      <c r="R221" s="183">
        <v>11.351000000000001</v>
      </c>
      <c r="T221" s="67">
        <v>9.5239999999999991</v>
      </c>
      <c r="U221" s="180">
        <v>10.638999999999999</v>
      </c>
      <c r="V221" s="23">
        <v>9.516</v>
      </c>
      <c r="X221" s="144" t="s">
        <v>57</v>
      </c>
      <c r="Y221" s="634"/>
    </row>
    <row r="222" spans="1:25" ht="13">
      <c r="A222" s="693"/>
      <c r="B222" s="6" t="s">
        <v>58</v>
      </c>
      <c r="D222" s="161">
        <v>11.718</v>
      </c>
      <c r="E222" s="159">
        <v>12.223000000000001</v>
      </c>
      <c r="F222" s="27">
        <v>11.877000000000001</v>
      </c>
      <c r="G222" s="181">
        <v>11.327</v>
      </c>
      <c r="I222" s="161">
        <v>11.372999999999999</v>
      </c>
      <c r="J222" s="178">
        <v>12.353999999999999</v>
      </c>
      <c r="K222" s="178">
        <v>12.621</v>
      </c>
      <c r="L222" s="182">
        <v>11.347</v>
      </c>
      <c r="N222" s="67">
        <v>14.721</v>
      </c>
      <c r="O222" s="183">
        <v>10.699</v>
      </c>
      <c r="Q222" s="67">
        <v>15.553000000000001</v>
      </c>
      <c r="R222" s="183">
        <v>11.49</v>
      </c>
      <c r="T222" s="67">
        <v>14.411</v>
      </c>
      <c r="U222" s="180">
        <v>10.839</v>
      </c>
      <c r="V222" s="23">
        <v>9.1689999999999987</v>
      </c>
      <c r="X222" s="144" t="s">
        <v>58</v>
      </c>
      <c r="Y222" s="634"/>
    </row>
    <row r="223" spans="1:25" ht="13">
      <c r="A223" s="693"/>
      <c r="B223" s="6" t="s">
        <v>59</v>
      </c>
      <c r="D223" s="161">
        <v>11.537000000000001</v>
      </c>
      <c r="E223" s="159">
        <v>12.01</v>
      </c>
      <c r="F223" s="27">
        <v>11.502000000000001</v>
      </c>
      <c r="G223" s="181">
        <v>11.202</v>
      </c>
      <c r="I223" s="161">
        <v>11.307</v>
      </c>
      <c r="J223" s="178">
        <v>12.43</v>
      </c>
      <c r="K223" s="178">
        <v>12.154</v>
      </c>
      <c r="L223" s="182">
        <v>11.222</v>
      </c>
      <c r="N223" s="67">
        <v>14.454000000000001</v>
      </c>
      <c r="O223" s="183">
        <v>13.243</v>
      </c>
      <c r="Q223" s="67">
        <v>15.275</v>
      </c>
      <c r="R223" s="183">
        <v>13.853</v>
      </c>
      <c r="T223" s="67">
        <v>14.154999999999999</v>
      </c>
      <c r="U223" s="180">
        <v>13.64</v>
      </c>
      <c r="V223" s="23">
        <v>9.6159999999999997</v>
      </c>
      <c r="X223" s="144" t="s">
        <v>59</v>
      </c>
      <c r="Y223" s="634"/>
    </row>
    <row r="224" spans="1:25" ht="13">
      <c r="A224" s="693"/>
      <c r="B224" s="6" t="s">
        <v>60</v>
      </c>
      <c r="D224" s="161">
        <v>12.398</v>
      </c>
      <c r="E224" s="159">
        <v>12.916</v>
      </c>
      <c r="F224" s="27">
        <v>12.888999999999999</v>
      </c>
      <c r="G224" s="181">
        <v>11.903</v>
      </c>
      <c r="I224" s="161">
        <v>12.301</v>
      </c>
      <c r="J224" s="178">
        <v>13.43</v>
      </c>
      <c r="K224" s="178">
        <v>13.414</v>
      </c>
      <c r="L224" s="182">
        <v>11.923999999999999</v>
      </c>
      <c r="N224" s="67">
        <v>15.859</v>
      </c>
      <c r="O224" s="183">
        <v>14.494</v>
      </c>
      <c r="Q224" s="67">
        <v>16.532</v>
      </c>
      <c r="R224" s="183">
        <v>14.977</v>
      </c>
      <c r="T224" s="67">
        <v>15.654</v>
      </c>
      <c r="U224" s="180">
        <v>15.074</v>
      </c>
      <c r="V224" s="23">
        <v>10.252000000000001</v>
      </c>
      <c r="X224" s="144" t="s">
        <v>60</v>
      </c>
      <c r="Y224" s="634"/>
    </row>
    <row r="225" spans="1:25" ht="13">
      <c r="A225" s="693"/>
      <c r="B225" s="6" t="s">
        <v>61</v>
      </c>
      <c r="D225" s="161">
        <v>12.351000000000001</v>
      </c>
      <c r="E225" s="159">
        <v>12.872</v>
      </c>
      <c r="F225" s="27">
        <v>12.349</v>
      </c>
      <c r="G225" s="181">
        <v>11.858000000000001</v>
      </c>
      <c r="I225" s="161">
        <v>12.225</v>
      </c>
      <c r="J225" s="178">
        <v>13.378</v>
      </c>
      <c r="K225" s="178">
        <v>13.286</v>
      </c>
      <c r="L225" s="182">
        <v>11.879</v>
      </c>
      <c r="N225" s="67">
        <v>13.332000000000001</v>
      </c>
      <c r="O225" s="183">
        <v>14.189</v>
      </c>
      <c r="Q225" s="67">
        <v>14.32</v>
      </c>
      <c r="R225" s="183">
        <v>14.753</v>
      </c>
      <c r="T225" s="67">
        <v>13.081</v>
      </c>
      <c r="U225" s="180">
        <v>14.874000000000001</v>
      </c>
      <c r="V225" s="23">
        <v>14.247999999999999</v>
      </c>
      <c r="X225" s="144" t="s">
        <v>61</v>
      </c>
      <c r="Y225" s="634"/>
    </row>
    <row r="226" spans="1:25" ht="13">
      <c r="A226" s="693"/>
      <c r="B226" s="6" t="s">
        <v>62</v>
      </c>
      <c r="D226" s="161">
        <v>11.526</v>
      </c>
      <c r="E226" s="159">
        <v>10.581</v>
      </c>
      <c r="F226" s="27">
        <v>10.236000000000001</v>
      </c>
      <c r="G226" s="181">
        <v>11.177</v>
      </c>
      <c r="I226" s="161">
        <v>11.278</v>
      </c>
      <c r="J226" s="178">
        <v>10.97</v>
      </c>
      <c r="K226" s="178">
        <v>11.029</v>
      </c>
      <c r="L226" s="182">
        <v>11.196999999999999</v>
      </c>
      <c r="N226" s="67">
        <v>12.138999999999999</v>
      </c>
      <c r="O226" s="183">
        <v>10.922000000000001</v>
      </c>
      <c r="Q226" s="67">
        <v>12.974</v>
      </c>
      <c r="R226" s="183">
        <v>11.381</v>
      </c>
      <c r="T226" s="67">
        <v>11.898</v>
      </c>
      <c r="U226" s="180">
        <v>10.750999999999999</v>
      </c>
      <c r="V226" s="23">
        <v>14.307</v>
      </c>
      <c r="X226" s="144" t="s">
        <v>62</v>
      </c>
      <c r="Y226" s="634"/>
    </row>
    <row r="227" spans="1:25" ht="13">
      <c r="A227" s="693"/>
      <c r="B227" s="6" t="s">
        <v>63</v>
      </c>
      <c r="D227" s="161">
        <v>10.952999999999999</v>
      </c>
      <c r="E227" s="159">
        <v>10.034000000000001</v>
      </c>
      <c r="F227" s="27">
        <v>9.5670000000000002</v>
      </c>
      <c r="G227" s="181">
        <v>9.8330000000000002</v>
      </c>
      <c r="I227" s="161">
        <v>10.625999999999999</v>
      </c>
      <c r="J227" s="178">
        <v>10.186</v>
      </c>
      <c r="K227" s="178">
        <v>10.423999999999999</v>
      </c>
      <c r="L227" s="182">
        <v>9.8510000000000009</v>
      </c>
      <c r="N227" s="67">
        <v>11.592000000000001</v>
      </c>
      <c r="O227" s="183">
        <v>10.319000000000001</v>
      </c>
      <c r="Q227" s="67">
        <v>12.178000000000001</v>
      </c>
      <c r="R227" s="183">
        <v>10.779</v>
      </c>
      <c r="T227" s="67">
        <v>11.201000000000001</v>
      </c>
      <c r="U227" s="180">
        <v>10.159000000000001</v>
      </c>
      <c r="V227" s="23">
        <v>13.622999999999999</v>
      </c>
      <c r="X227" s="144" t="s">
        <v>63</v>
      </c>
      <c r="Y227" s="634"/>
    </row>
    <row r="228" spans="1:25" ht="13">
      <c r="A228" s="693"/>
      <c r="B228" s="6" t="s">
        <v>64</v>
      </c>
      <c r="D228" s="161">
        <v>10.151999999999999</v>
      </c>
      <c r="E228" s="159">
        <v>10.255000000000001</v>
      </c>
      <c r="F228" s="27">
        <v>9.7690000000000001</v>
      </c>
      <c r="G228" s="181">
        <v>10.159000000000001</v>
      </c>
      <c r="I228" s="161">
        <v>9.7230000000000008</v>
      </c>
      <c r="J228" s="178">
        <v>10.342000000000001</v>
      </c>
      <c r="K228" s="178">
        <v>10.521000000000001</v>
      </c>
      <c r="L228" s="182">
        <v>10.177</v>
      </c>
      <c r="N228" s="67">
        <v>9.5969999999999995</v>
      </c>
      <c r="O228" s="183">
        <v>10.706</v>
      </c>
      <c r="Q228" s="67">
        <v>9.89</v>
      </c>
      <c r="R228" s="183">
        <v>11.175000000000001</v>
      </c>
      <c r="T228" s="67">
        <v>9.2059999999999995</v>
      </c>
      <c r="U228" s="180">
        <v>10.545</v>
      </c>
      <c r="V228" s="23">
        <v>12.282</v>
      </c>
      <c r="X228" s="144" t="s">
        <v>64</v>
      </c>
      <c r="Y228" s="634"/>
    </row>
    <row r="229" spans="1:25" ht="13">
      <c r="A229" s="693"/>
      <c r="B229" s="6" t="s">
        <v>65</v>
      </c>
      <c r="D229" s="161">
        <v>10.593</v>
      </c>
      <c r="E229" s="159">
        <v>11.185</v>
      </c>
      <c r="F229" s="27">
        <v>10.672000000000001</v>
      </c>
      <c r="G229" s="181">
        <v>11.097</v>
      </c>
      <c r="I229" s="161">
        <v>10.587</v>
      </c>
      <c r="J229" s="178">
        <v>11.407</v>
      </c>
      <c r="K229" s="178">
        <v>11.468999999999999</v>
      </c>
      <c r="L229" s="182">
        <v>11.117000000000001</v>
      </c>
      <c r="N229" s="67">
        <v>9.9049999999999994</v>
      </c>
      <c r="O229" s="183">
        <v>10.284000000000001</v>
      </c>
      <c r="Q229" s="67">
        <v>10.554</v>
      </c>
      <c r="R229" s="183">
        <v>10.656000000000001</v>
      </c>
      <c r="T229" s="67">
        <v>9.5489999999999995</v>
      </c>
      <c r="U229" s="180">
        <v>10.744999999999999</v>
      </c>
      <c r="V229" s="23">
        <v>10.588000000000001</v>
      </c>
      <c r="X229" s="144" t="s">
        <v>65</v>
      </c>
      <c r="Y229" s="634"/>
    </row>
    <row r="230" spans="1:25" ht="13">
      <c r="A230" s="693"/>
      <c r="B230" s="6" t="s">
        <v>66</v>
      </c>
      <c r="D230" s="161">
        <v>12.238</v>
      </c>
      <c r="E230" s="159">
        <v>12.49</v>
      </c>
      <c r="F230" s="27">
        <v>12.012</v>
      </c>
      <c r="G230" s="181">
        <v>12.504</v>
      </c>
      <c r="I230" s="161">
        <v>11.941000000000001</v>
      </c>
      <c r="J230" s="178">
        <v>12.673999999999999</v>
      </c>
      <c r="K230" s="178">
        <v>12.638999999999999</v>
      </c>
      <c r="L230" s="182">
        <v>12.526</v>
      </c>
      <c r="N230" s="67">
        <v>10.801</v>
      </c>
      <c r="O230" s="183">
        <v>11.45</v>
      </c>
      <c r="Q230" s="67">
        <v>11.385999999999999</v>
      </c>
      <c r="R230" s="183">
        <v>11.622</v>
      </c>
      <c r="T230" s="67">
        <v>10.621</v>
      </c>
      <c r="U230" s="180">
        <v>11.611000000000001</v>
      </c>
      <c r="V230" s="23">
        <v>11.315</v>
      </c>
      <c r="X230" s="144" t="s">
        <v>66</v>
      </c>
      <c r="Y230" s="634"/>
    </row>
    <row r="231" spans="1:25" ht="13">
      <c r="A231" s="694"/>
      <c r="B231" s="7" t="s">
        <v>67</v>
      </c>
      <c r="D231" s="195">
        <v>12.097</v>
      </c>
      <c r="E231" s="184">
        <v>11.939</v>
      </c>
      <c r="F231" s="29">
        <v>11.994999999999999</v>
      </c>
      <c r="G231" s="196">
        <v>12.349</v>
      </c>
      <c r="I231" s="195">
        <v>11.852</v>
      </c>
      <c r="J231" s="197">
        <v>12.602</v>
      </c>
      <c r="K231" s="151">
        <v>12.718999999999999</v>
      </c>
      <c r="L231" s="75">
        <v>12.371</v>
      </c>
      <c r="N231" s="55">
        <v>11.137</v>
      </c>
      <c r="O231" s="198">
        <v>11.366</v>
      </c>
      <c r="Q231" s="55">
        <v>11.151999999999999</v>
      </c>
      <c r="R231" s="198">
        <v>11.584</v>
      </c>
      <c r="T231" s="55">
        <v>11.061</v>
      </c>
      <c r="U231" s="199">
        <v>11.558</v>
      </c>
      <c r="V231" s="30">
        <v>11.167</v>
      </c>
      <c r="X231" s="145" t="s">
        <v>67</v>
      </c>
      <c r="Y231" s="635"/>
    </row>
    <row r="232" spans="1:25" ht="13">
      <c r="A232" s="695">
        <v>2007</v>
      </c>
      <c r="B232" s="8" t="s">
        <v>56</v>
      </c>
      <c r="D232" s="161">
        <v>10.222</v>
      </c>
      <c r="E232" s="159">
        <v>11.433</v>
      </c>
      <c r="F232" s="27">
        <v>10.313000000000001</v>
      </c>
      <c r="G232" s="181">
        <v>10.544</v>
      </c>
      <c r="I232" s="161">
        <v>10.067</v>
      </c>
      <c r="J232" s="178">
        <v>11.632999999999999</v>
      </c>
      <c r="K232" s="178">
        <v>11.154999999999999</v>
      </c>
      <c r="L232" s="182">
        <v>10.563000000000001</v>
      </c>
      <c r="N232" s="67">
        <v>9.5549999999999997</v>
      </c>
      <c r="O232" s="183">
        <v>10.058</v>
      </c>
      <c r="Q232" s="67">
        <v>9.9489999999999998</v>
      </c>
      <c r="R232" s="183">
        <v>10.26</v>
      </c>
      <c r="T232" s="67">
        <v>9.4120000000000008</v>
      </c>
      <c r="U232" s="180">
        <v>10.127000000000001</v>
      </c>
      <c r="V232" s="23">
        <v>9.6560000000000006</v>
      </c>
      <c r="X232" s="24" t="s">
        <v>56</v>
      </c>
      <c r="Y232" s="636">
        <v>2007</v>
      </c>
    </row>
    <row r="233" spans="1:25" ht="13">
      <c r="A233" s="693"/>
      <c r="B233" s="6" t="s">
        <v>57</v>
      </c>
      <c r="D233" s="161">
        <v>9.7889999999999997</v>
      </c>
      <c r="E233" s="159">
        <v>10.814</v>
      </c>
      <c r="F233" s="27">
        <v>10.007</v>
      </c>
      <c r="G233" s="181">
        <v>10.643000000000001</v>
      </c>
      <c r="I233" s="161">
        <v>9.5739999999999998</v>
      </c>
      <c r="J233" s="178">
        <v>10.893000000000001</v>
      </c>
      <c r="K233" s="178">
        <v>10.784000000000001</v>
      </c>
      <c r="L233" s="182">
        <v>10.663</v>
      </c>
      <c r="N233" s="67">
        <v>8.718</v>
      </c>
      <c r="O233" s="183">
        <v>9.4320000000000004</v>
      </c>
      <c r="Q233" s="67">
        <v>9.14</v>
      </c>
      <c r="R233" s="183">
        <v>9.6869999999999994</v>
      </c>
      <c r="T233" s="67">
        <v>8.5510000000000002</v>
      </c>
      <c r="U233" s="180">
        <v>9.5009999999999994</v>
      </c>
      <c r="V233" s="23">
        <v>9.0969999999999995</v>
      </c>
      <c r="X233" s="144" t="s">
        <v>57</v>
      </c>
      <c r="Y233" s="634"/>
    </row>
    <row r="234" spans="1:25" ht="13">
      <c r="A234" s="693"/>
      <c r="B234" s="6" t="s">
        <v>58</v>
      </c>
      <c r="D234" s="161">
        <v>10.164999999999999</v>
      </c>
      <c r="E234" s="159">
        <v>10.385999999999999</v>
      </c>
      <c r="F234" s="27">
        <v>9.9499999999999993</v>
      </c>
      <c r="G234" s="181">
        <v>10.227</v>
      </c>
      <c r="I234" s="161">
        <v>9.9429999999999996</v>
      </c>
      <c r="J234" s="178">
        <v>10.443</v>
      </c>
      <c r="K234" s="178">
        <v>10.706</v>
      </c>
      <c r="L234" s="182">
        <v>10.244999999999999</v>
      </c>
      <c r="N234" s="67">
        <v>10.435</v>
      </c>
      <c r="O234" s="183">
        <v>8.9429999999999996</v>
      </c>
      <c r="Q234" s="67">
        <v>10.573</v>
      </c>
      <c r="R234" s="183">
        <v>9.0519999999999996</v>
      </c>
      <c r="T234" s="67">
        <v>10.069000000000001</v>
      </c>
      <c r="U234" s="180">
        <v>9.0969999999999995</v>
      </c>
      <c r="V234" s="23">
        <v>8.8800000000000008</v>
      </c>
      <c r="X234" s="144" t="s">
        <v>58</v>
      </c>
      <c r="Y234" s="634"/>
    </row>
    <row r="235" spans="1:25" ht="13">
      <c r="A235" s="693"/>
      <c r="B235" s="6" t="s">
        <v>59</v>
      </c>
      <c r="D235" s="161">
        <v>9.766</v>
      </c>
      <c r="E235" s="159">
        <v>9.9930000000000003</v>
      </c>
      <c r="F235" s="27">
        <v>9.3849999999999998</v>
      </c>
      <c r="G235" s="181">
        <v>9.7910000000000004</v>
      </c>
      <c r="I235" s="161">
        <v>9.8960000000000008</v>
      </c>
      <c r="J235" s="178">
        <v>10.3</v>
      </c>
      <c r="K235" s="178">
        <v>10.372999999999999</v>
      </c>
      <c r="L235" s="182">
        <v>9.8089999999999993</v>
      </c>
      <c r="N235" s="67">
        <v>10.099</v>
      </c>
      <c r="O235" s="183">
        <v>10.891</v>
      </c>
      <c r="Q235" s="67">
        <v>10.305</v>
      </c>
      <c r="R235" s="183">
        <v>10.061999999999999</v>
      </c>
      <c r="T235" s="67">
        <v>9.8019999999999996</v>
      </c>
      <c r="U235" s="180">
        <v>10.85</v>
      </c>
      <c r="V235" s="23">
        <v>8.8840000000000003</v>
      </c>
      <c r="X235" s="144" t="s">
        <v>59</v>
      </c>
      <c r="Y235" s="634"/>
    </row>
    <row r="236" spans="1:25" ht="13">
      <c r="A236" s="693"/>
      <c r="B236" s="6" t="s">
        <v>60</v>
      </c>
      <c r="D236" s="161">
        <v>10.763</v>
      </c>
      <c r="E236" s="159">
        <v>11.215999999999999</v>
      </c>
      <c r="F236" s="27">
        <v>10.874000000000001</v>
      </c>
      <c r="G236" s="181">
        <v>11.052</v>
      </c>
      <c r="I236" s="161">
        <v>10.99</v>
      </c>
      <c r="J236" s="178">
        <v>11.749000000000001</v>
      </c>
      <c r="K236" s="178">
        <v>11.535</v>
      </c>
      <c r="L236" s="182">
        <v>11.071999999999999</v>
      </c>
      <c r="N236" s="67">
        <v>10.99</v>
      </c>
      <c r="O236" s="183">
        <v>11.945</v>
      </c>
      <c r="Q236" s="67">
        <v>11.268000000000001</v>
      </c>
      <c r="R236" s="183">
        <v>11.208</v>
      </c>
      <c r="T236" s="67">
        <v>10.788</v>
      </c>
      <c r="U236" s="180">
        <v>11.561999999999999</v>
      </c>
      <c r="V236" s="23">
        <v>9.9450000000000003</v>
      </c>
      <c r="X236" s="144" t="s">
        <v>60</v>
      </c>
      <c r="Y236" s="634"/>
    </row>
    <row r="237" spans="1:25" ht="13">
      <c r="A237" s="693"/>
      <c r="B237" s="6" t="s">
        <v>61</v>
      </c>
      <c r="D237" s="161">
        <v>10.724</v>
      </c>
      <c r="E237" s="159">
        <v>10.855</v>
      </c>
      <c r="F237" s="27">
        <v>10.282</v>
      </c>
      <c r="G237" s="181">
        <v>10.695</v>
      </c>
      <c r="I237" s="161">
        <v>10.823</v>
      </c>
      <c r="J237" s="178">
        <v>11.37</v>
      </c>
      <c r="K237" s="178">
        <v>11.11</v>
      </c>
      <c r="L237" s="182">
        <v>10.714</v>
      </c>
      <c r="N237" s="67">
        <v>10.435</v>
      </c>
      <c r="O237" s="183">
        <v>11.362</v>
      </c>
      <c r="Q237" s="67">
        <v>10.428000000000001</v>
      </c>
      <c r="R237" s="183">
        <v>11.137</v>
      </c>
      <c r="T237" s="67">
        <v>10.236000000000001</v>
      </c>
      <c r="U237" s="180">
        <v>11.044</v>
      </c>
      <c r="V237" s="23">
        <v>9.5350000000000001</v>
      </c>
      <c r="X237" s="144" t="s">
        <v>61</v>
      </c>
      <c r="Y237" s="634"/>
    </row>
    <row r="238" spans="1:25" ht="13">
      <c r="A238" s="693"/>
      <c r="B238" s="6" t="s">
        <v>62</v>
      </c>
      <c r="D238" s="161">
        <v>9.9930000000000003</v>
      </c>
      <c r="E238" s="159">
        <v>10.468999999999999</v>
      </c>
      <c r="F238" s="27">
        <v>9.9979999999999993</v>
      </c>
      <c r="G238" s="181">
        <v>10.045</v>
      </c>
      <c r="I238" s="161">
        <v>10.141</v>
      </c>
      <c r="J238" s="178">
        <v>10.776</v>
      </c>
      <c r="K238" s="178">
        <v>10.617000000000001</v>
      </c>
      <c r="L238" s="182">
        <v>10.063000000000001</v>
      </c>
      <c r="N238" s="67">
        <v>9.8780000000000001</v>
      </c>
      <c r="O238" s="183">
        <v>10.923999999999999</v>
      </c>
      <c r="Q238" s="67">
        <v>9.7240000000000002</v>
      </c>
      <c r="R238" s="183">
        <v>10.385999999999999</v>
      </c>
      <c r="T238" s="67">
        <v>9.4860000000000007</v>
      </c>
      <c r="U238" s="180">
        <v>9.7430000000000003</v>
      </c>
      <c r="V238" s="23">
        <v>9.4280000000000008</v>
      </c>
      <c r="X238" s="144" t="s">
        <v>62</v>
      </c>
      <c r="Y238" s="634"/>
    </row>
    <row r="239" spans="1:25" ht="13">
      <c r="A239" s="693"/>
      <c r="B239" s="6" t="s">
        <v>63</v>
      </c>
      <c r="D239" s="161">
        <v>9.65</v>
      </c>
      <c r="E239" s="159">
        <v>9.9890000000000008</v>
      </c>
      <c r="F239" s="27">
        <v>9.3940000000000001</v>
      </c>
      <c r="G239" s="181">
        <v>10.352</v>
      </c>
      <c r="I239" s="161">
        <v>9.7210000000000001</v>
      </c>
      <c r="J239" s="178">
        <v>10.234999999999999</v>
      </c>
      <c r="K239" s="178">
        <v>10.204000000000001</v>
      </c>
      <c r="L239" s="182">
        <v>10.371</v>
      </c>
      <c r="N239" s="67">
        <v>9.4030000000000005</v>
      </c>
      <c r="O239" s="183">
        <v>9.8049999999999997</v>
      </c>
      <c r="Q239" s="67">
        <v>9.3539999999999992</v>
      </c>
      <c r="R239" s="183">
        <v>9.9559999999999995</v>
      </c>
      <c r="T239" s="67">
        <v>9.0890000000000004</v>
      </c>
      <c r="U239" s="180">
        <v>9.3089999999999993</v>
      </c>
      <c r="V239" s="23">
        <v>9.8620000000000001</v>
      </c>
      <c r="X239" s="144" t="s">
        <v>63</v>
      </c>
      <c r="Y239" s="634"/>
    </row>
    <row r="240" spans="1:25" ht="13">
      <c r="A240" s="693"/>
      <c r="B240" s="6" t="s">
        <v>64</v>
      </c>
      <c r="D240" s="161">
        <v>10.416</v>
      </c>
      <c r="E240" s="159">
        <v>10.292</v>
      </c>
      <c r="F240" s="27">
        <v>9.5250000000000004</v>
      </c>
      <c r="G240" s="181">
        <v>10.919</v>
      </c>
      <c r="I240" s="161">
        <v>10.253</v>
      </c>
      <c r="J240" s="178">
        <v>10.413</v>
      </c>
      <c r="K240" s="178">
        <v>10.391999999999999</v>
      </c>
      <c r="L240" s="182">
        <v>10.939</v>
      </c>
      <c r="N240" s="67">
        <v>10.406000000000001</v>
      </c>
      <c r="O240" s="183">
        <v>9.6280000000000001</v>
      </c>
      <c r="Q240" s="67">
        <v>10.257</v>
      </c>
      <c r="R240" s="183">
        <v>10.005000000000001</v>
      </c>
      <c r="T240" s="67">
        <v>9.8420000000000005</v>
      </c>
      <c r="U240" s="180">
        <v>9.6370000000000005</v>
      </c>
      <c r="V240" s="23">
        <v>9.8580000000000005</v>
      </c>
      <c r="X240" s="144" t="s">
        <v>64</v>
      </c>
      <c r="Y240" s="634"/>
    </row>
    <row r="241" spans="1:25" ht="13">
      <c r="A241" s="693"/>
      <c r="B241" s="6" t="s">
        <v>65</v>
      </c>
      <c r="D241" s="161">
        <v>11.706</v>
      </c>
      <c r="E241" s="159">
        <v>11.691000000000001</v>
      </c>
      <c r="F241" s="27">
        <v>11.138</v>
      </c>
      <c r="G241" s="181">
        <v>12.077999999999999</v>
      </c>
      <c r="I241" s="161">
        <v>11.474</v>
      </c>
      <c r="J241" s="178">
        <v>11.753</v>
      </c>
      <c r="K241" s="178">
        <v>11.826000000000001</v>
      </c>
      <c r="L241" s="182">
        <v>12.1</v>
      </c>
      <c r="N241" s="67">
        <v>10.803000000000001</v>
      </c>
      <c r="O241" s="183">
        <v>11.827999999999999</v>
      </c>
      <c r="Q241" s="67">
        <v>10.683</v>
      </c>
      <c r="R241" s="183">
        <v>12.023</v>
      </c>
      <c r="T241" s="67">
        <v>10.3</v>
      </c>
      <c r="U241" s="180">
        <v>10.827999999999999</v>
      </c>
      <c r="V241" s="23">
        <v>9.6420000000000012</v>
      </c>
      <c r="X241" s="144" t="s">
        <v>65</v>
      </c>
      <c r="Y241" s="634"/>
    </row>
    <row r="242" spans="1:25" ht="13">
      <c r="A242" s="693"/>
      <c r="B242" s="6" t="s">
        <v>66</v>
      </c>
      <c r="D242" s="161">
        <v>13.582000000000001</v>
      </c>
      <c r="E242" s="159">
        <v>13.805999999999999</v>
      </c>
      <c r="F242" s="27">
        <v>12.368</v>
      </c>
      <c r="G242" s="181">
        <v>14.079000000000001</v>
      </c>
      <c r="I242" s="161">
        <v>13.316000000000001</v>
      </c>
      <c r="J242" s="178">
        <v>13.855</v>
      </c>
      <c r="K242" s="178">
        <v>13.291</v>
      </c>
      <c r="L242" s="182">
        <v>14.105</v>
      </c>
      <c r="N242" s="67">
        <v>11.804</v>
      </c>
      <c r="O242" s="183">
        <v>13.475</v>
      </c>
      <c r="Q242" s="67">
        <v>11.662000000000001</v>
      </c>
      <c r="R242" s="183">
        <v>13.682</v>
      </c>
      <c r="T242" s="67">
        <v>11.302</v>
      </c>
      <c r="U242" s="180">
        <v>11.978999999999999</v>
      </c>
      <c r="V242" s="23">
        <v>10.898</v>
      </c>
      <c r="X242" s="144" t="s">
        <v>66</v>
      </c>
      <c r="Y242" s="634"/>
    </row>
    <row r="243" spans="1:25" ht="13">
      <c r="A243" s="694"/>
      <c r="B243" s="7" t="s">
        <v>67</v>
      </c>
      <c r="D243" s="195">
        <v>13.725</v>
      </c>
      <c r="E243" s="184">
        <v>13.827</v>
      </c>
      <c r="F243" s="29">
        <v>12.88</v>
      </c>
      <c r="G243" s="196">
        <v>14.051</v>
      </c>
      <c r="I243" s="195">
        <v>13.481</v>
      </c>
      <c r="J243" s="197">
        <v>14.013999999999999</v>
      </c>
      <c r="K243" s="151">
        <v>13.398</v>
      </c>
      <c r="L243" s="75">
        <v>14.077</v>
      </c>
      <c r="N243" s="55">
        <v>14.106999999999999</v>
      </c>
      <c r="O243" s="198">
        <v>13.157999999999999</v>
      </c>
      <c r="Q243" s="55">
        <v>13.82</v>
      </c>
      <c r="R243" s="198">
        <v>13.481999999999999</v>
      </c>
      <c r="T243" s="55">
        <v>13.571999999999999</v>
      </c>
      <c r="U243" s="199">
        <v>11.811999999999999</v>
      </c>
      <c r="V243" s="30">
        <v>8.963000000000001</v>
      </c>
      <c r="X243" s="145" t="s">
        <v>67</v>
      </c>
      <c r="Y243" s="635"/>
    </row>
    <row r="244" spans="1:25" ht="13">
      <c r="A244" s="695">
        <v>2006</v>
      </c>
      <c r="B244" s="8" t="s">
        <v>56</v>
      </c>
      <c r="D244" s="161">
        <v>10.882999999999999</v>
      </c>
      <c r="E244" s="159"/>
      <c r="F244" s="27">
        <v>10.539</v>
      </c>
      <c r="G244" s="181">
        <v>11.492000000000001</v>
      </c>
      <c r="I244" s="161">
        <v>10.598000000000001</v>
      </c>
      <c r="J244" s="178"/>
      <c r="K244" s="178">
        <v>10.932</v>
      </c>
      <c r="L244" s="182">
        <v>11.513</v>
      </c>
      <c r="N244" s="67">
        <v>11.117000000000001</v>
      </c>
      <c r="O244" s="183"/>
      <c r="Q244" s="67">
        <v>10.917</v>
      </c>
      <c r="R244" s="183"/>
      <c r="T244" s="67">
        <v>10.622</v>
      </c>
      <c r="U244" s="180">
        <v>10.363</v>
      </c>
      <c r="V244" s="23">
        <v>8.4930000000000003</v>
      </c>
      <c r="X244" s="24" t="s">
        <v>56</v>
      </c>
      <c r="Y244" s="636">
        <v>2006</v>
      </c>
    </row>
    <row r="245" spans="1:25" ht="13">
      <c r="A245" s="693"/>
      <c r="B245" s="6" t="s">
        <v>57</v>
      </c>
      <c r="D245" s="161">
        <v>8.8000000000000007</v>
      </c>
      <c r="E245" s="159"/>
      <c r="F245" s="27">
        <v>10.106</v>
      </c>
      <c r="G245" s="181">
        <v>11.085000000000001</v>
      </c>
      <c r="I245" s="161">
        <v>8.702</v>
      </c>
      <c r="J245" s="178"/>
      <c r="K245" s="178">
        <v>10.234999999999999</v>
      </c>
      <c r="L245" s="182">
        <v>11.106</v>
      </c>
      <c r="N245" s="67">
        <v>8.4009999999999998</v>
      </c>
      <c r="O245" s="183"/>
      <c r="Q245" s="67">
        <v>8.36</v>
      </c>
      <c r="R245" s="177"/>
      <c r="T245" s="67">
        <v>7.88</v>
      </c>
      <c r="U245" s="180">
        <v>10.363</v>
      </c>
      <c r="V245" s="23">
        <v>9.82</v>
      </c>
      <c r="X245" s="144" t="s">
        <v>57</v>
      </c>
      <c r="Y245" s="634"/>
    </row>
    <row r="246" spans="1:25" ht="13">
      <c r="A246" s="693"/>
      <c r="B246" s="6" t="s">
        <v>58</v>
      </c>
      <c r="D246" s="161">
        <v>9.1769999999999996</v>
      </c>
      <c r="E246" s="159"/>
      <c r="F246" s="27">
        <v>9.6669999999999998</v>
      </c>
      <c r="G246" s="181">
        <v>10.741</v>
      </c>
      <c r="I246" s="161">
        <v>9.2620000000000005</v>
      </c>
      <c r="J246" s="178"/>
      <c r="K246" s="178">
        <v>9.7609999999999992</v>
      </c>
      <c r="L246" s="182">
        <v>10.760999999999999</v>
      </c>
      <c r="N246" s="67">
        <v>9.1989999999999998</v>
      </c>
      <c r="O246" s="183"/>
      <c r="Q246" s="67">
        <v>10.273</v>
      </c>
      <c r="R246" s="177"/>
      <c r="T246" s="67">
        <v>8.9260000000000002</v>
      </c>
      <c r="U246" s="180">
        <v>10.363</v>
      </c>
      <c r="V246" s="23">
        <v>9.3670000000000009</v>
      </c>
      <c r="X246" s="144" t="s">
        <v>58</v>
      </c>
      <c r="Y246" s="634"/>
    </row>
    <row r="247" spans="1:25" ht="13">
      <c r="A247" s="693"/>
      <c r="B247" s="6" t="s">
        <v>59</v>
      </c>
      <c r="D247" s="161">
        <v>9.1419999999999995</v>
      </c>
      <c r="E247" s="159"/>
      <c r="F247" s="27">
        <v>9.4209999999999994</v>
      </c>
      <c r="G247" s="181">
        <v>10.050000000000001</v>
      </c>
      <c r="I247" s="161">
        <v>9.1950000000000003</v>
      </c>
      <c r="J247" s="178"/>
      <c r="K247" s="178">
        <v>9.7370000000000001</v>
      </c>
      <c r="L247" s="182">
        <v>10.068</v>
      </c>
      <c r="N247" s="67">
        <v>8.9629999999999992</v>
      </c>
      <c r="O247" s="183"/>
      <c r="Q247" s="67">
        <v>9.7590000000000003</v>
      </c>
      <c r="R247" s="177"/>
      <c r="T247" s="67">
        <v>8.8670000000000009</v>
      </c>
      <c r="U247" s="180">
        <v>8.8989999999999991</v>
      </c>
      <c r="V247" s="23">
        <v>8.7360000000000007</v>
      </c>
      <c r="X247" s="144" t="s">
        <v>59</v>
      </c>
      <c r="Y247" s="634"/>
    </row>
    <row r="248" spans="1:25" ht="13">
      <c r="A248" s="693"/>
      <c r="B248" s="6" t="s">
        <v>60</v>
      </c>
      <c r="D248" s="161">
        <v>10.7</v>
      </c>
      <c r="E248" s="159"/>
      <c r="F248" s="27">
        <v>10.904</v>
      </c>
      <c r="G248" s="181">
        <v>11.554</v>
      </c>
      <c r="I248" s="161">
        <v>10.769</v>
      </c>
      <c r="J248" s="178"/>
      <c r="K248" s="178">
        <v>11.144</v>
      </c>
      <c r="L248" s="182">
        <v>11.574999999999999</v>
      </c>
      <c r="N248" s="67">
        <v>10.935</v>
      </c>
      <c r="O248" s="183"/>
      <c r="Q248" s="67">
        <v>11.023</v>
      </c>
      <c r="R248" s="177"/>
      <c r="T248" s="67">
        <v>10.082000000000001</v>
      </c>
      <c r="U248" s="180">
        <v>9.7789999999999999</v>
      </c>
      <c r="V248" s="23">
        <v>10.826000000000001</v>
      </c>
      <c r="X248" s="144" t="s">
        <v>60</v>
      </c>
      <c r="Y248" s="634"/>
    </row>
    <row r="249" spans="1:25" ht="13">
      <c r="A249" s="693"/>
      <c r="B249" s="6" t="s">
        <v>61</v>
      </c>
      <c r="D249" s="161">
        <v>10.654</v>
      </c>
      <c r="E249" s="159"/>
      <c r="F249" s="27">
        <v>10.731</v>
      </c>
      <c r="G249" s="181">
        <v>11.542999999999999</v>
      </c>
      <c r="I249" s="161">
        <v>10.701000000000001</v>
      </c>
      <c r="J249" s="178"/>
      <c r="K249" s="178">
        <v>11.028</v>
      </c>
      <c r="L249" s="182">
        <v>11.564</v>
      </c>
      <c r="N249" s="67">
        <v>10.74</v>
      </c>
      <c r="O249" s="183"/>
      <c r="Q249" s="67">
        <v>10.302</v>
      </c>
      <c r="R249" s="177"/>
      <c r="T249" s="67">
        <v>10.257</v>
      </c>
      <c r="U249" s="180">
        <v>9.3079999999999998</v>
      </c>
      <c r="V249" s="23">
        <v>10.673999999999999</v>
      </c>
      <c r="X249" s="144" t="s">
        <v>61</v>
      </c>
      <c r="Y249" s="634"/>
    </row>
    <row r="250" spans="1:25" ht="13">
      <c r="A250" s="693"/>
      <c r="B250" s="6" t="s">
        <v>62</v>
      </c>
      <c r="D250" s="161">
        <v>9.2840000000000007</v>
      </c>
      <c r="E250" s="159"/>
      <c r="F250" s="27">
        <v>9.3539999999999992</v>
      </c>
      <c r="G250" s="181">
        <v>10.349</v>
      </c>
      <c r="I250" s="161">
        <v>9.3970000000000002</v>
      </c>
      <c r="J250" s="178"/>
      <c r="K250" s="178">
        <v>9.5429999999999993</v>
      </c>
      <c r="L250" s="182">
        <v>10.368</v>
      </c>
      <c r="N250" s="67">
        <v>9.5709999999999997</v>
      </c>
      <c r="O250" s="183"/>
      <c r="Q250" s="67">
        <v>9.17</v>
      </c>
      <c r="R250" s="177"/>
      <c r="T250" s="67">
        <v>9.2289999999999992</v>
      </c>
      <c r="U250" s="180">
        <v>9.6020000000000003</v>
      </c>
      <c r="V250" s="23">
        <v>9.407</v>
      </c>
      <c r="X250" s="144" t="s">
        <v>62</v>
      </c>
      <c r="Y250" s="634"/>
    </row>
    <row r="251" spans="1:25" ht="13">
      <c r="A251" s="693"/>
      <c r="B251" s="6" t="s">
        <v>63</v>
      </c>
      <c r="D251" s="161">
        <v>8.7449999999999992</v>
      </c>
      <c r="E251" s="159"/>
      <c r="F251" s="27">
        <v>9.1229999999999993</v>
      </c>
      <c r="G251" s="181">
        <v>9.2910000000000004</v>
      </c>
      <c r="I251" s="161">
        <v>8.9280000000000008</v>
      </c>
      <c r="J251" s="178"/>
      <c r="K251" s="178">
        <v>9.1140000000000008</v>
      </c>
      <c r="L251" s="182">
        <v>9.3079999999999998</v>
      </c>
      <c r="N251" s="67">
        <v>8.7799999999999994</v>
      </c>
      <c r="O251" s="183"/>
      <c r="Q251" s="67">
        <v>8.5109999999999992</v>
      </c>
      <c r="R251" s="177"/>
      <c r="T251" s="67">
        <v>8.7219999999999995</v>
      </c>
      <c r="U251" s="180">
        <v>9.2579999999999991</v>
      </c>
      <c r="V251" s="23">
        <v>10.914999999999999</v>
      </c>
      <c r="X251" s="144" t="s">
        <v>63</v>
      </c>
      <c r="Y251" s="634"/>
    </row>
    <row r="252" spans="1:25" ht="13">
      <c r="A252" s="693"/>
      <c r="B252" s="6" t="s">
        <v>64</v>
      </c>
      <c r="D252" s="161">
        <v>8.5809999999999995</v>
      </c>
      <c r="E252" s="159"/>
      <c r="F252" s="27">
        <v>9.2309999999999999</v>
      </c>
      <c r="G252" s="181">
        <v>9.8279999999999994</v>
      </c>
      <c r="I252" s="161">
        <v>8.3970000000000002</v>
      </c>
      <c r="J252" s="178"/>
      <c r="K252" s="178">
        <v>9.32</v>
      </c>
      <c r="L252" s="182">
        <v>9.8460000000000001</v>
      </c>
      <c r="N252" s="67">
        <v>12.73</v>
      </c>
      <c r="O252" s="183"/>
      <c r="Q252" s="67">
        <v>12.342000000000001</v>
      </c>
      <c r="R252" s="177"/>
      <c r="T252" s="67">
        <v>12.612</v>
      </c>
      <c r="U252" s="180">
        <v>9.1120000000000001</v>
      </c>
      <c r="V252" s="23">
        <v>10.8</v>
      </c>
      <c r="X252" s="144" t="s">
        <v>64</v>
      </c>
      <c r="Y252" s="634"/>
    </row>
    <row r="253" spans="1:25" ht="13">
      <c r="A253" s="693"/>
      <c r="B253" s="6" t="s">
        <v>65</v>
      </c>
      <c r="D253" s="161">
        <v>9.9990000000000006</v>
      </c>
      <c r="E253" s="159"/>
      <c r="F253" s="27">
        <v>10.913</v>
      </c>
      <c r="G253" s="181">
        <v>11.865</v>
      </c>
      <c r="I253" s="161">
        <v>9.94</v>
      </c>
      <c r="J253" s="178"/>
      <c r="K253" s="178">
        <v>10.986000000000001</v>
      </c>
      <c r="L253" s="182">
        <v>11.887</v>
      </c>
      <c r="N253" s="67">
        <v>15.679</v>
      </c>
      <c r="O253" s="183"/>
      <c r="Q253" s="67">
        <v>14.981</v>
      </c>
      <c r="R253" s="177"/>
      <c r="T253" s="67">
        <v>15.286</v>
      </c>
      <c r="U253" s="180">
        <v>14.659000000000001</v>
      </c>
      <c r="V253" s="23">
        <v>11.082000000000001</v>
      </c>
      <c r="X253" s="144" t="s">
        <v>65</v>
      </c>
      <c r="Y253" s="634"/>
    </row>
    <row r="254" spans="1:25" ht="13">
      <c r="A254" s="693"/>
      <c r="B254" s="6" t="s">
        <v>66</v>
      </c>
      <c r="D254" s="161">
        <v>12.576000000000001</v>
      </c>
      <c r="E254" s="159"/>
      <c r="F254" s="27">
        <v>13.427</v>
      </c>
      <c r="G254" s="181">
        <v>14.734</v>
      </c>
      <c r="I254" s="161">
        <v>12.417</v>
      </c>
      <c r="J254" s="178"/>
      <c r="K254" s="178">
        <v>13.154999999999999</v>
      </c>
      <c r="L254" s="182">
        <v>14.760999999999999</v>
      </c>
      <c r="N254" s="67">
        <v>17.234000000000002</v>
      </c>
      <c r="O254" s="183"/>
      <c r="Q254" s="67">
        <v>16.579999999999998</v>
      </c>
      <c r="R254" s="177"/>
      <c r="T254" s="67">
        <v>16.895</v>
      </c>
      <c r="U254" s="180">
        <v>17.946000000000002</v>
      </c>
      <c r="V254" s="23">
        <v>20.613</v>
      </c>
      <c r="X254" s="144" t="s">
        <v>66</v>
      </c>
      <c r="Y254" s="634"/>
    </row>
    <row r="255" spans="1:25" ht="13">
      <c r="A255" s="694"/>
      <c r="B255" s="7" t="s">
        <v>67</v>
      </c>
      <c r="D255" s="195">
        <v>12.786</v>
      </c>
      <c r="E255" s="184"/>
      <c r="F255" s="29">
        <v>13.426</v>
      </c>
      <c r="G255" s="196">
        <v>14.746</v>
      </c>
      <c r="I255" s="195">
        <v>12.602</v>
      </c>
      <c r="J255" s="197"/>
      <c r="K255" s="151">
        <v>13.778</v>
      </c>
      <c r="L255" s="75">
        <v>14.773</v>
      </c>
      <c r="N255" s="55">
        <v>17.010000000000002</v>
      </c>
      <c r="O255" s="198"/>
      <c r="Q255" s="55">
        <v>15.776</v>
      </c>
      <c r="R255" s="198"/>
      <c r="T255" s="55">
        <v>16.123999999999999</v>
      </c>
      <c r="U255" s="199">
        <v>17.939</v>
      </c>
      <c r="V255" s="30">
        <v>20.742000000000001</v>
      </c>
      <c r="X255" s="145" t="s">
        <v>67</v>
      </c>
      <c r="Y255" s="635"/>
    </row>
    <row r="256" spans="1:25" ht="13">
      <c r="A256" s="695">
        <v>2005</v>
      </c>
      <c r="B256" s="8" t="s">
        <v>56</v>
      </c>
      <c r="D256" s="161">
        <v>10.106</v>
      </c>
      <c r="E256" s="159"/>
      <c r="F256" s="27">
        <v>7.4450000000000003</v>
      </c>
      <c r="G256" s="181">
        <v>11.467000000000001</v>
      </c>
      <c r="I256" s="161">
        <v>9.9550000000000001</v>
      </c>
      <c r="J256" s="178"/>
      <c r="K256" s="178">
        <v>7.3860000000000001</v>
      </c>
      <c r="L256" s="182">
        <v>11.488</v>
      </c>
      <c r="N256" s="67">
        <v>12.875999999999999</v>
      </c>
      <c r="O256" s="183"/>
      <c r="Q256" s="67">
        <v>12.175000000000001</v>
      </c>
      <c r="R256" s="201"/>
      <c r="T256" s="67">
        <v>12.475</v>
      </c>
      <c r="U256" s="180">
        <v>10.343999999999999</v>
      </c>
      <c r="V256" s="23">
        <v>15.641</v>
      </c>
      <c r="X256" s="24" t="s">
        <v>56</v>
      </c>
      <c r="Y256" s="636">
        <v>2005</v>
      </c>
    </row>
    <row r="257" spans="1:25" ht="13">
      <c r="A257" s="693"/>
      <c r="B257" s="6" t="s">
        <v>57</v>
      </c>
      <c r="D257" s="161">
        <v>9.3819999999999997</v>
      </c>
      <c r="E257" s="159"/>
      <c r="F257" s="27">
        <v>6.7910000000000004</v>
      </c>
      <c r="G257" s="181">
        <v>7.3520000000000003</v>
      </c>
      <c r="I257" s="161">
        <v>9.2050000000000001</v>
      </c>
      <c r="J257" s="178"/>
      <c r="K257" s="178">
        <v>6.8730000000000002</v>
      </c>
      <c r="L257" s="182">
        <v>7.3650000000000002</v>
      </c>
      <c r="N257" s="67">
        <v>12.413</v>
      </c>
      <c r="O257" s="183"/>
      <c r="Q257" s="67">
        <v>11.17</v>
      </c>
      <c r="R257" s="177"/>
      <c r="T257" s="67">
        <v>11.492000000000001</v>
      </c>
      <c r="U257" s="180">
        <v>9.5139999999999993</v>
      </c>
      <c r="V257" s="23">
        <v>8.06</v>
      </c>
      <c r="X257" s="144" t="s">
        <v>57</v>
      </c>
      <c r="Y257" s="634"/>
    </row>
    <row r="258" spans="1:25" ht="13">
      <c r="A258" s="693"/>
      <c r="B258" s="6" t="s">
        <v>58</v>
      </c>
      <c r="D258" s="161">
        <v>6.8040000000000003</v>
      </c>
      <c r="E258" s="159"/>
      <c r="F258" s="27">
        <v>6.6349999999999998</v>
      </c>
      <c r="G258" s="181">
        <v>6.9710000000000001</v>
      </c>
      <c r="I258" s="161">
        <v>6.7210000000000001</v>
      </c>
      <c r="J258" s="178"/>
      <c r="K258" s="178">
        <v>6.782</v>
      </c>
      <c r="L258" s="182">
        <v>6.984</v>
      </c>
      <c r="N258" s="67">
        <v>7.5019999999999998</v>
      </c>
      <c r="O258" s="183"/>
      <c r="Q258" s="67">
        <v>7.1870000000000003</v>
      </c>
      <c r="R258" s="177"/>
      <c r="T258" s="67">
        <v>7.5510000000000002</v>
      </c>
      <c r="U258" s="180">
        <v>9.2889999999999997</v>
      </c>
      <c r="V258" s="23">
        <v>7.8380000000000001</v>
      </c>
      <c r="X258" s="144" t="s">
        <v>58</v>
      </c>
      <c r="Y258" s="634"/>
    </row>
    <row r="259" spans="1:25" ht="13">
      <c r="A259" s="693"/>
      <c r="B259" s="6" t="s">
        <v>59</v>
      </c>
      <c r="D259" s="161">
        <v>6.8959999999999999</v>
      </c>
      <c r="E259" s="159"/>
      <c r="F259" s="27">
        <v>6.78</v>
      </c>
      <c r="G259" s="181">
        <v>7.2110000000000003</v>
      </c>
      <c r="I259" s="161">
        <v>6.851</v>
      </c>
      <c r="J259" s="178"/>
      <c r="K259" s="178">
        <v>6.9139999999999997</v>
      </c>
      <c r="L259" s="182">
        <v>7.2240000000000002</v>
      </c>
      <c r="N259" s="67">
        <v>7.4980000000000002</v>
      </c>
      <c r="O259" s="183"/>
      <c r="Q259" s="67">
        <v>7.2709999999999999</v>
      </c>
      <c r="R259" s="177"/>
      <c r="T259" s="67">
        <v>7.6340000000000003</v>
      </c>
      <c r="U259" s="180">
        <v>7.1950000000000003</v>
      </c>
      <c r="V259" s="23">
        <v>7.9029999999999996</v>
      </c>
      <c r="X259" s="144" t="s">
        <v>59</v>
      </c>
      <c r="Y259" s="634"/>
    </row>
    <row r="260" spans="1:25" ht="13">
      <c r="A260" s="693"/>
      <c r="B260" s="6" t="s">
        <v>60</v>
      </c>
      <c r="D260" s="161">
        <v>7.6929999999999996</v>
      </c>
      <c r="E260" s="159"/>
      <c r="F260" s="27">
        <v>7.6349999999999998</v>
      </c>
      <c r="G260" s="181">
        <v>8.0679999999999996</v>
      </c>
      <c r="I260" s="161">
        <v>7.7949999999999999</v>
      </c>
      <c r="J260" s="178"/>
      <c r="K260" s="178">
        <v>7.78</v>
      </c>
      <c r="L260" s="182">
        <v>8.0830000000000002</v>
      </c>
      <c r="N260" s="67">
        <v>8.5239999999999991</v>
      </c>
      <c r="O260" s="183"/>
      <c r="Q260" s="67">
        <v>8.1219999999999999</v>
      </c>
      <c r="R260" s="177"/>
      <c r="T260" s="67">
        <v>8.657</v>
      </c>
      <c r="U260" s="180">
        <v>7.93</v>
      </c>
      <c r="V260" s="23">
        <v>8.141</v>
      </c>
      <c r="X260" s="144" t="s">
        <v>60</v>
      </c>
      <c r="Y260" s="634"/>
    </row>
    <row r="261" spans="1:25" ht="13">
      <c r="A261" s="693"/>
      <c r="B261" s="6" t="s">
        <v>61</v>
      </c>
      <c r="D261" s="161">
        <v>7.67</v>
      </c>
      <c r="E261" s="159"/>
      <c r="F261" s="27">
        <v>7.649</v>
      </c>
      <c r="G261" s="181">
        <v>7.9569999999999999</v>
      </c>
      <c r="I261" s="161">
        <v>7.7779999999999996</v>
      </c>
      <c r="J261" s="178"/>
      <c r="K261" s="178">
        <v>7.7670000000000003</v>
      </c>
      <c r="L261" s="182">
        <v>7.9720000000000004</v>
      </c>
      <c r="N261" s="67">
        <v>8.266</v>
      </c>
      <c r="O261" s="183"/>
      <c r="Q261" s="67">
        <v>8.1329999999999991</v>
      </c>
      <c r="R261" s="177"/>
      <c r="T261" s="67">
        <v>8.2289999999999992</v>
      </c>
      <c r="U261" s="180">
        <v>7.7939999999999996</v>
      </c>
      <c r="V261" s="23">
        <v>8.1509999999999998</v>
      </c>
      <c r="X261" s="144" t="s">
        <v>61</v>
      </c>
      <c r="Y261" s="634"/>
    </row>
    <row r="262" spans="1:25" ht="13">
      <c r="A262" s="693"/>
      <c r="B262" s="6" t="s">
        <v>62</v>
      </c>
      <c r="D262" s="161">
        <v>7.1639999999999997</v>
      </c>
      <c r="E262" s="159"/>
      <c r="F262" s="27">
        <v>6.7679999999999998</v>
      </c>
      <c r="G262" s="181">
        <v>7.508</v>
      </c>
      <c r="I262" s="161">
        <v>7.15</v>
      </c>
      <c r="J262" s="178"/>
      <c r="K262" s="178">
        <v>6.851</v>
      </c>
      <c r="L262" s="182">
        <v>7.5220000000000002</v>
      </c>
      <c r="N262" s="67">
        <v>7.68</v>
      </c>
      <c r="O262" s="183"/>
      <c r="Q262" s="67">
        <v>7.4740000000000002</v>
      </c>
      <c r="R262" s="177"/>
      <c r="T262" s="67">
        <v>7.6219999999999999</v>
      </c>
      <c r="U262" s="180">
        <v>6.81</v>
      </c>
      <c r="V262" s="23">
        <v>7.617</v>
      </c>
      <c r="X262" s="144" t="s">
        <v>62</v>
      </c>
      <c r="Y262" s="634"/>
    </row>
    <row r="263" spans="1:25" ht="13">
      <c r="A263" s="693"/>
      <c r="B263" s="6" t="s">
        <v>63</v>
      </c>
      <c r="D263" s="161">
        <v>6.835</v>
      </c>
      <c r="E263" s="159"/>
      <c r="F263" s="27">
        <v>6.5410000000000004</v>
      </c>
      <c r="G263" s="181">
        <v>6.3940000000000001</v>
      </c>
      <c r="I263" s="161">
        <v>6.8330000000000002</v>
      </c>
      <c r="J263" s="178"/>
      <c r="K263" s="178">
        <v>6.6630000000000003</v>
      </c>
      <c r="L263" s="182">
        <v>6.4059999999999997</v>
      </c>
      <c r="N263" s="67">
        <v>7.3819999999999997</v>
      </c>
      <c r="O263" s="183"/>
      <c r="Q263" s="67">
        <v>7.2450000000000001</v>
      </c>
      <c r="R263" s="177"/>
      <c r="T263" s="67">
        <v>7.3079999999999998</v>
      </c>
      <c r="U263" s="180">
        <v>6.5839999999999996</v>
      </c>
      <c r="V263" s="23">
        <v>6.4219999999999997</v>
      </c>
      <c r="X263" s="144" t="s">
        <v>63</v>
      </c>
      <c r="Y263" s="634"/>
    </row>
    <row r="264" spans="1:25" ht="13">
      <c r="A264" s="693"/>
      <c r="B264" s="6" t="s">
        <v>64</v>
      </c>
      <c r="D264" s="161">
        <v>6.2830000000000004</v>
      </c>
      <c r="E264" s="159"/>
      <c r="F264" s="27">
        <v>6.88</v>
      </c>
      <c r="G264" s="181">
        <v>6.66</v>
      </c>
      <c r="I264" s="161">
        <v>6.077</v>
      </c>
      <c r="J264" s="178"/>
      <c r="K264" s="178">
        <v>6.9790000000000001</v>
      </c>
      <c r="L264" s="182">
        <v>6.6719999999999997</v>
      </c>
      <c r="N264" s="67">
        <v>6.7560000000000002</v>
      </c>
      <c r="O264" s="183"/>
      <c r="Q264" s="67">
        <v>6.3460000000000001</v>
      </c>
      <c r="R264" s="177"/>
      <c r="T264" s="67">
        <v>6.9569999999999999</v>
      </c>
      <c r="U264" s="180">
        <v>6.6360000000000001</v>
      </c>
      <c r="V264" s="23">
        <v>6.6050000000000004</v>
      </c>
      <c r="X264" s="144" t="s">
        <v>64</v>
      </c>
      <c r="Y264" s="634"/>
    </row>
    <row r="265" spans="1:25" ht="13">
      <c r="A265" s="693"/>
      <c r="B265" s="6" t="s">
        <v>65</v>
      </c>
      <c r="D265" s="161">
        <v>6.97</v>
      </c>
      <c r="E265" s="159"/>
      <c r="F265" s="27">
        <v>7.3520000000000003</v>
      </c>
      <c r="G265" s="181">
        <v>7.8959999999999999</v>
      </c>
      <c r="I265" s="161">
        <v>6.7380000000000004</v>
      </c>
      <c r="J265" s="178"/>
      <c r="K265" s="178">
        <v>7.4550000000000001</v>
      </c>
      <c r="L265" s="182">
        <v>7.9109999999999996</v>
      </c>
      <c r="N265" s="67">
        <v>7.33</v>
      </c>
      <c r="O265" s="183"/>
      <c r="Q265" s="67">
        <v>7.4160000000000004</v>
      </c>
      <c r="R265" s="177"/>
      <c r="T265" s="67">
        <v>7.5</v>
      </c>
      <c r="U265" s="180">
        <v>7.2439999999999998</v>
      </c>
      <c r="V265" s="23">
        <v>6.6840000000000002</v>
      </c>
      <c r="X265" s="144" t="s">
        <v>65</v>
      </c>
      <c r="Y265" s="634"/>
    </row>
    <row r="266" spans="1:25" ht="13">
      <c r="A266" s="693"/>
      <c r="B266" s="6" t="s">
        <v>66</v>
      </c>
      <c r="D266" s="161">
        <v>7.9710000000000001</v>
      </c>
      <c r="E266" s="159"/>
      <c r="F266" s="27">
        <v>8.6530000000000005</v>
      </c>
      <c r="G266" s="181">
        <v>8.7720000000000002</v>
      </c>
      <c r="I266" s="161">
        <v>7.6909999999999998</v>
      </c>
      <c r="J266" s="178"/>
      <c r="K266" s="178">
        <v>8.6319999999999997</v>
      </c>
      <c r="L266" s="182">
        <v>8.7880000000000003</v>
      </c>
      <c r="N266" s="67">
        <v>8.6829999999999998</v>
      </c>
      <c r="O266" s="183"/>
      <c r="Q266" s="67">
        <v>8.468</v>
      </c>
      <c r="R266" s="177"/>
      <c r="T266" s="67">
        <v>8.7509999999999994</v>
      </c>
      <c r="U266" s="180">
        <v>9.1020000000000003</v>
      </c>
      <c r="V266" s="23">
        <v>9.1329999999999991</v>
      </c>
      <c r="X266" s="144" t="s">
        <v>66</v>
      </c>
      <c r="Y266" s="634"/>
    </row>
    <row r="267" spans="1:25" ht="13.5" thickBot="1">
      <c r="A267" s="694"/>
      <c r="B267" s="7" t="s">
        <v>67</v>
      </c>
      <c r="D267" s="162">
        <v>7.9690000000000003</v>
      </c>
      <c r="E267" s="163"/>
      <c r="F267" s="28">
        <v>8.673</v>
      </c>
      <c r="G267" s="384">
        <v>8.8550000000000004</v>
      </c>
      <c r="I267" s="162">
        <v>7.7279999999999998</v>
      </c>
      <c r="J267" s="202"/>
      <c r="K267" s="152">
        <v>8.6929999999999996</v>
      </c>
      <c r="L267" s="203">
        <v>8.8719999999999999</v>
      </c>
      <c r="N267" s="204">
        <v>7.92</v>
      </c>
      <c r="O267" s="385"/>
      <c r="Q267" s="204">
        <v>7.7320000000000002</v>
      </c>
      <c r="R267" s="386"/>
      <c r="T267" s="204">
        <v>7.7910000000000004</v>
      </c>
      <c r="U267" s="387">
        <v>9.0459999999999994</v>
      </c>
      <c r="V267" s="388">
        <v>9.5280000000000005</v>
      </c>
      <c r="X267" s="25" t="s">
        <v>67</v>
      </c>
      <c r="Y267" s="644"/>
    </row>
  </sheetData>
  <mergeCells count="72">
    <mergeCell ref="A232:A243"/>
    <mergeCell ref="Y232:Y243"/>
    <mergeCell ref="A244:A255"/>
    <mergeCell ref="Y244:Y255"/>
    <mergeCell ref="A256:A267"/>
    <mergeCell ref="Y256:Y267"/>
    <mergeCell ref="A196:A207"/>
    <mergeCell ref="Y196:Y207"/>
    <mergeCell ref="A208:A219"/>
    <mergeCell ref="Y208:Y219"/>
    <mergeCell ref="A220:A231"/>
    <mergeCell ref="Y220:Y231"/>
    <mergeCell ref="X1:Y3"/>
    <mergeCell ref="T2:T3"/>
    <mergeCell ref="U2:U3"/>
    <mergeCell ref="V2:V3"/>
    <mergeCell ref="Y124:Y135"/>
    <mergeCell ref="T1:V1"/>
    <mergeCell ref="Y88:Y99"/>
    <mergeCell ref="Y112:Y123"/>
    <mergeCell ref="Y100:Y111"/>
    <mergeCell ref="Y76:Y87"/>
    <mergeCell ref="Y64:Y75"/>
    <mergeCell ref="Y52:Y63"/>
    <mergeCell ref="Y40:Y51"/>
    <mergeCell ref="Y28:Y39"/>
    <mergeCell ref="Y16:Y27"/>
    <mergeCell ref="Y4:Y15"/>
    <mergeCell ref="S2:S195"/>
    <mergeCell ref="A76:A87"/>
    <mergeCell ref="A124:A135"/>
    <mergeCell ref="A100:A111"/>
    <mergeCell ref="A88:A99"/>
    <mergeCell ref="A64:A75"/>
    <mergeCell ref="A52:A63"/>
    <mergeCell ref="A40:A51"/>
    <mergeCell ref="A28:A39"/>
    <mergeCell ref="A16:A27"/>
    <mergeCell ref="E2:E3"/>
    <mergeCell ref="A4:A15"/>
    <mergeCell ref="D1:G1"/>
    <mergeCell ref="I1:L1"/>
    <mergeCell ref="H2:H195"/>
    <mergeCell ref="I2:I3"/>
    <mergeCell ref="R2:R3"/>
    <mergeCell ref="N1:O1"/>
    <mergeCell ref="Q1:R1"/>
    <mergeCell ref="F2:F3"/>
    <mergeCell ref="J2:J3"/>
    <mergeCell ref="K2:K3"/>
    <mergeCell ref="L2:L3"/>
    <mergeCell ref="M2:M195"/>
    <mergeCell ref="N2:N3"/>
    <mergeCell ref="O2:O3"/>
    <mergeCell ref="P2:P195"/>
    <mergeCell ref="Q2:Q3"/>
    <mergeCell ref="Y184:Y195"/>
    <mergeCell ref="Y160:Y171"/>
    <mergeCell ref="Y136:Y147"/>
    <mergeCell ref="A160:A171"/>
    <mergeCell ref="A184:A195"/>
    <mergeCell ref="A172:A183"/>
    <mergeCell ref="Y148:Y159"/>
    <mergeCell ref="Y172:Y183"/>
    <mergeCell ref="A148:A159"/>
    <mergeCell ref="A136:A147"/>
    <mergeCell ref="C2:C195"/>
    <mergeCell ref="D2:D3"/>
    <mergeCell ref="A1:B3"/>
    <mergeCell ref="A112:A123"/>
    <mergeCell ref="W2:W195"/>
    <mergeCell ref="G2:G3"/>
  </mergeCells>
  <conditionalFormatting sqref="Z40:Z75">
    <cfRule type="containsText" dxfId="1" priority="1" operator="containsText" text="wrong">
      <formula>NOT(ISERROR(SEARCH("wrong",Z40)))</formula>
    </cfRule>
    <cfRule type="containsText" dxfId="0" priority="2" operator="containsText" text="good">
      <formula>NOT(ISERROR(SEARCH("good",Z40)))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68"/>
  <sheetViews>
    <sheetView tabSelected="1" zoomScale="70" zoomScaleNormal="70" workbookViewId="0">
      <selection activeCell="G9" sqref="G9:G14"/>
    </sheetView>
  </sheetViews>
  <sheetFormatPr defaultRowHeight="14.5"/>
  <cols>
    <col min="1" max="1" width="3.1796875" customWidth="1"/>
    <col min="2" max="2" width="6.26953125" customWidth="1"/>
    <col min="3" max="3" width="1.1796875" customWidth="1"/>
    <col min="8" max="8" width="1.81640625" customWidth="1"/>
    <col min="13" max="13" width="1.81640625" customWidth="1"/>
    <col min="16" max="16" width="1.81640625" customWidth="1"/>
    <col min="19" max="19" width="1.81640625" customWidth="1"/>
    <col min="23" max="23" width="1.81640625" customWidth="1"/>
    <col min="25" max="25" width="3.54296875" customWidth="1"/>
  </cols>
  <sheetData>
    <row r="1" spans="1:25">
      <c r="A1" s="703"/>
      <c r="B1" s="785"/>
      <c r="C1" s="16"/>
      <c r="D1" s="781" t="s">
        <v>15</v>
      </c>
      <c r="E1" s="782"/>
      <c r="F1" s="782"/>
      <c r="G1" s="790"/>
      <c r="H1" s="16"/>
      <c r="I1" s="781" t="s">
        <v>89</v>
      </c>
      <c r="J1" s="782"/>
      <c r="K1" s="782"/>
      <c r="L1" s="790"/>
      <c r="M1" s="16"/>
      <c r="N1" s="781" t="s">
        <v>84</v>
      </c>
      <c r="O1" s="782"/>
      <c r="P1" s="16"/>
      <c r="Q1" s="781" t="s">
        <v>85</v>
      </c>
      <c r="R1" s="782"/>
      <c r="S1" s="16"/>
      <c r="T1" s="779" t="s">
        <v>86</v>
      </c>
      <c r="U1" s="780"/>
      <c r="V1" s="780"/>
      <c r="W1" s="9"/>
      <c r="X1" s="767"/>
      <c r="Y1" s="768"/>
    </row>
    <row r="2" spans="1:25">
      <c r="A2" s="786"/>
      <c r="B2" s="787"/>
      <c r="C2" s="16"/>
      <c r="D2" s="773" t="s">
        <v>8</v>
      </c>
      <c r="E2" s="775" t="s">
        <v>87</v>
      </c>
      <c r="F2" s="775" t="s">
        <v>88</v>
      </c>
      <c r="G2" s="777" t="s">
        <v>11</v>
      </c>
      <c r="H2" s="16"/>
      <c r="I2" s="773" t="s">
        <v>8</v>
      </c>
      <c r="J2" s="775" t="s">
        <v>87</v>
      </c>
      <c r="K2" s="775" t="s">
        <v>88</v>
      </c>
      <c r="L2" s="777" t="s">
        <v>11</v>
      </c>
      <c r="M2" s="16"/>
      <c r="N2" s="773" t="s">
        <v>8</v>
      </c>
      <c r="O2" s="775" t="s">
        <v>87</v>
      </c>
      <c r="P2" s="16"/>
      <c r="Q2" s="773" t="s">
        <v>8</v>
      </c>
      <c r="R2" s="775" t="s">
        <v>87</v>
      </c>
      <c r="S2" s="16"/>
      <c r="T2" s="773" t="s">
        <v>8</v>
      </c>
      <c r="U2" s="379" t="s">
        <v>88</v>
      </c>
      <c r="V2" s="19" t="s">
        <v>11</v>
      </c>
      <c r="W2" s="9"/>
      <c r="X2" s="769"/>
      <c r="Y2" s="770"/>
    </row>
    <row r="3" spans="1:25" ht="15" thickBot="1">
      <c r="A3" s="788"/>
      <c r="B3" s="789"/>
      <c r="C3" s="17"/>
      <c r="D3" s="774"/>
      <c r="E3" s="776"/>
      <c r="F3" s="776"/>
      <c r="G3" s="778"/>
      <c r="H3" s="16"/>
      <c r="I3" s="774"/>
      <c r="J3" s="776"/>
      <c r="K3" s="776"/>
      <c r="L3" s="778"/>
      <c r="M3" s="16"/>
      <c r="N3" s="774"/>
      <c r="O3" s="776"/>
      <c r="P3" s="16"/>
      <c r="Q3" s="774"/>
      <c r="R3" s="776"/>
      <c r="S3" s="16"/>
      <c r="T3" s="774"/>
      <c r="U3" s="165"/>
      <c r="V3" s="205"/>
      <c r="W3" s="10"/>
      <c r="X3" s="771"/>
      <c r="Y3" s="772"/>
    </row>
    <row r="4" spans="1:25">
      <c r="A4" s="696">
        <v>2026</v>
      </c>
      <c r="B4" s="351" t="s">
        <v>56</v>
      </c>
      <c r="C4" s="16"/>
      <c r="D4" s="738"/>
      <c r="E4" s="738"/>
      <c r="F4" s="738"/>
      <c r="G4" s="738"/>
      <c r="H4" s="16"/>
      <c r="I4" s="738"/>
      <c r="J4" s="738"/>
      <c r="K4" s="738"/>
      <c r="L4" s="738"/>
      <c r="M4" s="16"/>
      <c r="N4" s="738"/>
      <c r="O4" s="738"/>
      <c r="P4" s="16"/>
      <c r="Q4" s="738"/>
      <c r="R4" s="738"/>
      <c r="S4" s="16"/>
      <c r="T4" s="738"/>
      <c r="U4" s="738"/>
      <c r="V4" s="737" t="s">
        <v>82</v>
      </c>
      <c r="W4" s="9"/>
      <c r="X4" s="1" t="s">
        <v>56</v>
      </c>
      <c r="Y4" s="742">
        <v>2026</v>
      </c>
    </row>
    <row r="5" spans="1:25">
      <c r="A5" s="696"/>
      <c r="B5" s="352" t="s">
        <v>57</v>
      </c>
      <c r="C5" s="16"/>
      <c r="D5" s="739"/>
      <c r="E5" s="739"/>
      <c r="F5" s="739"/>
      <c r="G5" s="739"/>
      <c r="H5" s="16"/>
      <c r="I5" s="739"/>
      <c r="J5" s="739"/>
      <c r="K5" s="739"/>
      <c r="L5" s="739"/>
      <c r="M5" s="16"/>
      <c r="N5" s="740"/>
      <c r="O5" s="740"/>
      <c r="P5" s="16"/>
      <c r="Q5" s="740"/>
      <c r="R5" s="740"/>
      <c r="S5" s="16"/>
      <c r="T5" s="740"/>
      <c r="U5" s="740"/>
      <c r="V5" s="741"/>
      <c r="W5" s="9"/>
      <c r="X5" s="1" t="s">
        <v>57</v>
      </c>
      <c r="Y5" s="742"/>
    </row>
    <row r="6" spans="1:25">
      <c r="A6" s="696"/>
      <c r="B6" s="352" t="s">
        <v>58</v>
      </c>
      <c r="C6" s="16"/>
      <c r="D6" s="739"/>
      <c r="E6" s="739"/>
      <c r="F6" s="739"/>
      <c r="G6" s="739"/>
      <c r="H6" s="16"/>
      <c r="I6" s="739"/>
      <c r="J6" s="739"/>
      <c r="K6" s="739"/>
      <c r="L6" s="739"/>
      <c r="M6" s="16"/>
      <c r="N6" s="738"/>
      <c r="O6" s="738"/>
      <c r="P6" s="16"/>
      <c r="Q6" s="738"/>
      <c r="R6" s="738"/>
      <c r="S6" s="16"/>
      <c r="T6" s="738"/>
      <c r="U6" s="738"/>
      <c r="V6" s="741"/>
      <c r="W6" s="9"/>
      <c r="X6" s="1" t="s">
        <v>58</v>
      </c>
      <c r="Y6" s="742"/>
    </row>
    <row r="7" spans="1:25">
      <c r="A7" s="696"/>
      <c r="B7" s="352" t="s">
        <v>59</v>
      </c>
      <c r="C7" s="16"/>
      <c r="D7" s="739"/>
      <c r="E7" s="739"/>
      <c r="F7" s="739"/>
      <c r="G7" s="739"/>
      <c r="H7" s="16"/>
      <c r="I7" s="739"/>
      <c r="J7" s="739"/>
      <c r="K7" s="739"/>
      <c r="L7" s="739"/>
      <c r="M7" s="16"/>
      <c r="N7" s="739"/>
      <c r="O7" s="739"/>
      <c r="P7" s="16"/>
      <c r="Q7" s="739"/>
      <c r="R7" s="739"/>
      <c r="S7" s="16"/>
      <c r="T7" s="739"/>
      <c r="U7" s="739"/>
      <c r="V7" s="741"/>
      <c r="W7" s="9"/>
      <c r="X7" s="1" t="s">
        <v>59</v>
      </c>
      <c r="Y7" s="742"/>
    </row>
    <row r="8" spans="1:25">
      <c r="A8" s="696"/>
      <c r="B8" s="352" t="s">
        <v>60</v>
      </c>
      <c r="C8" s="16"/>
      <c r="D8" s="740"/>
      <c r="E8" s="740"/>
      <c r="F8" s="740"/>
      <c r="G8" s="740"/>
      <c r="H8" s="16"/>
      <c r="I8" s="740"/>
      <c r="J8" s="740"/>
      <c r="K8" s="740"/>
      <c r="L8" s="740"/>
      <c r="M8" s="16"/>
      <c r="N8" s="740"/>
      <c r="O8" s="740"/>
      <c r="P8" s="16"/>
      <c r="Q8" s="740"/>
      <c r="R8" s="740"/>
      <c r="S8" s="16"/>
      <c r="T8" s="740"/>
      <c r="U8" s="740"/>
      <c r="V8" s="741"/>
      <c r="W8" s="9"/>
      <c r="X8" s="1" t="s">
        <v>60</v>
      </c>
      <c r="Y8" s="742"/>
    </row>
    <row r="9" spans="1:25">
      <c r="A9" s="696"/>
      <c r="B9" s="352" t="s">
        <v>61</v>
      </c>
      <c r="C9" s="16"/>
      <c r="D9" s="735">
        <v>15.372</v>
      </c>
      <c r="E9" s="744">
        <v>15.629</v>
      </c>
      <c r="F9" s="744">
        <v>13.683</v>
      </c>
      <c r="G9" s="744">
        <v>16.247</v>
      </c>
      <c r="H9" s="16"/>
      <c r="I9" s="735">
        <v>14.493</v>
      </c>
      <c r="J9" s="744">
        <v>15.03</v>
      </c>
      <c r="K9" s="744">
        <v>13.634</v>
      </c>
      <c r="L9" s="744">
        <v>16.247</v>
      </c>
      <c r="M9" s="16"/>
      <c r="N9" s="738"/>
      <c r="O9" s="738">
        <v>12.541</v>
      </c>
      <c r="P9" s="16"/>
      <c r="Q9" s="738"/>
      <c r="R9" s="738">
        <v>11.824999999999999</v>
      </c>
      <c r="S9" s="16"/>
      <c r="T9" s="738"/>
      <c r="U9" s="738">
        <v>11.169</v>
      </c>
      <c r="V9" s="741"/>
      <c r="W9" s="9"/>
      <c r="X9" s="1" t="s">
        <v>61</v>
      </c>
      <c r="Y9" s="742"/>
    </row>
    <row r="10" spans="1:25">
      <c r="A10" s="696"/>
      <c r="B10" s="352" t="s">
        <v>62</v>
      </c>
      <c r="C10" s="16"/>
      <c r="D10" s="736"/>
      <c r="E10" s="745"/>
      <c r="F10" s="745"/>
      <c r="G10" s="745"/>
      <c r="H10" s="16"/>
      <c r="I10" s="736"/>
      <c r="J10" s="745"/>
      <c r="K10" s="745"/>
      <c r="L10" s="745"/>
      <c r="M10" s="16"/>
      <c r="N10" s="739"/>
      <c r="O10" s="739"/>
      <c r="P10" s="16"/>
      <c r="Q10" s="739"/>
      <c r="R10" s="739"/>
      <c r="S10" s="16"/>
      <c r="T10" s="739"/>
      <c r="U10" s="739"/>
      <c r="V10" s="741"/>
      <c r="W10" s="9"/>
      <c r="X10" s="1" t="s">
        <v>62</v>
      </c>
      <c r="Y10" s="742"/>
    </row>
    <row r="11" spans="1:25">
      <c r="A11" s="696"/>
      <c r="B11" s="352" t="s">
        <v>63</v>
      </c>
      <c r="C11" s="16"/>
      <c r="D11" s="736"/>
      <c r="E11" s="745"/>
      <c r="F11" s="745"/>
      <c r="G11" s="745"/>
      <c r="H11" s="16"/>
      <c r="I11" s="736"/>
      <c r="J11" s="745"/>
      <c r="K11" s="745"/>
      <c r="L11" s="745"/>
      <c r="M11" s="16"/>
      <c r="N11" s="740"/>
      <c r="O11" s="740"/>
      <c r="P11" s="16"/>
      <c r="Q11" s="740"/>
      <c r="R11" s="740"/>
      <c r="S11" s="16"/>
      <c r="T11" s="740"/>
      <c r="U11" s="740"/>
      <c r="V11" s="741"/>
      <c r="W11" s="9"/>
      <c r="X11" s="1" t="s">
        <v>63</v>
      </c>
      <c r="Y11" s="742"/>
    </row>
    <row r="12" spans="1:25">
      <c r="A12" s="696"/>
      <c r="B12" s="352" t="s">
        <v>64</v>
      </c>
      <c r="C12" s="16"/>
      <c r="D12" s="736"/>
      <c r="E12" s="745"/>
      <c r="F12" s="745"/>
      <c r="G12" s="745"/>
      <c r="H12" s="16"/>
      <c r="I12" s="736"/>
      <c r="J12" s="745"/>
      <c r="K12" s="745"/>
      <c r="L12" s="745"/>
      <c r="M12" s="16"/>
      <c r="N12" s="738">
        <v>16.925000000000001</v>
      </c>
      <c r="O12" s="738">
        <v>17.329000000000001</v>
      </c>
      <c r="P12" s="16"/>
      <c r="Q12" s="738">
        <v>17.411999999999999</v>
      </c>
      <c r="R12" s="738">
        <v>15.726000000000001</v>
      </c>
      <c r="S12" s="16"/>
      <c r="T12" s="738">
        <v>17.125</v>
      </c>
      <c r="U12" s="738">
        <v>14.63</v>
      </c>
      <c r="V12" s="741"/>
      <c r="W12" s="9"/>
      <c r="X12" s="1" t="s">
        <v>64</v>
      </c>
      <c r="Y12" s="742"/>
    </row>
    <row r="13" spans="1:25">
      <c r="A13" s="696"/>
      <c r="B13" s="352" t="s">
        <v>65</v>
      </c>
      <c r="C13" s="16"/>
      <c r="D13" s="736"/>
      <c r="E13" s="745"/>
      <c r="F13" s="745"/>
      <c r="G13" s="745"/>
      <c r="H13" s="16"/>
      <c r="I13" s="736"/>
      <c r="J13" s="745"/>
      <c r="K13" s="745"/>
      <c r="L13" s="745"/>
      <c r="M13" s="16"/>
      <c r="N13" s="739"/>
      <c r="O13" s="739"/>
      <c r="P13" s="16"/>
      <c r="Q13" s="739"/>
      <c r="R13" s="739"/>
      <c r="S13" s="16"/>
      <c r="T13" s="739"/>
      <c r="U13" s="739"/>
      <c r="V13" s="741"/>
      <c r="W13" s="9"/>
      <c r="X13" s="1" t="s">
        <v>65</v>
      </c>
      <c r="Y13" s="742"/>
    </row>
    <row r="14" spans="1:25">
      <c r="A14" s="696"/>
      <c r="B14" s="352" t="s">
        <v>66</v>
      </c>
      <c r="C14" s="16"/>
      <c r="D14" s="737"/>
      <c r="E14" s="746"/>
      <c r="F14" s="746"/>
      <c r="G14" s="746"/>
      <c r="H14" s="16"/>
      <c r="I14" s="737"/>
      <c r="J14" s="746"/>
      <c r="K14" s="746"/>
      <c r="L14" s="746"/>
      <c r="M14" s="16"/>
      <c r="N14" s="740"/>
      <c r="O14" s="740"/>
      <c r="P14" s="16"/>
      <c r="Q14" s="740"/>
      <c r="R14" s="740"/>
      <c r="S14" s="16"/>
      <c r="T14" s="740"/>
      <c r="U14" s="740"/>
      <c r="V14" s="741"/>
      <c r="W14" s="9"/>
      <c r="X14" s="1" t="s">
        <v>66</v>
      </c>
      <c r="Y14" s="742"/>
    </row>
    <row r="15" spans="1:25" ht="15" thickBot="1">
      <c r="A15" s="696"/>
      <c r="B15" s="352" t="s">
        <v>67</v>
      </c>
      <c r="C15" s="16"/>
      <c r="D15" s="735">
        <v>15.484</v>
      </c>
      <c r="E15" s="553">
        <v>14.884</v>
      </c>
      <c r="F15" s="553">
        <v>13.493</v>
      </c>
      <c r="G15" s="658">
        <v>12.866</v>
      </c>
      <c r="H15" s="16"/>
      <c r="I15" s="735">
        <v>14.411</v>
      </c>
      <c r="J15" s="553">
        <v>15.15</v>
      </c>
      <c r="K15" s="553">
        <v>13.271000000000001</v>
      </c>
      <c r="L15" s="658">
        <v>12.866</v>
      </c>
      <c r="M15" s="16"/>
      <c r="N15" s="738">
        <v>17.257999999999999</v>
      </c>
      <c r="O15" s="738">
        <v>18.126999999999999</v>
      </c>
      <c r="P15" s="16"/>
      <c r="Q15" s="738">
        <v>17.43</v>
      </c>
      <c r="R15" s="738">
        <v>18.036999999999999</v>
      </c>
      <c r="S15" s="16"/>
      <c r="T15" s="738">
        <v>17.13</v>
      </c>
      <c r="U15" s="738">
        <v>16.382000000000001</v>
      </c>
      <c r="V15" s="741"/>
      <c r="W15" s="9"/>
      <c r="X15" s="2" t="s">
        <v>67</v>
      </c>
      <c r="Y15" s="743"/>
    </row>
    <row r="16" spans="1:25">
      <c r="A16" s="791">
        <v>2025</v>
      </c>
      <c r="B16" s="353" t="s">
        <v>56</v>
      </c>
      <c r="C16" s="16"/>
      <c r="D16" s="736"/>
      <c r="E16" s="554"/>
      <c r="F16" s="554"/>
      <c r="G16" s="658"/>
      <c r="H16" s="16"/>
      <c r="I16" s="736"/>
      <c r="J16" s="554"/>
      <c r="K16" s="554"/>
      <c r="L16" s="658"/>
      <c r="M16" s="16"/>
      <c r="N16" s="739"/>
      <c r="O16" s="739"/>
      <c r="P16" s="16"/>
      <c r="Q16" s="739"/>
      <c r="R16" s="739"/>
      <c r="S16" s="16"/>
      <c r="T16" s="739"/>
      <c r="U16" s="739"/>
      <c r="V16" s="737" t="s">
        <v>82</v>
      </c>
      <c r="W16" s="9"/>
      <c r="X16" s="1" t="s">
        <v>56</v>
      </c>
      <c r="Y16" s="742">
        <v>2025</v>
      </c>
    </row>
    <row r="17" spans="1:25">
      <c r="A17" s="792"/>
      <c r="B17" s="6" t="s">
        <v>57</v>
      </c>
      <c r="C17" s="16"/>
      <c r="D17" s="736"/>
      <c r="E17" s="554"/>
      <c r="F17" s="554"/>
      <c r="G17" s="658"/>
      <c r="H17" s="16"/>
      <c r="I17" s="736"/>
      <c r="J17" s="554"/>
      <c r="K17" s="554"/>
      <c r="L17" s="658"/>
      <c r="M17" s="16"/>
      <c r="N17" s="740"/>
      <c r="O17" s="740"/>
      <c r="P17" s="16"/>
      <c r="Q17" s="740"/>
      <c r="R17" s="740"/>
      <c r="S17" s="16"/>
      <c r="T17" s="740"/>
      <c r="U17" s="740"/>
      <c r="V17" s="741"/>
      <c r="W17" s="9"/>
      <c r="X17" s="1" t="s">
        <v>57</v>
      </c>
      <c r="Y17" s="742"/>
    </row>
    <row r="18" spans="1:25">
      <c r="A18" s="792"/>
      <c r="B18" s="6" t="s">
        <v>58</v>
      </c>
      <c r="C18" s="16"/>
      <c r="D18" s="736"/>
      <c r="E18" s="554"/>
      <c r="F18" s="554"/>
      <c r="G18" s="658"/>
      <c r="H18" s="16"/>
      <c r="I18" s="736"/>
      <c r="J18" s="554"/>
      <c r="K18" s="554"/>
      <c r="L18" s="658"/>
      <c r="M18" s="16"/>
      <c r="N18" s="738">
        <v>10.792</v>
      </c>
      <c r="O18" s="550">
        <v>12.077999999999999</v>
      </c>
      <c r="P18" s="16"/>
      <c r="Q18" s="550">
        <v>11.065</v>
      </c>
      <c r="R18" s="550">
        <v>12.978</v>
      </c>
      <c r="S18" s="16"/>
      <c r="T18" s="550">
        <v>10.725</v>
      </c>
      <c r="U18" s="550">
        <v>11.06</v>
      </c>
      <c r="V18" s="741"/>
      <c r="W18" s="9"/>
      <c r="X18" s="1" t="s">
        <v>58</v>
      </c>
      <c r="Y18" s="742"/>
    </row>
    <row r="19" spans="1:25">
      <c r="A19" s="792"/>
      <c r="B19" s="6" t="s">
        <v>59</v>
      </c>
      <c r="C19" s="16"/>
      <c r="D19" s="736"/>
      <c r="E19" s="554"/>
      <c r="F19" s="554"/>
      <c r="G19" s="658"/>
      <c r="H19" s="16"/>
      <c r="I19" s="736"/>
      <c r="J19" s="554"/>
      <c r="K19" s="554"/>
      <c r="L19" s="658"/>
      <c r="M19" s="16"/>
      <c r="N19" s="739"/>
      <c r="O19" s="551"/>
      <c r="P19" s="16"/>
      <c r="Q19" s="551"/>
      <c r="R19" s="551"/>
      <c r="S19" s="16"/>
      <c r="T19" s="551"/>
      <c r="U19" s="551"/>
      <c r="V19" s="741"/>
      <c r="W19" s="9"/>
      <c r="X19" s="1" t="s">
        <v>59</v>
      </c>
      <c r="Y19" s="742"/>
    </row>
    <row r="20" spans="1:25">
      <c r="A20" s="792"/>
      <c r="B20" s="6" t="s">
        <v>60</v>
      </c>
      <c r="C20" s="16"/>
      <c r="D20" s="737"/>
      <c r="E20" s="555"/>
      <c r="F20" s="555"/>
      <c r="G20" s="658"/>
      <c r="H20" s="16"/>
      <c r="I20" s="737"/>
      <c r="J20" s="555"/>
      <c r="K20" s="555"/>
      <c r="L20" s="658"/>
      <c r="M20" s="16"/>
      <c r="N20" s="740"/>
      <c r="O20" s="552"/>
      <c r="P20" s="16"/>
      <c r="Q20" s="552"/>
      <c r="R20" s="552"/>
      <c r="S20" s="16"/>
      <c r="T20" s="552"/>
      <c r="U20" s="552"/>
      <c r="V20" s="741"/>
      <c r="W20" s="9"/>
      <c r="X20" s="1" t="s">
        <v>60</v>
      </c>
      <c r="Y20" s="742"/>
    </row>
    <row r="21" spans="1:25">
      <c r="A21" s="792"/>
      <c r="B21" s="6" t="s">
        <v>61</v>
      </c>
      <c r="C21" s="16"/>
      <c r="D21" s="738">
        <v>14.672000000000001</v>
      </c>
      <c r="E21" s="559">
        <v>13.347</v>
      </c>
      <c r="F21" s="600">
        <v>11.824999999999999</v>
      </c>
      <c r="G21" s="738">
        <v>14.206</v>
      </c>
      <c r="H21" s="16"/>
      <c r="I21" s="738">
        <v>13.409000000000001</v>
      </c>
      <c r="J21" s="559">
        <v>13.183999999999999</v>
      </c>
      <c r="K21" s="600">
        <v>11.554</v>
      </c>
      <c r="L21" s="738">
        <v>14.206</v>
      </c>
      <c r="M21" s="16"/>
      <c r="N21" s="738">
        <v>13.867000000000001</v>
      </c>
      <c r="O21" s="550">
        <v>13.302</v>
      </c>
      <c r="P21" s="16"/>
      <c r="Q21" s="550">
        <v>14.419</v>
      </c>
      <c r="R21" s="550">
        <v>12.975</v>
      </c>
      <c r="S21" s="16"/>
      <c r="T21" s="550">
        <v>13.598000000000001</v>
      </c>
      <c r="U21" s="550">
        <v>11.127000000000001</v>
      </c>
      <c r="V21" s="741"/>
      <c r="W21" s="9"/>
      <c r="X21" s="1" t="s">
        <v>61</v>
      </c>
      <c r="Y21" s="742"/>
    </row>
    <row r="22" spans="1:25">
      <c r="A22" s="792"/>
      <c r="B22" s="6" t="s">
        <v>62</v>
      </c>
      <c r="C22" s="16"/>
      <c r="D22" s="739"/>
      <c r="E22" s="557"/>
      <c r="F22" s="600"/>
      <c r="G22" s="739"/>
      <c r="H22" s="16"/>
      <c r="I22" s="739"/>
      <c r="J22" s="557"/>
      <c r="K22" s="600"/>
      <c r="L22" s="739"/>
      <c r="M22" s="16"/>
      <c r="N22" s="739"/>
      <c r="O22" s="551"/>
      <c r="P22" s="16"/>
      <c r="Q22" s="551"/>
      <c r="R22" s="551"/>
      <c r="S22" s="16"/>
      <c r="T22" s="551"/>
      <c r="U22" s="551"/>
      <c r="V22" s="741"/>
      <c r="W22" s="9"/>
      <c r="X22" s="1" t="s">
        <v>62</v>
      </c>
      <c r="Y22" s="742"/>
    </row>
    <row r="23" spans="1:25">
      <c r="A23" s="792"/>
      <c r="B23" s="6" t="s">
        <v>63</v>
      </c>
      <c r="C23" s="16"/>
      <c r="D23" s="739"/>
      <c r="E23" s="557"/>
      <c r="F23" s="600"/>
      <c r="G23" s="739"/>
      <c r="H23" s="16"/>
      <c r="I23" s="739"/>
      <c r="J23" s="557"/>
      <c r="K23" s="600"/>
      <c r="L23" s="739"/>
      <c r="M23" s="16"/>
      <c r="N23" s="740"/>
      <c r="O23" s="552"/>
      <c r="P23" s="16"/>
      <c r="Q23" s="552"/>
      <c r="R23" s="552"/>
      <c r="S23" s="16"/>
      <c r="T23" s="552"/>
      <c r="U23" s="552"/>
      <c r="V23" s="741"/>
      <c r="W23" s="9"/>
      <c r="X23" s="1" t="s">
        <v>63</v>
      </c>
      <c r="Y23" s="742"/>
    </row>
    <row r="24" spans="1:25">
      <c r="A24" s="792"/>
      <c r="B24" s="6" t="s">
        <v>64</v>
      </c>
      <c r="C24" s="16"/>
      <c r="D24" s="739"/>
      <c r="E24" s="557"/>
      <c r="F24" s="600"/>
      <c r="G24" s="739"/>
      <c r="H24" s="16"/>
      <c r="I24" s="739"/>
      <c r="J24" s="557"/>
      <c r="K24" s="600"/>
      <c r="L24" s="739"/>
      <c r="M24" s="16"/>
      <c r="N24" s="738">
        <v>14.398</v>
      </c>
      <c r="O24" s="550">
        <v>15.819000000000001</v>
      </c>
      <c r="P24" s="16"/>
      <c r="Q24" s="738">
        <v>14.946</v>
      </c>
      <c r="R24" s="550">
        <v>16.952999999999999</v>
      </c>
      <c r="S24" s="16"/>
      <c r="T24" s="738">
        <v>14.445</v>
      </c>
      <c r="U24" s="550">
        <v>12.361000000000001</v>
      </c>
      <c r="V24" s="741"/>
      <c r="W24" s="9"/>
      <c r="X24" s="1" t="s">
        <v>64</v>
      </c>
      <c r="Y24" s="742"/>
    </row>
    <row r="25" spans="1:25">
      <c r="A25" s="792"/>
      <c r="B25" s="6" t="s">
        <v>65</v>
      </c>
      <c r="C25" s="16"/>
      <c r="D25" s="739"/>
      <c r="E25" s="557"/>
      <c r="F25" s="600"/>
      <c r="G25" s="739"/>
      <c r="H25" s="16"/>
      <c r="I25" s="739"/>
      <c r="J25" s="557"/>
      <c r="K25" s="600"/>
      <c r="L25" s="739"/>
      <c r="M25" s="16"/>
      <c r="N25" s="739"/>
      <c r="O25" s="551"/>
      <c r="P25" s="16"/>
      <c r="Q25" s="739"/>
      <c r="R25" s="551"/>
      <c r="S25" s="16"/>
      <c r="T25" s="739"/>
      <c r="U25" s="551"/>
      <c r="V25" s="741"/>
      <c r="W25" s="9"/>
      <c r="X25" s="1" t="s">
        <v>65</v>
      </c>
      <c r="Y25" s="742"/>
    </row>
    <row r="26" spans="1:25">
      <c r="A26" s="792"/>
      <c r="B26" s="6" t="s">
        <v>66</v>
      </c>
      <c r="C26" s="16"/>
      <c r="D26" s="740"/>
      <c r="E26" s="558"/>
      <c r="F26" s="600"/>
      <c r="G26" s="740"/>
      <c r="H26" s="16"/>
      <c r="I26" s="740"/>
      <c r="J26" s="558"/>
      <c r="K26" s="600"/>
      <c r="L26" s="740"/>
      <c r="M26" s="16"/>
      <c r="N26" s="740"/>
      <c r="O26" s="552"/>
      <c r="P26" s="16"/>
      <c r="Q26" s="740"/>
      <c r="R26" s="552"/>
      <c r="S26" s="16"/>
      <c r="T26" s="740"/>
      <c r="U26" s="552"/>
      <c r="V26" s="741"/>
      <c r="W26" s="9"/>
      <c r="X26" s="1" t="s">
        <v>66</v>
      </c>
      <c r="Y26" s="742"/>
    </row>
    <row r="27" spans="1:25" ht="15" thickBot="1">
      <c r="A27" s="793"/>
      <c r="B27" s="354" t="s">
        <v>67</v>
      </c>
      <c r="C27" s="16"/>
      <c r="D27" s="738">
        <v>16.055</v>
      </c>
      <c r="E27" s="738">
        <v>15.772</v>
      </c>
      <c r="F27" s="738">
        <v>14.023</v>
      </c>
      <c r="G27" s="738">
        <v>19.303999999999998</v>
      </c>
      <c r="H27" s="16"/>
      <c r="I27" s="738">
        <v>14.823</v>
      </c>
      <c r="J27" s="738">
        <v>15.677</v>
      </c>
      <c r="K27" s="738">
        <v>13.928000000000001</v>
      </c>
      <c r="L27" s="738">
        <v>19.303999999999998</v>
      </c>
      <c r="M27" s="16"/>
      <c r="N27" s="738">
        <v>16.526</v>
      </c>
      <c r="O27" s="738">
        <v>17.709</v>
      </c>
      <c r="P27" s="16"/>
      <c r="Q27" s="738">
        <v>17.452999999999999</v>
      </c>
      <c r="R27" s="738">
        <v>18.036000000000001</v>
      </c>
      <c r="S27" s="16"/>
      <c r="T27" s="738">
        <v>15.795999999999999</v>
      </c>
      <c r="U27" s="738">
        <v>16.422999999999998</v>
      </c>
      <c r="V27" s="741"/>
      <c r="W27" s="9"/>
      <c r="X27" s="2" t="s">
        <v>67</v>
      </c>
      <c r="Y27" s="743"/>
    </row>
    <row r="28" spans="1:25" ht="14.5" customHeight="1">
      <c r="A28" s="791">
        <v>2024</v>
      </c>
      <c r="B28" s="353" t="s">
        <v>56</v>
      </c>
      <c r="C28" s="16"/>
      <c r="D28" s="739"/>
      <c r="E28" s="739"/>
      <c r="F28" s="739"/>
      <c r="G28" s="739"/>
      <c r="H28" s="139"/>
      <c r="I28" s="739"/>
      <c r="J28" s="739"/>
      <c r="K28" s="739"/>
      <c r="L28" s="739"/>
      <c r="M28" s="139"/>
      <c r="N28" s="739"/>
      <c r="O28" s="739"/>
      <c r="P28" s="139"/>
      <c r="Q28" s="739"/>
      <c r="R28" s="739"/>
      <c r="S28" s="139"/>
      <c r="T28" s="739"/>
      <c r="U28" s="739"/>
      <c r="V28" s="737" t="s">
        <v>82</v>
      </c>
      <c r="W28" s="9"/>
      <c r="X28" s="1" t="s">
        <v>56</v>
      </c>
      <c r="Y28" s="742">
        <v>2024</v>
      </c>
    </row>
    <row r="29" spans="1:25">
      <c r="A29" s="792"/>
      <c r="B29" s="6" t="s">
        <v>57</v>
      </c>
      <c r="C29" s="16"/>
      <c r="D29" s="739"/>
      <c r="E29" s="739"/>
      <c r="F29" s="739"/>
      <c r="G29" s="739"/>
      <c r="H29" s="139"/>
      <c r="I29" s="739"/>
      <c r="J29" s="739"/>
      <c r="K29" s="739"/>
      <c r="L29" s="739"/>
      <c r="M29" s="139"/>
      <c r="N29" s="740"/>
      <c r="O29" s="740"/>
      <c r="P29" s="139"/>
      <c r="Q29" s="740"/>
      <c r="R29" s="740"/>
      <c r="S29" s="139"/>
      <c r="T29" s="740"/>
      <c r="U29" s="740"/>
      <c r="V29" s="741"/>
      <c r="W29" s="9"/>
      <c r="X29" s="1" t="s">
        <v>57</v>
      </c>
      <c r="Y29" s="742"/>
    </row>
    <row r="30" spans="1:25">
      <c r="A30" s="792"/>
      <c r="B30" s="6" t="s">
        <v>58</v>
      </c>
      <c r="C30" s="16"/>
      <c r="D30" s="739"/>
      <c r="E30" s="739"/>
      <c r="F30" s="739"/>
      <c r="G30" s="739"/>
      <c r="H30" s="139"/>
      <c r="I30" s="739"/>
      <c r="J30" s="739"/>
      <c r="K30" s="739"/>
      <c r="L30" s="739"/>
      <c r="M30" s="139"/>
      <c r="N30" s="747">
        <v>14.468</v>
      </c>
      <c r="O30" s="747">
        <v>12.114000000000001</v>
      </c>
      <c r="P30" s="139"/>
      <c r="Q30" s="747">
        <v>12.262</v>
      </c>
      <c r="R30" s="747">
        <v>13.555999999999999</v>
      </c>
      <c r="S30" s="139"/>
      <c r="T30" s="747">
        <v>11.282</v>
      </c>
      <c r="U30" s="747">
        <v>10.423</v>
      </c>
      <c r="V30" s="741"/>
      <c r="W30" s="9"/>
      <c r="X30" s="1" t="s">
        <v>58</v>
      </c>
      <c r="Y30" s="742"/>
    </row>
    <row r="31" spans="1:25">
      <c r="A31" s="792"/>
      <c r="B31" s="6" t="s">
        <v>59</v>
      </c>
      <c r="C31" s="16"/>
      <c r="D31" s="739"/>
      <c r="E31" s="739"/>
      <c r="F31" s="739"/>
      <c r="G31" s="739"/>
      <c r="H31" s="139"/>
      <c r="I31" s="739"/>
      <c r="J31" s="739"/>
      <c r="K31" s="739"/>
      <c r="L31" s="739"/>
      <c r="M31" s="139"/>
      <c r="N31" s="748"/>
      <c r="O31" s="748"/>
      <c r="P31" s="139"/>
      <c r="Q31" s="748"/>
      <c r="R31" s="748"/>
      <c r="S31" s="139"/>
      <c r="T31" s="748"/>
      <c r="U31" s="748"/>
      <c r="V31" s="741"/>
      <c r="W31" s="9"/>
      <c r="X31" s="1" t="s">
        <v>59</v>
      </c>
      <c r="Y31" s="742"/>
    </row>
    <row r="32" spans="1:25">
      <c r="A32" s="792"/>
      <c r="B32" s="6" t="s">
        <v>60</v>
      </c>
      <c r="C32" s="16"/>
      <c r="D32" s="740"/>
      <c r="E32" s="740"/>
      <c r="F32" s="740"/>
      <c r="G32" s="740"/>
      <c r="H32" s="139"/>
      <c r="I32" s="740"/>
      <c r="J32" s="740"/>
      <c r="K32" s="740"/>
      <c r="L32" s="740"/>
      <c r="M32" s="139"/>
      <c r="N32" s="749"/>
      <c r="O32" s="749"/>
      <c r="P32" s="139"/>
      <c r="Q32" s="749"/>
      <c r="R32" s="749"/>
      <c r="S32" s="139"/>
      <c r="T32" s="749"/>
      <c r="U32" s="749"/>
      <c r="V32" s="741"/>
      <c r="W32" s="9"/>
      <c r="X32" s="1" t="s">
        <v>60</v>
      </c>
      <c r="Y32" s="742"/>
    </row>
    <row r="33" spans="1:25">
      <c r="A33" s="792"/>
      <c r="B33" s="6" t="s">
        <v>61</v>
      </c>
      <c r="C33" s="16"/>
      <c r="D33" s="738">
        <v>18.213000000000001</v>
      </c>
      <c r="E33" s="747">
        <v>17.216000000000001</v>
      </c>
      <c r="F33" s="747">
        <v>15.81</v>
      </c>
      <c r="G33" s="747">
        <v>19.338000000000001</v>
      </c>
      <c r="H33" s="139"/>
      <c r="I33" s="738">
        <v>17.262</v>
      </c>
      <c r="J33" s="747">
        <v>17.552</v>
      </c>
      <c r="K33" s="747">
        <v>16.178999999999998</v>
      </c>
      <c r="L33" s="747">
        <v>19.338000000000001</v>
      </c>
      <c r="M33" s="139"/>
      <c r="N33" s="738">
        <v>10.675000000000001</v>
      </c>
      <c r="O33" s="747">
        <v>11.667999999999999</v>
      </c>
      <c r="P33" s="139"/>
      <c r="Q33" s="739">
        <v>11.029</v>
      </c>
      <c r="R33" s="738">
        <v>11.265000000000001</v>
      </c>
      <c r="S33" s="139"/>
      <c r="T33" s="739">
        <v>10.243</v>
      </c>
      <c r="U33" s="739">
        <v>10.574</v>
      </c>
      <c r="V33" s="741"/>
      <c r="W33" s="9"/>
      <c r="X33" s="1" t="s">
        <v>61</v>
      </c>
      <c r="Y33" s="742"/>
    </row>
    <row r="34" spans="1:25">
      <c r="A34" s="792"/>
      <c r="B34" s="6" t="s">
        <v>62</v>
      </c>
      <c r="C34" s="16"/>
      <c r="D34" s="739"/>
      <c r="E34" s="748"/>
      <c r="F34" s="748"/>
      <c r="G34" s="748"/>
      <c r="H34" s="139"/>
      <c r="I34" s="739"/>
      <c r="J34" s="748"/>
      <c r="K34" s="748"/>
      <c r="L34" s="748"/>
      <c r="M34" s="139"/>
      <c r="N34" s="739"/>
      <c r="O34" s="748"/>
      <c r="P34" s="139"/>
      <c r="Q34" s="739"/>
      <c r="R34" s="739"/>
      <c r="S34" s="139"/>
      <c r="T34" s="739"/>
      <c r="U34" s="739"/>
      <c r="V34" s="741"/>
      <c r="W34" s="9"/>
      <c r="X34" s="1" t="s">
        <v>62</v>
      </c>
      <c r="Y34" s="742"/>
    </row>
    <row r="35" spans="1:25">
      <c r="A35" s="792"/>
      <c r="B35" s="6" t="s">
        <v>63</v>
      </c>
      <c r="C35" s="16"/>
      <c r="D35" s="739"/>
      <c r="E35" s="748"/>
      <c r="F35" s="748"/>
      <c r="G35" s="748"/>
      <c r="H35" s="139"/>
      <c r="I35" s="739"/>
      <c r="J35" s="748"/>
      <c r="K35" s="748"/>
      <c r="L35" s="748"/>
      <c r="M35" s="139"/>
      <c r="N35" s="740"/>
      <c r="O35" s="749"/>
      <c r="P35" s="139"/>
      <c r="Q35" s="740"/>
      <c r="R35" s="740"/>
      <c r="S35" s="139"/>
      <c r="T35" s="740"/>
      <c r="U35" s="740"/>
      <c r="V35" s="741"/>
      <c r="W35" s="9"/>
      <c r="X35" s="1" t="s">
        <v>63</v>
      </c>
      <c r="Y35" s="742"/>
    </row>
    <row r="36" spans="1:25">
      <c r="A36" s="792"/>
      <c r="B36" s="6" t="s">
        <v>64</v>
      </c>
      <c r="C36" s="16"/>
      <c r="D36" s="739"/>
      <c r="E36" s="748"/>
      <c r="F36" s="748"/>
      <c r="G36" s="748"/>
      <c r="H36" s="139"/>
      <c r="I36" s="739"/>
      <c r="J36" s="748"/>
      <c r="K36" s="748"/>
      <c r="L36" s="748"/>
      <c r="M36" s="139"/>
      <c r="N36" s="738">
        <v>13.930999999999999</v>
      </c>
      <c r="O36" s="747">
        <v>19.062999999999999</v>
      </c>
      <c r="P36" s="139"/>
      <c r="Q36" s="739">
        <v>14.141</v>
      </c>
      <c r="R36" s="747">
        <v>22.559000000000001</v>
      </c>
      <c r="S36" s="139"/>
      <c r="T36" s="739">
        <v>14.394</v>
      </c>
      <c r="U36" s="747">
        <v>17.346</v>
      </c>
      <c r="V36" s="741"/>
      <c r="W36" s="9"/>
      <c r="X36" s="1" t="s">
        <v>64</v>
      </c>
      <c r="Y36" s="742"/>
    </row>
    <row r="37" spans="1:25">
      <c r="A37" s="792"/>
      <c r="B37" s="6" t="s">
        <v>65</v>
      </c>
      <c r="C37" s="16"/>
      <c r="D37" s="739"/>
      <c r="E37" s="748"/>
      <c r="F37" s="748"/>
      <c r="G37" s="748"/>
      <c r="H37" s="139"/>
      <c r="I37" s="739"/>
      <c r="J37" s="748"/>
      <c r="K37" s="748"/>
      <c r="L37" s="748"/>
      <c r="M37" s="139"/>
      <c r="N37" s="739"/>
      <c r="O37" s="748"/>
      <c r="P37" s="139"/>
      <c r="Q37" s="739"/>
      <c r="R37" s="748"/>
      <c r="S37" s="139"/>
      <c r="T37" s="739"/>
      <c r="U37" s="748"/>
      <c r="V37" s="741"/>
      <c r="W37" s="9"/>
      <c r="X37" s="1" t="s">
        <v>65</v>
      </c>
      <c r="Y37" s="742"/>
    </row>
    <row r="38" spans="1:25">
      <c r="A38" s="792"/>
      <c r="B38" s="6" t="s">
        <v>66</v>
      </c>
      <c r="C38" s="16"/>
      <c r="D38" s="739"/>
      <c r="E38" s="748"/>
      <c r="F38" s="748"/>
      <c r="G38" s="749"/>
      <c r="H38" s="139"/>
      <c r="I38" s="739"/>
      <c r="J38" s="748"/>
      <c r="K38" s="748"/>
      <c r="L38" s="749"/>
      <c r="M38" s="139"/>
      <c r="N38" s="740"/>
      <c r="O38" s="748"/>
      <c r="P38" s="139"/>
      <c r="Q38" s="740"/>
      <c r="R38" s="748"/>
      <c r="S38" s="139"/>
      <c r="T38" s="740"/>
      <c r="U38" s="748"/>
      <c r="V38" s="741"/>
      <c r="W38" s="9"/>
      <c r="X38" s="1" t="s">
        <v>66</v>
      </c>
      <c r="Y38" s="742"/>
    </row>
    <row r="39" spans="1:25" ht="15" thickBot="1">
      <c r="A39" s="793"/>
      <c r="B39" s="354" t="s">
        <v>67</v>
      </c>
      <c r="C39" s="16"/>
      <c r="D39" s="739"/>
      <c r="E39" s="749"/>
      <c r="F39" s="749"/>
      <c r="G39" s="747">
        <v>21.206</v>
      </c>
      <c r="H39" s="139"/>
      <c r="I39" s="739"/>
      <c r="J39" s="749"/>
      <c r="K39" s="749"/>
      <c r="L39" s="747">
        <v>20.609000000000002</v>
      </c>
      <c r="M39" s="139"/>
      <c r="N39" s="738">
        <v>21.45</v>
      </c>
      <c r="O39" s="749"/>
      <c r="P39" s="139"/>
      <c r="Q39" s="738">
        <v>20.84</v>
      </c>
      <c r="R39" s="749"/>
      <c r="S39" s="139"/>
      <c r="T39" s="738">
        <v>21.015000000000001</v>
      </c>
      <c r="U39" s="749"/>
      <c r="V39" s="741"/>
      <c r="W39" s="9"/>
      <c r="X39" s="2" t="s">
        <v>67</v>
      </c>
      <c r="Y39" s="743"/>
    </row>
    <row r="40" spans="1:25">
      <c r="A40" s="760">
        <v>2023</v>
      </c>
      <c r="B40" s="6" t="s">
        <v>56</v>
      </c>
      <c r="C40" s="16"/>
      <c r="D40" s="739"/>
      <c r="E40" s="739">
        <v>16.077999999999999</v>
      </c>
      <c r="F40" s="739">
        <v>14.853999999999999</v>
      </c>
      <c r="G40" s="748"/>
      <c r="H40" s="139"/>
      <c r="I40" s="739"/>
      <c r="J40" s="739">
        <v>15.898999999999999</v>
      </c>
      <c r="K40" s="739">
        <v>15.513</v>
      </c>
      <c r="L40" s="748"/>
      <c r="M40" s="139"/>
      <c r="N40" s="739"/>
      <c r="O40" s="752">
        <v>15.614000000000001</v>
      </c>
      <c r="P40" s="139"/>
      <c r="Q40" s="739"/>
      <c r="R40" s="752">
        <v>15.35</v>
      </c>
      <c r="S40" s="139"/>
      <c r="T40" s="739"/>
      <c r="U40" s="752">
        <v>15.433999999999999</v>
      </c>
      <c r="V40" s="737" t="s">
        <v>82</v>
      </c>
      <c r="W40" s="9"/>
      <c r="X40" s="1" t="s">
        <v>56</v>
      </c>
      <c r="Y40" s="742">
        <v>2023</v>
      </c>
    </row>
    <row r="41" spans="1:25">
      <c r="A41" s="760"/>
      <c r="B41" s="6" t="s">
        <v>57</v>
      </c>
      <c r="C41" s="16"/>
      <c r="D41" s="740"/>
      <c r="E41" s="739"/>
      <c r="F41" s="739"/>
      <c r="G41" s="748"/>
      <c r="H41" s="139"/>
      <c r="I41" s="740"/>
      <c r="J41" s="739"/>
      <c r="K41" s="739"/>
      <c r="L41" s="748"/>
      <c r="M41" s="139"/>
      <c r="N41" s="740"/>
      <c r="O41" s="658"/>
      <c r="P41" s="139"/>
      <c r="Q41" s="740"/>
      <c r="R41" s="658"/>
      <c r="S41" s="139"/>
      <c r="T41" s="740"/>
      <c r="U41" s="658"/>
      <c r="V41" s="741"/>
      <c r="W41" s="9"/>
      <c r="X41" s="1" t="s">
        <v>57</v>
      </c>
      <c r="Y41" s="742"/>
    </row>
    <row r="42" spans="1:25">
      <c r="A42" s="760"/>
      <c r="B42" s="6" t="s">
        <v>58</v>
      </c>
      <c r="C42" s="16"/>
      <c r="D42" s="738">
        <v>14.115</v>
      </c>
      <c r="E42" s="739"/>
      <c r="F42" s="739"/>
      <c r="G42" s="748"/>
      <c r="H42" s="139"/>
      <c r="I42" s="738">
        <v>13.393000000000001</v>
      </c>
      <c r="J42" s="739"/>
      <c r="K42" s="739"/>
      <c r="L42" s="748"/>
      <c r="M42" s="139"/>
      <c r="N42" s="658">
        <v>10.568</v>
      </c>
      <c r="O42" s="658"/>
      <c r="P42" s="139"/>
      <c r="Q42" s="658">
        <v>10.744</v>
      </c>
      <c r="R42" s="658"/>
      <c r="S42" s="139"/>
      <c r="T42" s="658">
        <v>11.077999999999999</v>
      </c>
      <c r="U42" s="658"/>
      <c r="V42" s="741"/>
      <c r="W42" s="9"/>
      <c r="X42" s="1" t="s">
        <v>58</v>
      </c>
      <c r="Y42" s="742"/>
    </row>
    <row r="43" spans="1:25">
      <c r="A43" s="760"/>
      <c r="B43" s="6" t="s">
        <v>59</v>
      </c>
      <c r="C43" s="16"/>
      <c r="D43" s="739"/>
      <c r="E43" s="739"/>
      <c r="F43" s="739"/>
      <c r="G43" s="748"/>
      <c r="H43" s="139"/>
      <c r="I43" s="739"/>
      <c r="J43" s="739"/>
      <c r="K43" s="739"/>
      <c r="L43" s="748"/>
      <c r="M43" s="139"/>
      <c r="N43" s="658"/>
      <c r="O43" s="658">
        <v>15.428000000000001</v>
      </c>
      <c r="P43" s="139"/>
      <c r="Q43" s="658"/>
      <c r="R43" s="658">
        <v>14.12</v>
      </c>
      <c r="S43" s="139"/>
      <c r="T43" s="658"/>
      <c r="U43" s="658">
        <v>14.077</v>
      </c>
      <c r="V43" s="741"/>
      <c r="W43" s="9"/>
      <c r="X43" s="1" t="s">
        <v>59</v>
      </c>
      <c r="Y43" s="742"/>
    </row>
    <row r="44" spans="1:25">
      <c r="A44" s="760"/>
      <c r="B44" s="6" t="s">
        <v>60</v>
      </c>
      <c r="C44" s="16"/>
      <c r="D44" s="739"/>
      <c r="E44" s="739"/>
      <c r="F44" s="739"/>
      <c r="G44" s="749"/>
      <c r="H44" s="139"/>
      <c r="I44" s="739"/>
      <c r="J44" s="739"/>
      <c r="K44" s="739"/>
      <c r="L44" s="749"/>
      <c r="M44" s="139"/>
      <c r="N44" s="658"/>
      <c r="O44" s="658"/>
      <c r="P44" s="139"/>
      <c r="Q44" s="658"/>
      <c r="R44" s="658"/>
      <c r="S44" s="139"/>
      <c r="T44" s="658"/>
      <c r="U44" s="658"/>
      <c r="V44" s="741"/>
      <c r="W44" s="9"/>
      <c r="X44" s="1" t="s">
        <v>60</v>
      </c>
      <c r="Y44" s="742"/>
    </row>
    <row r="45" spans="1:25">
      <c r="A45" s="760"/>
      <c r="B45" s="6" t="s">
        <v>61</v>
      </c>
      <c r="C45" s="16"/>
      <c r="D45" s="739"/>
      <c r="E45" s="740"/>
      <c r="F45" s="740"/>
      <c r="G45" s="747">
        <v>21.428999999999998</v>
      </c>
      <c r="H45" s="139"/>
      <c r="I45" s="739"/>
      <c r="J45" s="740"/>
      <c r="K45" s="740"/>
      <c r="L45" s="747">
        <v>20.347000000000001</v>
      </c>
      <c r="M45" s="139"/>
      <c r="N45" s="658">
        <v>13.337999999999999</v>
      </c>
      <c r="O45" s="658"/>
      <c r="P45" s="139"/>
      <c r="Q45" s="658">
        <v>12.9</v>
      </c>
      <c r="R45" s="658"/>
      <c r="S45" s="139"/>
      <c r="T45" s="658">
        <v>12.94</v>
      </c>
      <c r="U45" s="658"/>
      <c r="V45" s="741"/>
      <c r="W45" s="9"/>
      <c r="X45" s="1" t="s">
        <v>61</v>
      </c>
      <c r="Y45" s="742"/>
    </row>
    <row r="46" spans="1:25">
      <c r="A46" s="760"/>
      <c r="B46" s="6" t="s">
        <v>62</v>
      </c>
      <c r="C46" s="16"/>
      <c r="D46" s="739"/>
      <c r="E46" s="738">
        <v>25.776</v>
      </c>
      <c r="F46" s="738">
        <v>21.991</v>
      </c>
      <c r="G46" s="748"/>
      <c r="H46" s="139"/>
      <c r="I46" s="739"/>
      <c r="J46" s="738">
        <v>26.175999999999998</v>
      </c>
      <c r="K46" s="738">
        <v>22.515000000000001</v>
      </c>
      <c r="L46" s="748"/>
      <c r="M46" s="139"/>
      <c r="N46" s="658"/>
      <c r="O46" s="658">
        <v>13.318</v>
      </c>
      <c r="P46" s="139"/>
      <c r="Q46" s="658"/>
      <c r="R46" s="658">
        <v>12.365</v>
      </c>
      <c r="S46" s="139"/>
      <c r="T46" s="658"/>
      <c r="U46" s="658">
        <v>13.446</v>
      </c>
      <c r="V46" s="741"/>
      <c r="W46" s="9"/>
      <c r="X46" s="1" t="s">
        <v>62</v>
      </c>
      <c r="Y46" s="742"/>
    </row>
    <row r="47" spans="1:25">
      <c r="A47" s="760"/>
      <c r="B47" s="6" t="s">
        <v>63</v>
      </c>
      <c r="C47" s="16"/>
      <c r="D47" s="740"/>
      <c r="E47" s="739"/>
      <c r="F47" s="739"/>
      <c r="G47" s="748"/>
      <c r="H47" s="139"/>
      <c r="I47" s="740"/>
      <c r="J47" s="739"/>
      <c r="K47" s="739"/>
      <c r="L47" s="748"/>
      <c r="M47" s="139"/>
      <c r="N47" s="658"/>
      <c r="O47" s="658"/>
      <c r="P47" s="139"/>
      <c r="Q47" s="658"/>
      <c r="R47" s="658"/>
      <c r="S47" s="139"/>
      <c r="T47" s="658"/>
      <c r="U47" s="658"/>
      <c r="V47" s="741"/>
      <c r="W47" s="9"/>
      <c r="X47" s="1" t="s">
        <v>63</v>
      </c>
      <c r="Y47" s="742"/>
    </row>
    <row r="48" spans="1:25">
      <c r="A48" s="760"/>
      <c r="B48" s="6" t="s">
        <v>64</v>
      </c>
      <c r="C48" s="16"/>
      <c r="D48" s="738">
        <v>33.890999999999998</v>
      </c>
      <c r="E48" s="739"/>
      <c r="F48" s="739"/>
      <c r="G48" s="748"/>
      <c r="H48" s="139"/>
      <c r="I48" s="738">
        <v>32.286999999999999</v>
      </c>
      <c r="J48" s="739"/>
      <c r="K48" s="739"/>
      <c r="L48" s="748"/>
      <c r="M48" s="139"/>
      <c r="N48" s="658">
        <v>22.966999999999999</v>
      </c>
      <c r="O48" s="658"/>
      <c r="P48" s="139"/>
      <c r="Q48" s="658">
        <v>22.899000000000001</v>
      </c>
      <c r="R48" s="658"/>
      <c r="S48" s="139"/>
      <c r="T48" s="658">
        <v>22.295000000000002</v>
      </c>
      <c r="U48" s="658"/>
      <c r="V48" s="741"/>
      <c r="W48" s="9"/>
      <c r="X48" s="1" t="s">
        <v>64</v>
      </c>
      <c r="Y48" s="742"/>
    </row>
    <row r="49" spans="1:25">
      <c r="A49" s="760"/>
      <c r="B49" s="6" t="s">
        <v>65</v>
      </c>
      <c r="C49" s="16"/>
      <c r="D49" s="739"/>
      <c r="E49" s="739"/>
      <c r="F49" s="739"/>
      <c r="G49" s="748"/>
      <c r="H49" s="139"/>
      <c r="I49" s="739"/>
      <c r="J49" s="739"/>
      <c r="K49" s="739"/>
      <c r="L49" s="748"/>
      <c r="M49" s="139"/>
      <c r="N49" s="658"/>
      <c r="O49" s="658">
        <v>39.960999999999999</v>
      </c>
      <c r="P49" s="139"/>
      <c r="Q49" s="658"/>
      <c r="R49" s="658">
        <v>40.39</v>
      </c>
      <c r="S49" s="139"/>
      <c r="T49" s="658"/>
      <c r="U49" s="658">
        <v>44.146000000000001</v>
      </c>
      <c r="V49" s="741"/>
      <c r="W49" s="9"/>
      <c r="X49" s="1" t="s">
        <v>65</v>
      </c>
      <c r="Y49" s="742"/>
    </row>
    <row r="50" spans="1:25">
      <c r="A50" s="760"/>
      <c r="B50" s="6" t="s">
        <v>66</v>
      </c>
      <c r="C50" s="16"/>
      <c r="D50" s="739"/>
      <c r="E50" s="739"/>
      <c r="F50" s="739"/>
      <c r="G50" s="748"/>
      <c r="H50" s="139"/>
      <c r="I50" s="739"/>
      <c r="J50" s="739"/>
      <c r="K50" s="739"/>
      <c r="L50" s="748"/>
      <c r="M50" s="139"/>
      <c r="N50" s="658"/>
      <c r="O50" s="658"/>
      <c r="P50" s="139"/>
      <c r="Q50" s="658"/>
      <c r="R50" s="658"/>
      <c r="S50" s="139"/>
      <c r="T50" s="658"/>
      <c r="U50" s="658"/>
      <c r="V50" s="741"/>
      <c r="W50" s="9"/>
      <c r="X50" s="1" t="s">
        <v>66</v>
      </c>
      <c r="Y50" s="742"/>
    </row>
    <row r="51" spans="1:25">
      <c r="A51" s="761"/>
      <c r="B51" s="7" t="s">
        <v>67</v>
      </c>
      <c r="C51" s="16"/>
      <c r="D51" s="739"/>
      <c r="E51" s="740"/>
      <c r="F51" s="740"/>
      <c r="G51" s="748"/>
      <c r="H51" s="139"/>
      <c r="I51" s="739"/>
      <c r="J51" s="740"/>
      <c r="K51" s="740"/>
      <c r="L51" s="749"/>
      <c r="M51" s="139"/>
      <c r="N51" s="658">
        <v>28.763000000000002</v>
      </c>
      <c r="O51" s="658"/>
      <c r="P51" s="139"/>
      <c r="Q51" s="658">
        <v>28.454999999999998</v>
      </c>
      <c r="R51" s="658"/>
      <c r="S51" s="139"/>
      <c r="T51" s="658">
        <v>27.387</v>
      </c>
      <c r="U51" s="658"/>
      <c r="V51" s="741"/>
      <c r="W51" s="9"/>
      <c r="X51" s="2" t="s">
        <v>67</v>
      </c>
      <c r="Y51" s="743"/>
    </row>
    <row r="52" spans="1:25">
      <c r="A52" s="760">
        <v>2022</v>
      </c>
      <c r="B52" s="6" t="s">
        <v>56</v>
      </c>
      <c r="C52" s="16"/>
      <c r="D52" s="739"/>
      <c r="E52" s="746">
        <v>17.870999999999999</v>
      </c>
      <c r="F52" s="737">
        <v>15.348000000000001</v>
      </c>
      <c r="G52" s="377">
        <v>17.859000000000002</v>
      </c>
      <c r="H52" s="16"/>
      <c r="I52" s="739"/>
      <c r="J52" s="746">
        <v>17.827000000000002</v>
      </c>
      <c r="K52" s="737">
        <v>14.978</v>
      </c>
      <c r="L52" s="21">
        <v>16.994</v>
      </c>
      <c r="M52" s="16"/>
      <c r="N52" s="658"/>
      <c r="O52" s="752">
        <v>30.613</v>
      </c>
      <c r="P52" s="16"/>
      <c r="Q52" s="658"/>
      <c r="R52" s="658">
        <v>30.126999999999999</v>
      </c>
      <c r="S52" s="16"/>
      <c r="T52" s="658"/>
      <c r="U52" s="658">
        <v>26.149000000000001</v>
      </c>
      <c r="V52" s="737" t="s">
        <v>82</v>
      </c>
      <c r="W52" s="9"/>
      <c r="X52" s="1" t="s">
        <v>56</v>
      </c>
      <c r="Y52" s="742">
        <v>2022</v>
      </c>
    </row>
    <row r="53" spans="1:25">
      <c r="A53" s="760"/>
      <c r="B53" s="6" t="s">
        <v>57</v>
      </c>
      <c r="C53" s="16"/>
      <c r="D53" s="740"/>
      <c r="E53" s="807"/>
      <c r="F53" s="741"/>
      <c r="G53" s="741">
        <v>13.436</v>
      </c>
      <c r="H53" s="16"/>
      <c r="I53" s="740"/>
      <c r="J53" s="807"/>
      <c r="K53" s="741"/>
      <c r="L53" s="741">
        <v>13.436</v>
      </c>
      <c r="M53" s="16"/>
      <c r="N53" s="658"/>
      <c r="O53" s="658"/>
      <c r="P53" s="16"/>
      <c r="Q53" s="658"/>
      <c r="R53" s="658"/>
      <c r="S53" s="16"/>
      <c r="T53" s="658"/>
      <c r="U53" s="658"/>
      <c r="V53" s="741"/>
      <c r="W53" s="9"/>
      <c r="X53" s="1" t="s">
        <v>57</v>
      </c>
      <c r="Y53" s="742"/>
    </row>
    <row r="54" spans="1:25">
      <c r="A54" s="760"/>
      <c r="B54" s="6" t="s">
        <v>58</v>
      </c>
      <c r="C54" s="16"/>
      <c r="D54" s="741">
        <v>11.491</v>
      </c>
      <c r="E54" s="741"/>
      <c r="F54" s="741"/>
      <c r="G54" s="741"/>
      <c r="H54" s="16"/>
      <c r="I54" s="550">
        <v>10.37</v>
      </c>
      <c r="J54" s="741"/>
      <c r="K54" s="741"/>
      <c r="L54" s="741"/>
      <c r="M54" s="16"/>
      <c r="N54" s="658">
        <v>22.132000000000001</v>
      </c>
      <c r="O54" s="658"/>
      <c r="P54" s="16"/>
      <c r="Q54" s="658">
        <v>21.016999999999999</v>
      </c>
      <c r="R54" s="658"/>
      <c r="S54" s="16"/>
      <c r="T54" s="658">
        <v>21.303999999999998</v>
      </c>
      <c r="U54" s="658"/>
      <c r="V54" s="741"/>
      <c r="W54" s="9"/>
      <c r="X54" s="1" t="s">
        <v>58</v>
      </c>
      <c r="Y54" s="742"/>
    </row>
    <row r="55" spans="1:25">
      <c r="A55" s="760"/>
      <c r="B55" s="6" t="s">
        <v>59</v>
      </c>
      <c r="C55" s="16"/>
      <c r="D55" s="741"/>
      <c r="E55" s="741"/>
      <c r="F55" s="741"/>
      <c r="G55" s="741"/>
      <c r="H55" s="16"/>
      <c r="I55" s="551"/>
      <c r="J55" s="741"/>
      <c r="K55" s="741"/>
      <c r="L55" s="741"/>
      <c r="M55" s="16"/>
      <c r="N55" s="658"/>
      <c r="O55" s="658">
        <v>21.882999999999999</v>
      </c>
      <c r="P55" s="16"/>
      <c r="Q55" s="658"/>
      <c r="R55" s="658">
        <v>20.959</v>
      </c>
      <c r="S55" s="16"/>
      <c r="T55" s="658"/>
      <c r="U55" s="658">
        <v>15.798999999999999</v>
      </c>
      <c r="V55" s="741"/>
      <c r="W55" s="9"/>
      <c r="X55" s="1" t="s">
        <v>59</v>
      </c>
      <c r="Y55" s="742"/>
    </row>
    <row r="56" spans="1:25">
      <c r="A56" s="760"/>
      <c r="B56" s="6" t="s">
        <v>60</v>
      </c>
      <c r="C56" s="16"/>
      <c r="D56" s="741"/>
      <c r="E56" s="741"/>
      <c r="F56" s="741"/>
      <c r="G56" s="741"/>
      <c r="H56" s="16"/>
      <c r="I56" s="551"/>
      <c r="J56" s="741"/>
      <c r="K56" s="741"/>
      <c r="L56" s="741"/>
      <c r="M56" s="16"/>
      <c r="N56" s="658"/>
      <c r="O56" s="658"/>
      <c r="P56" s="16"/>
      <c r="Q56" s="658"/>
      <c r="R56" s="658"/>
      <c r="S56" s="16"/>
      <c r="T56" s="658"/>
      <c r="U56" s="658"/>
      <c r="V56" s="741"/>
      <c r="W56" s="9"/>
      <c r="X56" s="1" t="s">
        <v>60</v>
      </c>
      <c r="Y56" s="742"/>
    </row>
    <row r="57" spans="1:25">
      <c r="A57" s="760"/>
      <c r="B57" s="6" t="s">
        <v>61</v>
      </c>
      <c r="C57" s="16"/>
      <c r="D57" s="741"/>
      <c r="E57" s="741"/>
      <c r="F57" s="741"/>
      <c r="G57" s="741"/>
      <c r="H57" s="16"/>
      <c r="I57" s="551"/>
      <c r="J57" s="741"/>
      <c r="K57" s="741"/>
      <c r="L57" s="741"/>
      <c r="M57" s="16"/>
      <c r="N57" s="658">
        <v>11.223000000000001</v>
      </c>
      <c r="O57" s="658"/>
      <c r="P57" s="16"/>
      <c r="Q57" s="754">
        <v>11.223000000000001</v>
      </c>
      <c r="R57" s="658"/>
      <c r="S57" s="16"/>
      <c r="T57" s="754">
        <v>10.795999999999999</v>
      </c>
      <c r="U57" s="658"/>
      <c r="V57" s="741"/>
      <c r="W57" s="9"/>
      <c r="X57" s="1" t="s">
        <v>61</v>
      </c>
      <c r="Y57" s="742"/>
    </row>
    <row r="58" spans="1:25">
      <c r="A58" s="760"/>
      <c r="B58" s="6" t="s">
        <v>62</v>
      </c>
      <c r="C58" s="16"/>
      <c r="D58" s="741"/>
      <c r="E58" s="741">
        <v>15.763999999999999</v>
      </c>
      <c r="F58" s="741">
        <v>13.731</v>
      </c>
      <c r="G58" s="741"/>
      <c r="H58" s="16"/>
      <c r="I58" s="551"/>
      <c r="J58" s="741">
        <v>14.760999999999999</v>
      </c>
      <c r="K58" s="741">
        <v>13.035</v>
      </c>
      <c r="L58" s="741"/>
      <c r="M58" s="16"/>
      <c r="N58" s="658"/>
      <c r="O58" s="658">
        <v>10.865</v>
      </c>
      <c r="P58" s="16"/>
      <c r="Q58" s="755"/>
      <c r="R58" s="658">
        <v>10.47</v>
      </c>
      <c r="S58" s="16"/>
      <c r="T58" s="755"/>
      <c r="U58" s="658">
        <v>10.39</v>
      </c>
      <c r="V58" s="741"/>
      <c r="W58" s="9"/>
      <c r="X58" s="1" t="s">
        <v>62</v>
      </c>
      <c r="Y58" s="742"/>
    </row>
    <row r="59" spans="1:25">
      <c r="A59" s="760"/>
      <c r="B59" s="6" t="s">
        <v>63</v>
      </c>
      <c r="C59" s="16"/>
      <c r="D59" s="741"/>
      <c r="E59" s="741"/>
      <c r="F59" s="741"/>
      <c r="G59" s="741">
        <v>15.298</v>
      </c>
      <c r="H59" s="16"/>
      <c r="I59" s="552"/>
      <c r="J59" s="741"/>
      <c r="K59" s="741"/>
      <c r="L59" s="741">
        <v>15.298</v>
      </c>
      <c r="M59" s="16"/>
      <c r="N59" s="658"/>
      <c r="O59" s="658"/>
      <c r="P59" s="16"/>
      <c r="Q59" s="756"/>
      <c r="R59" s="658"/>
      <c r="S59" s="16"/>
      <c r="T59" s="756"/>
      <c r="U59" s="658"/>
      <c r="V59" s="741"/>
      <c r="W59" s="9"/>
      <c r="X59" s="1" t="s">
        <v>63</v>
      </c>
      <c r="Y59" s="742"/>
    </row>
    <row r="60" spans="1:25">
      <c r="A60" s="760"/>
      <c r="B60" s="6" t="s">
        <v>64</v>
      </c>
      <c r="C60" s="16"/>
      <c r="D60" s="741">
        <v>14.821</v>
      </c>
      <c r="E60" s="741"/>
      <c r="F60" s="741"/>
      <c r="G60" s="741"/>
      <c r="H60" s="16"/>
      <c r="I60" s="741">
        <v>13.113</v>
      </c>
      <c r="J60" s="741"/>
      <c r="K60" s="741"/>
      <c r="L60" s="741"/>
      <c r="M60" s="16"/>
      <c r="N60" s="754">
        <v>16.300999999999998</v>
      </c>
      <c r="O60" s="658"/>
      <c r="P60" s="16"/>
      <c r="Q60" s="754">
        <v>16.225000000000001</v>
      </c>
      <c r="R60" s="658"/>
      <c r="S60" s="16"/>
      <c r="T60" s="808">
        <v>15.891999999999999</v>
      </c>
      <c r="U60" s="658"/>
      <c r="V60" s="741"/>
      <c r="W60" s="9"/>
      <c r="X60" s="1" t="s">
        <v>64</v>
      </c>
      <c r="Y60" s="742"/>
    </row>
    <row r="61" spans="1:25">
      <c r="A61" s="760"/>
      <c r="B61" s="6" t="s">
        <v>65</v>
      </c>
      <c r="C61" s="16"/>
      <c r="D61" s="741"/>
      <c r="E61" s="741"/>
      <c r="F61" s="741"/>
      <c r="G61" s="741"/>
      <c r="H61" s="16"/>
      <c r="I61" s="741"/>
      <c r="J61" s="741"/>
      <c r="K61" s="741"/>
      <c r="L61" s="741"/>
      <c r="M61" s="16"/>
      <c r="N61" s="755"/>
      <c r="O61" s="658">
        <v>27.571999999999999</v>
      </c>
      <c r="P61" s="16"/>
      <c r="Q61" s="755"/>
      <c r="R61" s="658">
        <v>25.349</v>
      </c>
      <c r="S61" s="16"/>
      <c r="T61" s="809"/>
      <c r="U61" s="658">
        <v>26.378</v>
      </c>
      <c r="V61" s="741"/>
      <c r="W61" s="9"/>
      <c r="X61" s="1" t="s">
        <v>65</v>
      </c>
      <c r="Y61" s="742"/>
    </row>
    <row r="62" spans="1:25">
      <c r="A62" s="760"/>
      <c r="B62" s="6" t="s">
        <v>66</v>
      </c>
      <c r="C62" s="16"/>
      <c r="D62" s="741"/>
      <c r="E62" s="741"/>
      <c r="F62" s="741"/>
      <c r="G62" s="741"/>
      <c r="H62" s="16"/>
      <c r="I62" s="741"/>
      <c r="J62" s="741"/>
      <c r="K62" s="741"/>
      <c r="L62" s="741"/>
      <c r="M62" s="16"/>
      <c r="N62" s="756"/>
      <c r="O62" s="658"/>
      <c r="P62" s="16"/>
      <c r="Q62" s="756"/>
      <c r="R62" s="658"/>
      <c r="S62" s="16"/>
      <c r="T62" s="752"/>
      <c r="U62" s="658"/>
      <c r="V62" s="741"/>
      <c r="W62" s="9"/>
      <c r="X62" s="1" t="s">
        <v>66</v>
      </c>
      <c r="Y62" s="742"/>
    </row>
    <row r="63" spans="1:25">
      <c r="A63" s="761"/>
      <c r="B63" s="7" t="s">
        <v>67</v>
      </c>
      <c r="C63" s="16"/>
      <c r="D63" s="741"/>
      <c r="E63" s="741"/>
      <c r="F63" s="741"/>
      <c r="G63" s="741"/>
      <c r="H63" s="16"/>
      <c r="I63" s="741"/>
      <c r="J63" s="741"/>
      <c r="K63" s="741"/>
      <c r="L63" s="741"/>
      <c r="M63" s="16"/>
      <c r="N63" s="754">
        <v>17.335999999999999</v>
      </c>
      <c r="O63" s="658"/>
      <c r="P63" s="16"/>
      <c r="Q63" s="754">
        <v>17.129000000000001</v>
      </c>
      <c r="R63" s="658"/>
      <c r="S63" s="16"/>
      <c r="T63" s="550">
        <v>16.606000000000002</v>
      </c>
      <c r="U63" s="658"/>
      <c r="V63" s="741"/>
      <c r="W63" s="9"/>
      <c r="X63" s="2" t="s">
        <v>67</v>
      </c>
      <c r="Y63" s="743"/>
    </row>
    <row r="64" spans="1:25" ht="14.5" customHeight="1">
      <c r="A64" s="760">
        <v>2021</v>
      </c>
      <c r="B64" s="6" t="s">
        <v>56</v>
      </c>
      <c r="C64" s="16"/>
      <c r="D64" s="741"/>
      <c r="E64" s="751">
        <v>10.753</v>
      </c>
      <c r="F64" s="751">
        <v>9.468</v>
      </c>
      <c r="G64" s="741"/>
      <c r="H64" s="16"/>
      <c r="I64" s="741"/>
      <c r="J64" s="751">
        <v>9.85</v>
      </c>
      <c r="K64" s="751">
        <v>8.9629999999999992</v>
      </c>
      <c r="L64" s="741"/>
      <c r="M64" s="16"/>
      <c r="N64" s="755"/>
      <c r="O64" s="666">
        <v>12.746</v>
      </c>
      <c r="P64" s="16"/>
      <c r="Q64" s="755"/>
      <c r="R64" s="666">
        <v>13.076000000000001</v>
      </c>
      <c r="S64" s="16"/>
      <c r="T64" s="551"/>
      <c r="U64" s="752">
        <v>11.061</v>
      </c>
      <c r="V64" s="737" t="s">
        <v>82</v>
      </c>
      <c r="W64" s="9"/>
      <c r="X64" s="1" t="s">
        <v>56</v>
      </c>
      <c r="Y64" s="742">
        <v>2021</v>
      </c>
    </row>
    <row r="65" spans="1:26">
      <c r="A65" s="760"/>
      <c r="B65" s="6" t="s">
        <v>57</v>
      </c>
      <c r="C65" s="16"/>
      <c r="D65" s="741"/>
      <c r="E65" s="750"/>
      <c r="F65" s="750"/>
      <c r="G65" s="750">
        <v>9.5540000000000003</v>
      </c>
      <c r="H65" s="16"/>
      <c r="I65" s="741"/>
      <c r="J65" s="750"/>
      <c r="K65" s="750"/>
      <c r="L65" s="750">
        <v>9.5540000000000003</v>
      </c>
      <c r="M65" s="16"/>
      <c r="N65" s="756"/>
      <c r="O65" s="753"/>
      <c r="P65" s="16"/>
      <c r="Q65" s="756"/>
      <c r="R65" s="753"/>
      <c r="S65" s="16"/>
      <c r="T65" s="552"/>
      <c r="U65" s="658"/>
      <c r="V65" s="741"/>
      <c r="W65" s="9"/>
      <c r="X65" s="1" t="s">
        <v>57</v>
      </c>
      <c r="Y65" s="742"/>
    </row>
    <row r="66" spans="1:26">
      <c r="A66" s="760"/>
      <c r="B66" s="6" t="s">
        <v>58</v>
      </c>
      <c r="C66" s="16"/>
      <c r="D66" s="741">
        <v>9.7070000000000007</v>
      </c>
      <c r="E66" s="750"/>
      <c r="F66" s="750"/>
      <c r="G66" s="750"/>
      <c r="H66" s="16"/>
      <c r="I66" s="741">
        <v>8.44</v>
      </c>
      <c r="J66" s="750"/>
      <c r="K66" s="750"/>
      <c r="L66" s="750"/>
      <c r="M66" s="16"/>
      <c r="N66" s="755">
        <v>8.8290000000000006</v>
      </c>
      <c r="O66" s="753"/>
      <c r="P66" s="16"/>
      <c r="Q66" s="754">
        <v>8.9079999999999995</v>
      </c>
      <c r="R66" s="753"/>
      <c r="S66" s="16"/>
      <c r="T66" s="754">
        <v>8.3650000000000002</v>
      </c>
      <c r="U66" s="658"/>
      <c r="V66" s="741"/>
      <c r="W66" s="9"/>
      <c r="X66" s="1" t="s">
        <v>58</v>
      </c>
      <c r="Y66" s="742"/>
    </row>
    <row r="67" spans="1:26">
      <c r="A67" s="760"/>
      <c r="B67" s="6" t="s">
        <v>59</v>
      </c>
      <c r="C67" s="16"/>
      <c r="D67" s="741"/>
      <c r="E67" s="750"/>
      <c r="F67" s="750"/>
      <c r="G67" s="750"/>
      <c r="H67" s="16"/>
      <c r="I67" s="741"/>
      <c r="J67" s="750"/>
      <c r="K67" s="750"/>
      <c r="L67" s="750"/>
      <c r="M67" s="16"/>
      <c r="N67" s="755"/>
      <c r="O67" s="753">
        <v>9.1319999999999997</v>
      </c>
      <c r="P67" s="16"/>
      <c r="Q67" s="755"/>
      <c r="R67" s="753">
        <v>10.662000000000001</v>
      </c>
      <c r="S67" s="16"/>
      <c r="T67" s="755"/>
      <c r="U67" s="658">
        <v>8.1170000000000009</v>
      </c>
      <c r="V67" s="741"/>
      <c r="W67" s="9"/>
      <c r="X67" s="1" t="s">
        <v>59</v>
      </c>
      <c r="Y67" s="742"/>
    </row>
    <row r="68" spans="1:26">
      <c r="A68" s="760"/>
      <c r="B68" s="6" t="s">
        <v>60</v>
      </c>
      <c r="C68" s="16"/>
      <c r="D68" s="741"/>
      <c r="E68" s="750"/>
      <c r="F68" s="750"/>
      <c r="G68" s="750"/>
      <c r="H68" s="16"/>
      <c r="I68" s="741"/>
      <c r="J68" s="750"/>
      <c r="K68" s="750"/>
      <c r="L68" s="750"/>
      <c r="M68" s="16"/>
      <c r="N68" s="756"/>
      <c r="O68" s="753"/>
      <c r="P68" s="16"/>
      <c r="Q68" s="756"/>
      <c r="R68" s="753"/>
      <c r="S68" s="16"/>
      <c r="T68" s="756"/>
      <c r="U68" s="658"/>
      <c r="V68" s="741"/>
      <c r="W68" s="9"/>
      <c r="X68" s="1" t="s">
        <v>60</v>
      </c>
      <c r="Y68" s="742"/>
    </row>
    <row r="69" spans="1:26">
      <c r="A69" s="760"/>
      <c r="B69" s="6" t="s">
        <v>61</v>
      </c>
      <c r="C69" s="16"/>
      <c r="D69" s="741"/>
      <c r="E69" s="750"/>
      <c r="F69" s="750"/>
      <c r="G69" s="750"/>
      <c r="H69" s="16"/>
      <c r="I69" s="741"/>
      <c r="J69" s="750"/>
      <c r="K69" s="750"/>
      <c r="L69" s="750"/>
      <c r="M69" s="16"/>
      <c r="N69" s="658">
        <v>8.5329999999999995</v>
      </c>
      <c r="O69" s="753"/>
      <c r="P69" s="16"/>
      <c r="Q69" s="658">
        <v>8.8190000000000008</v>
      </c>
      <c r="R69" s="753"/>
      <c r="S69" s="16"/>
      <c r="T69" s="658">
        <v>8.2750000000000004</v>
      </c>
      <c r="U69" s="658"/>
      <c r="V69" s="741"/>
      <c r="W69" s="9"/>
      <c r="X69" s="1" t="s">
        <v>61</v>
      </c>
      <c r="Y69" s="742"/>
    </row>
    <row r="70" spans="1:26">
      <c r="A70" s="760"/>
      <c r="B70" s="6" t="s">
        <v>62</v>
      </c>
      <c r="C70" s="16"/>
      <c r="D70" s="741"/>
      <c r="E70" s="750">
        <v>11.795</v>
      </c>
      <c r="F70" s="750">
        <v>10.708</v>
      </c>
      <c r="G70" s="750"/>
      <c r="H70" s="16"/>
      <c r="I70" s="741"/>
      <c r="J70" s="750">
        <v>11.086</v>
      </c>
      <c r="K70" s="750">
        <v>9.98</v>
      </c>
      <c r="L70" s="750"/>
      <c r="M70" s="16"/>
      <c r="N70" s="658"/>
      <c r="O70" s="753">
        <v>9.4269999999999996</v>
      </c>
      <c r="P70" s="16"/>
      <c r="Q70" s="658"/>
      <c r="R70" s="753">
        <v>8.9990000000000006</v>
      </c>
      <c r="S70" s="16"/>
      <c r="T70" s="658"/>
      <c r="U70" s="658">
        <v>8.2159999999999993</v>
      </c>
      <c r="V70" s="741"/>
      <c r="W70" s="9"/>
      <c r="X70" s="1" t="s">
        <v>62</v>
      </c>
      <c r="Y70" s="742"/>
    </row>
    <row r="71" spans="1:26">
      <c r="A71" s="760"/>
      <c r="B71" s="6" t="s">
        <v>63</v>
      </c>
      <c r="C71" s="16"/>
      <c r="D71" s="741"/>
      <c r="E71" s="750"/>
      <c r="F71" s="750"/>
      <c r="G71" s="750">
        <v>11.239000000000001</v>
      </c>
      <c r="H71" s="16"/>
      <c r="I71" s="741"/>
      <c r="J71" s="750"/>
      <c r="K71" s="750"/>
      <c r="L71" s="750">
        <v>11.4</v>
      </c>
      <c r="M71" s="16"/>
      <c r="N71" s="658"/>
      <c r="O71" s="753"/>
      <c r="P71" s="16"/>
      <c r="Q71" s="658"/>
      <c r="R71" s="753"/>
      <c r="S71" s="16"/>
      <c r="T71" s="658"/>
      <c r="U71" s="658"/>
      <c r="V71" s="741"/>
      <c r="W71" s="9"/>
      <c r="X71" s="1" t="s">
        <v>63</v>
      </c>
      <c r="Y71" s="742"/>
    </row>
    <row r="72" spans="1:26">
      <c r="A72" s="760"/>
      <c r="B72" s="6" t="s">
        <v>64</v>
      </c>
      <c r="C72" s="16"/>
      <c r="D72" s="741">
        <v>12.388</v>
      </c>
      <c r="E72" s="750"/>
      <c r="F72" s="750"/>
      <c r="G72" s="750"/>
      <c r="H72" s="16"/>
      <c r="I72" s="741">
        <v>10.763</v>
      </c>
      <c r="J72" s="750"/>
      <c r="K72" s="750"/>
      <c r="L72" s="750"/>
      <c r="M72" s="16"/>
      <c r="N72" s="658">
        <v>10.23</v>
      </c>
      <c r="O72" s="753"/>
      <c r="P72" s="16"/>
      <c r="Q72" s="658">
        <v>10.239000000000001</v>
      </c>
      <c r="R72" s="753"/>
      <c r="S72" s="16"/>
      <c r="T72" s="658">
        <v>9.8089999999999993</v>
      </c>
      <c r="U72" s="658"/>
      <c r="V72" s="741"/>
      <c r="W72" s="9"/>
      <c r="X72" s="1" t="s">
        <v>64</v>
      </c>
      <c r="Y72" s="742"/>
    </row>
    <row r="73" spans="1:26">
      <c r="A73" s="760"/>
      <c r="B73" s="6" t="s">
        <v>65</v>
      </c>
      <c r="C73" s="16"/>
      <c r="D73" s="741"/>
      <c r="E73" s="750"/>
      <c r="F73" s="750"/>
      <c r="G73" s="750"/>
      <c r="H73" s="16"/>
      <c r="I73" s="741"/>
      <c r="J73" s="750"/>
      <c r="K73" s="750"/>
      <c r="L73" s="750"/>
      <c r="M73" s="16"/>
      <c r="N73" s="658"/>
      <c r="O73" s="753">
        <v>11.336</v>
      </c>
      <c r="P73" s="16"/>
      <c r="Q73" s="658"/>
      <c r="R73" s="753">
        <v>10.662000000000001</v>
      </c>
      <c r="S73" s="16"/>
      <c r="T73" s="658"/>
      <c r="U73" s="658">
        <v>10.461</v>
      </c>
      <c r="V73" s="741"/>
      <c r="W73" s="9"/>
      <c r="X73" s="1" t="s">
        <v>65</v>
      </c>
      <c r="Y73" s="742"/>
    </row>
    <row r="74" spans="1:26">
      <c r="A74" s="760"/>
      <c r="B74" s="6" t="s">
        <v>66</v>
      </c>
      <c r="C74" s="16"/>
      <c r="D74" s="741"/>
      <c r="E74" s="750"/>
      <c r="F74" s="750"/>
      <c r="G74" s="750"/>
      <c r="H74" s="16"/>
      <c r="I74" s="741"/>
      <c r="J74" s="750"/>
      <c r="K74" s="750"/>
      <c r="L74" s="750"/>
      <c r="M74" s="16"/>
      <c r="N74" s="658"/>
      <c r="O74" s="753"/>
      <c r="P74" s="16"/>
      <c r="Q74" s="658"/>
      <c r="R74" s="753"/>
      <c r="S74" s="16"/>
      <c r="T74" s="658"/>
      <c r="U74" s="658"/>
      <c r="V74" s="741"/>
      <c r="W74" s="9"/>
      <c r="X74" s="1" t="s">
        <v>66</v>
      </c>
      <c r="Y74" s="742"/>
    </row>
    <row r="75" spans="1:26">
      <c r="A75" s="761"/>
      <c r="B75" s="7" t="s">
        <v>67</v>
      </c>
      <c r="C75" s="16"/>
      <c r="D75" s="741"/>
      <c r="E75" s="750"/>
      <c r="F75" s="750"/>
      <c r="G75" s="750"/>
      <c r="H75" s="16"/>
      <c r="I75" s="741"/>
      <c r="J75" s="750"/>
      <c r="K75" s="750"/>
      <c r="L75" s="750"/>
      <c r="M75" s="16"/>
      <c r="N75" s="658">
        <v>11.324999999999999</v>
      </c>
      <c r="O75" s="753"/>
      <c r="P75" s="16"/>
      <c r="Q75" s="658">
        <v>11.305</v>
      </c>
      <c r="R75" s="753"/>
      <c r="S75" s="16"/>
      <c r="T75" s="658">
        <v>11.066000000000001</v>
      </c>
      <c r="U75" s="658"/>
      <c r="V75" s="741"/>
      <c r="W75" s="9"/>
      <c r="X75" s="2" t="s">
        <v>67</v>
      </c>
      <c r="Y75" s="743"/>
    </row>
    <row r="76" spans="1:26">
      <c r="A76" s="760">
        <v>2020</v>
      </c>
      <c r="B76" s="6" t="s">
        <v>56</v>
      </c>
      <c r="C76" s="16"/>
      <c r="D76" s="741"/>
      <c r="E76" s="757">
        <v>9.8770000000000007</v>
      </c>
      <c r="F76" s="757">
        <v>9.02</v>
      </c>
      <c r="G76" s="750"/>
      <c r="H76" s="16"/>
      <c r="I76" s="741"/>
      <c r="J76" s="757">
        <v>9.4600000000000009</v>
      </c>
      <c r="K76" s="757">
        <v>8.6189999999999998</v>
      </c>
      <c r="L76" s="750"/>
      <c r="M76" s="16"/>
      <c r="N76" s="658"/>
      <c r="O76" s="753">
        <v>9.923</v>
      </c>
      <c r="P76" s="16"/>
      <c r="Q76" s="658"/>
      <c r="R76" s="753">
        <v>9.1069999999999993</v>
      </c>
      <c r="S76" s="16"/>
      <c r="T76" s="658"/>
      <c r="U76" s="753">
        <v>8.9649999999999999</v>
      </c>
      <c r="V76" s="753" t="s">
        <v>82</v>
      </c>
      <c r="W76" s="9"/>
      <c r="X76" s="1" t="s">
        <v>56</v>
      </c>
      <c r="Y76" s="758">
        <v>2020</v>
      </c>
    </row>
    <row r="77" spans="1:26">
      <c r="A77" s="760"/>
      <c r="B77" s="6" t="s">
        <v>57</v>
      </c>
      <c r="C77" s="16"/>
      <c r="D77" s="741"/>
      <c r="E77" s="757"/>
      <c r="F77" s="757"/>
      <c r="G77" s="753">
        <v>9.3000000000000007</v>
      </c>
      <c r="H77" s="16"/>
      <c r="I77" s="741"/>
      <c r="J77" s="757"/>
      <c r="K77" s="757"/>
      <c r="L77" s="757">
        <v>9.3000000000000007</v>
      </c>
      <c r="M77" s="16"/>
      <c r="N77" s="658"/>
      <c r="O77" s="753"/>
      <c r="P77" s="16"/>
      <c r="Q77" s="658"/>
      <c r="R77" s="753"/>
      <c r="S77" s="16"/>
      <c r="T77" s="658"/>
      <c r="U77" s="753"/>
      <c r="V77" s="753"/>
      <c r="W77" s="9"/>
      <c r="X77" s="1" t="s">
        <v>57</v>
      </c>
      <c r="Y77" s="758"/>
    </row>
    <row r="78" spans="1:26">
      <c r="A78" s="760"/>
      <c r="B78" s="6" t="s">
        <v>58</v>
      </c>
      <c r="C78" s="16"/>
      <c r="D78" s="600">
        <v>9.8979999999999997</v>
      </c>
      <c r="E78" s="757"/>
      <c r="F78" s="757"/>
      <c r="G78" s="753"/>
      <c r="H78" s="16"/>
      <c r="I78" s="600">
        <v>8.4280000000000008</v>
      </c>
      <c r="J78" s="757"/>
      <c r="K78" s="757"/>
      <c r="L78" s="757"/>
      <c r="M78" s="16"/>
      <c r="N78" s="753">
        <v>8.2230000000000008</v>
      </c>
      <c r="O78" s="753"/>
      <c r="P78" s="16"/>
      <c r="Q78" s="753">
        <v>8.452</v>
      </c>
      <c r="R78" s="753"/>
      <c r="S78" s="16"/>
      <c r="T78" s="753">
        <v>8.1880000000000006</v>
      </c>
      <c r="U78" s="753"/>
      <c r="V78" s="753"/>
      <c r="W78" s="9"/>
      <c r="X78" s="1" t="s">
        <v>58</v>
      </c>
      <c r="Y78" s="758"/>
    </row>
    <row r="79" spans="1:26">
      <c r="A79" s="760"/>
      <c r="B79" s="6" t="s">
        <v>59</v>
      </c>
      <c r="C79" s="16"/>
      <c r="D79" s="600"/>
      <c r="E79" s="757"/>
      <c r="F79" s="757"/>
      <c r="G79" s="753"/>
      <c r="H79" s="16"/>
      <c r="I79" s="600"/>
      <c r="J79" s="757"/>
      <c r="K79" s="757"/>
      <c r="L79" s="757"/>
      <c r="M79" s="16"/>
      <c r="N79" s="753"/>
      <c r="O79" s="753">
        <v>8.49</v>
      </c>
      <c r="P79" s="16"/>
      <c r="Q79" s="753"/>
      <c r="R79" s="753">
        <v>8.0239999999999991</v>
      </c>
      <c r="S79" s="16"/>
      <c r="T79" s="753"/>
      <c r="U79" s="753">
        <v>7.6079999999999997</v>
      </c>
      <c r="V79" s="753"/>
      <c r="W79" s="9"/>
      <c r="X79" s="1" t="s">
        <v>59</v>
      </c>
      <c r="Y79" s="758"/>
      <c r="Z79" s="164"/>
    </row>
    <row r="80" spans="1:26">
      <c r="A80" s="760"/>
      <c r="B80" s="6" t="s">
        <v>60</v>
      </c>
      <c r="C80" s="16"/>
      <c r="D80" s="600"/>
      <c r="E80" s="757"/>
      <c r="F80" s="757"/>
      <c r="G80" s="753"/>
      <c r="H80" s="16"/>
      <c r="I80" s="600"/>
      <c r="J80" s="757"/>
      <c r="K80" s="757"/>
      <c r="L80" s="757"/>
      <c r="M80" s="16"/>
      <c r="N80" s="753"/>
      <c r="O80" s="753"/>
      <c r="P80" s="16"/>
      <c r="Q80" s="753"/>
      <c r="R80" s="753"/>
      <c r="S80" s="16"/>
      <c r="T80" s="753"/>
      <c r="U80" s="753"/>
      <c r="V80" s="753"/>
      <c r="W80" s="9"/>
      <c r="X80" s="1" t="s">
        <v>60</v>
      </c>
      <c r="Y80" s="758"/>
    </row>
    <row r="81" spans="1:25">
      <c r="A81" s="760"/>
      <c r="B81" s="6" t="s">
        <v>61</v>
      </c>
      <c r="C81" s="16"/>
      <c r="D81" s="600"/>
      <c r="E81" s="757"/>
      <c r="F81" s="757"/>
      <c r="G81" s="753"/>
      <c r="H81" s="16"/>
      <c r="I81" s="600"/>
      <c r="J81" s="757"/>
      <c r="K81" s="757"/>
      <c r="L81" s="757"/>
      <c r="M81" s="16"/>
      <c r="N81" s="766">
        <v>7.9950000000000001</v>
      </c>
      <c r="O81" s="753"/>
      <c r="P81" s="16"/>
      <c r="Q81" s="600">
        <v>8.3930000000000007</v>
      </c>
      <c r="R81" s="753"/>
      <c r="S81" s="16"/>
      <c r="T81" s="600">
        <v>8.07</v>
      </c>
      <c r="U81" s="753"/>
      <c r="V81" s="753"/>
      <c r="W81" s="9"/>
      <c r="X81" s="1" t="s">
        <v>61</v>
      </c>
      <c r="Y81" s="758"/>
    </row>
    <row r="82" spans="1:25">
      <c r="A82" s="760"/>
      <c r="B82" s="6" t="s">
        <v>62</v>
      </c>
      <c r="C82" s="16"/>
      <c r="D82" s="600"/>
      <c r="E82" s="757">
        <v>12.516999999999999</v>
      </c>
      <c r="F82" s="757">
        <v>11.666</v>
      </c>
      <c r="G82" s="753"/>
      <c r="H82" s="16"/>
      <c r="I82" s="600"/>
      <c r="J82" s="757">
        <v>12.007</v>
      </c>
      <c r="K82" s="757">
        <v>11.791</v>
      </c>
      <c r="L82" s="757"/>
      <c r="M82" s="16"/>
      <c r="N82" s="766"/>
      <c r="O82" s="753">
        <v>9.0909999999999993</v>
      </c>
      <c r="P82" s="16"/>
      <c r="Q82" s="600"/>
      <c r="R82" s="753">
        <v>8.1359999999999992</v>
      </c>
      <c r="S82" s="16"/>
      <c r="T82" s="600"/>
      <c r="U82" s="753">
        <v>8.2539999999999996</v>
      </c>
      <c r="V82" s="753" t="s">
        <v>82</v>
      </c>
      <c r="W82" s="9"/>
      <c r="X82" s="1" t="s">
        <v>62</v>
      </c>
      <c r="Y82" s="758"/>
    </row>
    <row r="83" spans="1:25">
      <c r="A83" s="760"/>
      <c r="B83" s="6" t="s">
        <v>63</v>
      </c>
      <c r="C83" s="16"/>
      <c r="D83" s="600"/>
      <c r="E83" s="757"/>
      <c r="F83" s="757"/>
      <c r="G83" s="753">
        <v>12.388</v>
      </c>
      <c r="H83" s="16"/>
      <c r="I83" s="600"/>
      <c r="J83" s="757"/>
      <c r="K83" s="757"/>
      <c r="L83" s="753">
        <v>12.388</v>
      </c>
      <c r="M83" s="16"/>
      <c r="N83" s="766"/>
      <c r="O83" s="753"/>
      <c r="P83" s="16"/>
      <c r="Q83" s="600"/>
      <c r="R83" s="753"/>
      <c r="S83" s="16"/>
      <c r="T83" s="600"/>
      <c r="U83" s="753"/>
      <c r="V83" s="753"/>
      <c r="W83" s="9"/>
      <c r="X83" s="1" t="s">
        <v>63</v>
      </c>
      <c r="Y83" s="758"/>
    </row>
    <row r="84" spans="1:25">
      <c r="A84" s="760"/>
      <c r="B84" s="6" t="s">
        <v>64</v>
      </c>
      <c r="C84" s="16"/>
      <c r="D84" s="765">
        <v>13.981999999999999</v>
      </c>
      <c r="E84" s="757"/>
      <c r="F84" s="757"/>
      <c r="G84" s="753"/>
      <c r="H84" s="16"/>
      <c r="I84" s="765">
        <v>12.183999999999999</v>
      </c>
      <c r="J84" s="757"/>
      <c r="K84" s="757"/>
      <c r="L84" s="753"/>
      <c r="M84" s="16"/>
      <c r="N84" s="753">
        <v>11.269</v>
      </c>
      <c r="O84" s="753"/>
      <c r="P84" s="16"/>
      <c r="Q84" s="753">
        <v>11.394</v>
      </c>
      <c r="R84" s="753"/>
      <c r="S84" s="16"/>
      <c r="T84" s="753">
        <v>11.247</v>
      </c>
      <c r="U84" s="753"/>
      <c r="V84" s="753"/>
      <c r="W84" s="9"/>
      <c r="X84" s="1" t="s">
        <v>64</v>
      </c>
      <c r="Y84" s="758"/>
    </row>
    <row r="85" spans="1:25">
      <c r="A85" s="760"/>
      <c r="B85" s="6" t="s">
        <v>65</v>
      </c>
      <c r="C85" s="16"/>
      <c r="D85" s="765"/>
      <c r="E85" s="757"/>
      <c r="F85" s="757"/>
      <c r="G85" s="753"/>
      <c r="H85" s="16"/>
      <c r="I85" s="765"/>
      <c r="J85" s="757"/>
      <c r="K85" s="757"/>
      <c r="L85" s="753"/>
      <c r="M85" s="16"/>
      <c r="N85" s="753"/>
      <c r="O85" s="753">
        <v>13.464</v>
      </c>
      <c r="P85" s="16"/>
      <c r="Q85" s="753"/>
      <c r="R85" s="753">
        <v>12.175000000000001</v>
      </c>
      <c r="S85" s="16"/>
      <c r="T85" s="753"/>
      <c r="U85" s="753">
        <v>13.757999999999999</v>
      </c>
      <c r="V85" s="753"/>
      <c r="W85" s="9"/>
      <c r="X85" s="1" t="s">
        <v>65</v>
      </c>
      <c r="Y85" s="758"/>
    </row>
    <row r="86" spans="1:25">
      <c r="A86" s="760"/>
      <c r="B86" s="6" t="s">
        <v>66</v>
      </c>
      <c r="C86" s="16"/>
      <c r="D86" s="765"/>
      <c r="E86" s="757"/>
      <c r="F86" s="757"/>
      <c r="G86" s="753"/>
      <c r="H86" s="16"/>
      <c r="I86" s="765"/>
      <c r="J86" s="757"/>
      <c r="K86" s="757"/>
      <c r="L86" s="753"/>
      <c r="M86" s="16"/>
      <c r="N86" s="753"/>
      <c r="O86" s="753"/>
      <c r="P86" s="16"/>
      <c r="Q86" s="753"/>
      <c r="R86" s="753"/>
      <c r="S86" s="16"/>
      <c r="T86" s="753"/>
      <c r="U86" s="753"/>
      <c r="V86" s="753"/>
      <c r="W86" s="9"/>
      <c r="X86" s="1" t="s">
        <v>66</v>
      </c>
      <c r="Y86" s="758"/>
    </row>
    <row r="87" spans="1:25">
      <c r="A87" s="761"/>
      <c r="B87" s="7" t="s">
        <v>67</v>
      </c>
      <c r="C87" s="16"/>
      <c r="D87" s="765"/>
      <c r="E87" s="757"/>
      <c r="F87" s="757"/>
      <c r="G87" s="753"/>
      <c r="H87" s="16"/>
      <c r="I87" s="765"/>
      <c r="J87" s="757"/>
      <c r="K87" s="757"/>
      <c r="L87" s="753"/>
      <c r="M87" s="16"/>
      <c r="N87" s="753">
        <v>12.189</v>
      </c>
      <c r="O87" s="753"/>
      <c r="P87" s="16"/>
      <c r="Q87" s="753">
        <v>12.226000000000001</v>
      </c>
      <c r="R87" s="753"/>
      <c r="S87" s="16"/>
      <c r="T87" s="753">
        <v>11.872</v>
      </c>
      <c r="U87" s="753"/>
      <c r="V87" s="753"/>
      <c r="W87" s="9"/>
      <c r="X87" s="2" t="s">
        <v>67</v>
      </c>
      <c r="Y87" s="759"/>
    </row>
    <row r="88" spans="1:25" ht="15.75" customHeight="1">
      <c r="A88" s="760">
        <v>2019</v>
      </c>
      <c r="B88" s="6" t="s">
        <v>56</v>
      </c>
      <c r="C88" s="16"/>
      <c r="D88" s="765"/>
      <c r="E88" s="757">
        <v>10.836</v>
      </c>
      <c r="F88" s="757">
        <v>9.8510000000000009</v>
      </c>
      <c r="G88" s="753"/>
      <c r="H88" s="139"/>
      <c r="I88" s="765"/>
      <c r="J88" s="757">
        <v>10.569000000000001</v>
      </c>
      <c r="K88" s="757">
        <v>10.145</v>
      </c>
      <c r="L88" s="753"/>
      <c r="M88" s="139"/>
      <c r="N88" s="753"/>
      <c r="O88" s="753">
        <v>10.976000000000001</v>
      </c>
      <c r="P88" s="139"/>
      <c r="Q88" s="753"/>
      <c r="R88" s="753">
        <v>10.218999999999999</v>
      </c>
      <c r="S88" s="139"/>
      <c r="T88" s="753"/>
      <c r="U88" s="753">
        <v>9.8989999999999991</v>
      </c>
      <c r="V88" s="753" t="s">
        <v>82</v>
      </c>
      <c r="W88" s="9"/>
      <c r="X88" s="1" t="s">
        <v>56</v>
      </c>
      <c r="Y88" s="758">
        <v>2019</v>
      </c>
    </row>
    <row r="89" spans="1:25">
      <c r="A89" s="760"/>
      <c r="B89" s="6" t="s">
        <v>57</v>
      </c>
      <c r="C89" s="16"/>
      <c r="D89" s="765"/>
      <c r="E89" s="757"/>
      <c r="F89" s="757"/>
      <c r="G89" s="753">
        <v>9.98</v>
      </c>
      <c r="H89" s="139"/>
      <c r="I89" s="765"/>
      <c r="J89" s="757"/>
      <c r="K89" s="757"/>
      <c r="L89" s="753">
        <v>9.98</v>
      </c>
      <c r="M89" s="139"/>
      <c r="N89" s="753"/>
      <c r="O89" s="753"/>
      <c r="P89" s="139"/>
      <c r="Q89" s="753"/>
      <c r="R89" s="753"/>
      <c r="S89" s="139"/>
      <c r="T89" s="753"/>
      <c r="U89" s="753"/>
      <c r="V89" s="753"/>
      <c r="W89" s="9"/>
      <c r="X89" s="1" t="s">
        <v>57</v>
      </c>
      <c r="Y89" s="758"/>
    </row>
    <row r="90" spans="1:25">
      <c r="A90" s="760"/>
      <c r="B90" s="6" t="s">
        <v>58</v>
      </c>
      <c r="C90" s="16"/>
      <c r="D90" s="765">
        <v>10.792999999999999</v>
      </c>
      <c r="E90" s="757"/>
      <c r="F90" s="757"/>
      <c r="G90" s="753"/>
      <c r="H90" s="139"/>
      <c r="I90" s="765">
        <f>9.668-0.022</f>
        <v>9.645999999999999</v>
      </c>
      <c r="J90" s="757"/>
      <c r="K90" s="757"/>
      <c r="L90" s="753"/>
      <c r="M90" s="139"/>
      <c r="N90" s="753">
        <v>9.1820000000000004</v>
      </c>
      <c r="O90" s="753"/>
      <c r="P90" s="139"/>
      <c r="Q90" s="753">
        <v>9.0310000000000006</v>
      </c>
      <c r="R90" s="753"/>
      <c r="S90" s="139"/>
      <c r="T90" s="753">
        <v>8.2780000000000005</v>
      </c>
      <c r="U90" s="753"/>
      <c r="V90" s="753"/>
      <c r="W90" s="9"/>
      <c r="X90" s="1" t="s">
        <v>58</v>
      </c>
      <c r="Y90" s="758"/>
    </row>
    <row r="91" spans="1:25">
      <c r="A91" s="760"/>
      <c r="B91" s="6" t="s">
        <v>59</v>
      </c>
      <c r="C91" s="16"/>
      <c r="D91" s="765"/>
      <c r="E91" s="757"/>
      <c r="F91" s="757"/>
      <c r="G91" s="753"/>
      <c r="H91" s="139"/>
      <c r="I91" s="765"/>
      <c r="J91" s="757"/>
      <c r="K91" s="757"/>
      <c r="L91" s="753"/>
      <c r="M91" s="139"/>
      <c r="N91" s="753"/>
      <c r="O91" s="753">
        <v>9.8239999999999998</v>
      </c>
      <c r="P91" s="139"/>
      <c r="Q91" s="753"/>
      <c r="R91" s="753">
        <v>9.6560000000000006</v>
      </c>
      <c r="S91" s="139"/>
      <c r="T91" s="753"/>
      <c r="U91" s="753">
        <v>9.0619999999999994</v>
      </c>
      <c r="V91" s="753"/>
      <c r="W91" s="9"/>
      <c r="X91" s="1" t="s">
        <v>59</v>
      </c>
      <c r="Y91" s="758"/>
    </row>
    <row r="92" spans="1:25">
      <c r="A92" s="760"/>
      <c r="B92" s="6" t="s">
        <v>60</v>
      </c>
      <c r="C92" s="16"/>
      <c r="D92" s="765"/>
      <c r="E92" s="757"/>
      <c r="F92" s="757"/>
      <c r="G92" s="753"/>
      <c r="H92" s="139"/>
      <c r="I92" s="765"/>
      <c r="J92" s="757"/>
      <c r="K92" s="757"/>
      <c r="L92" s="753"/>
      <c r="M92" s="139"/>
      <c r="N92" s="753"/>
      <c r="O92" s="753"/>
      <c r="P92" s="139"/>
      <c r="Q92" s="753"/>
      <c r="R92" s="753"/>
      <c r="S92" s="139"/>
      <c r="T92" s="753"/>
      <c r="U92" s="753"/>
      <c r="V92" s="753"/>
      <c r="W92" s="9"/>
      <c r="X92" s="1" t="s">
        <v>60</v>
      </c>
      <c r="Y92" s="758"/>
    </row>
    <row r="93" spans="1:25">
      <c r="A93" s="760"/>
      <c r="B93" s="6" t="s">
        <v>61</v>
      </c>
      <c r="C93" s="16"/>
      <c r="D93" s="765"/>
      <c r="E93" s="757"/>
      <c r="F93" s="757"/>
      <c r="G93" s="753"/>
      <c r="H93" s="139"/>
      <c r="I93" s="765"/>
      <c r="J93" s="757"/>
      <c r="K93" s="757"/>
      <c r="L93" s="753"/>
      <c r="M93" s="139"/>
      <c r="N93" s="753">
        <v>10.066000000000001</v>
      </c>
      <c r="O93" s="753"/>
      <c r="P93" s="139"/>
      <c r="Q93" s="753">
        <v>10.641</v>
      </c>
      <c r="R93" s="753"/>
      <c r="S93" s="139"/>
      <c r="T93" s="753">
        <v>9.2750000000000004</v>
      </c>
      <c r="U93" s="753"/>
      <c r="V93" s="753"/>
      <c r="W93" s="9"/>
      <c r="X93" s="1" t="s">
        <v>61</v>
      </c>
      <c r="Y93" s="758"/>
    </row>
    <row r="94" spans="1:25">
      <c r="A94" s="760"/>
      <c r="B94" s="6" t="s">
        <v>62</v>
      </c>
      <c r="C94" s="16"/>
      <c r="D94" s="765"/>
      <c r="E94" s="757">
        <v>13.587999999999999</v>
      </c>
      <c r="F94" s="757">
        <v>11.678000000000001</v>
      </c>
      <c r="G94" s="753"/>
      <c r="H94" s="139"/>
      <c r="I94" s="765"/>
      <c r="J94" s="757">
        <v>13.185</v>
      </c>
      <c r="K94" s="757">
        <v>12.355</v>
      </c>
      <c r="L94" s="753"/>
      <c r="M94" s="139"/>
      <c r="N94" s="753"/>
      <c r="O94" s="753">
        <v>11.318</v>
      </c>
      <c r="P94" s="139"/>
      <c r="Q94" s="753"/>
      <c r="R94" s="753">
        <v>10.595000000000001</v>
      </c>
      <c r="S94" s="139"/>
      <c r="T94" s="753"/>
      <c r="U94" s="753">
        <v>9.8819999999999997</v>
      </c>
      <c r="V94" s="753" t="s">
        <v>82</v>
      </c>
      <c r="W94" s="9"/>
      <c r="X94" s="1" t="s">
        <v>62</v>
      </c>
      <c r="Y94" s="758"/>
    </row>
    <row r="95" spans="1:25">
      <c r="A95" s="760"/>
      <c r="B95" s="6" t="s">
        <v>63</v>
      </c>
      <c r="C95" s="16"/>
      <c r="D95" s="765"/>
      <c r="E95" s="757"/>
      <c r="F95" s="757"/>
      <c r="G95" s="753">
        <v>12.914999999999999</v>
      </c>
      <c r="H95" s="139"/>
      <c r="I95" s="765"/>
      <c r="J95" s="757"/>
      <c r="K95" s="757"/>
      <c r="L95" s="753">
        <v>12.914999999999999</v>
      </c>
      <c r="M95" s="139"/>
      <c r="N95" s="753"/>
      <c r="O95" s="753"/>
      <c r="P95" s="139"/>
      <c r="Q95" s="753"/>
      <c r="R95" s="753"/>
      <c r="S95" s="139"/>
      <c r="T95" s="753"/>
      <c r="U95" s="753"/>
      <c r="V95" s="753"/>
      <c r="W95" s="9"/>
      <c r="X95" s="1" t="s">
        <v>63</v>
      </c>
      <c r="Y95" s="758"/>
    </row>
    <row r="96" spans="1:25">
      <c r="A96" s="760"/>
      <c r="B96" s="6" t="s">
        <v>64</v>
      </c>
      <c r="C96" s="16"/>
      <c r="D96" s="765">
        <v>13.718</v>
      </c>
      <c r="E96" s="757"/>
      <c r="F96" s="757"/>
      <c r="G96" s="753"/>
      <c r="H96" s="139"/>
      <c r="I96" s="765">
        <v>13.166</v>
      </c>
      <c r="J96" s="757"/>
      <c r="K96" s="757"/>
      <c r="L96" s="753"/>
      <c r="M96" s="139"/>
      <c r="N96" s="753">
        <v>15.023999999999999</v>
      </c>
      <c r="O96" s="753"/>
      <c r="P96" s="139"/>
      <c r="Q96" s="753">
        <v>16.524999999999999</v>
      </c>
      <c r="R96" s="753"/>
      <c r="S96" s="139"/>
      <c r="T96" s="753">
        <v>13.852</v>
      </c>
      <c r="U96" s="753"/>
      <c r="V96" s="753"/>
      <c r="W96" s="9"/>
      <c r="X96" s="1" t="s">
        <v>64</v>
      </c>
      <c r="Y96" s="758"/>
    </row>
    <row r="97" spans="1:25">
      <c r="A97" s="760"/>
      <c r="B97" s="6" t="s">
        <v>65</v>
      </c>
      <c r="C97" s="16"/>
      <c r="D97" s="765"/>
      <c r="E97" s="757"/>
      <c r="F97" s="757"/>
      <c r="G97" s="753"/>
      <c r="H97" s="139"/>
      <c r="I97" s="765"/>
      <c r="J97" s="757"/>
      <c r="K97" s="757"/>
      <c r="L97" s="753"/>
      <c r="M97" s="139"/>
      <c r="N97" s="753"/>
      <c r="O97" s="753">
        <v>17.265000000000001</v>
      </c>
      <c r="P97" s="139"/>
      <c r="Q97" s="753"/>
      <c r="R97" s="753">
        <v>16.148</v>
      </c>
      <c r="S97" s="139"/>
      <c r="T97" s="753"/>
      <c r="U97" s="753">
        <v>14.839</v>
      </c>
      <c r="V97" s="753"/>
      <c r="W97" s="9"/>
      <c r="X97" s="1" t="s">
        <v>65</v>
      </c>
      <c r="Y97" s="758"/>
    </row>
    <row r="98" spans="1:25">
      <c r="A98" s="760"/>
      <c r="B98" s="6" t="s">
        <v>66</v>
      </c>
      <c r="C98" s="16"/>
      <c r="D98" s="765"/>
      <c r="E98" s="757"/>
      <c r="F98" s="757"/>
      <c r="G98" s="753"/>
      <c r="H98" s="139"/>
      <c r="I98" s="765"/>
      <c r="J98" s="757"/>
      <c r="K98" s="757"/>
      <c r="L98" s="753"/>
      <c r="M98" s="139"/>
      <c r="N98" s="753"/>
      <c r="O98" s="753"/>
      <c r="P98" s="139"/>
      <c r="Q98" s="753"/>
      <c r="R98" s="753"/>
      <c r="S98" s="139"/>
      <c r="T98" s="753"/>
      <c r="U98" s="753"/>
      <c r="V98" s="753"/>
      <c r="W98" s="9"/>
      <c r="X98" s="1" t="s">
        <v>66</v>
      </c>
      <c r="Y98" s="758"/>
    </row>
    <row r="99" spans="1:25">
      <c r="A99" s="761"/>
      <c r="B99" s="7" t="s">
        <v>67</v>
      </c>
      <c r="C99" s="16"/>
      <c r="D99" s="765"/>
      <c r="E99" s="757"/>
      <c r="F99" s="757"/>
      <c r="G99" s="753"/>
      <c r="H99" s="139"/>
      <c r="I99" s="765"/>
      <c r="J99" s="757"/>
      <c r="K99" s="757"/>
      <c r="L99" s="753"/>
      <c r="M99" s="139"/>
      <c r="N99" s="753">
        <v>13.920999999999999</v>
      </c>
      <c r="O99" s="753"/>
      <c r="P99" s="139"/>
      <c r="Q99" s="753">
        <v>14.760999999999999</v>
      </c>
      <c r="R99" s="753"/>
      <c r="S99" s="139"/>
      <c r="T99" s="753">
        <v>12.86</v>
      </c>
      <c r="U99" s="753"/>
      <c r="V99" s="753"/>
      <c r="W99" s="9"/>
      <c r="X99" s="2" t="s">
        <v>67</v>
      </c>
      <c r="Y99" s="759"/>
    </row>
    <row r="100" spans="1:25">
      <c r="A100" s="760">
        <v>2018</v>
      </c>
      <c r="B100" s="6" t="s">
        <v>56</v>
      </c>
      <c r="C100" s="16"/>
      <c r="D100" s="765"/>
      <c r="E100" s="757">
        <v>11.397</v>
      </c>
      <c r="F100" s="757">
        <v>10.003</v>
      </c>
      <c r="G100" s="753"/>
      <c r="H100" s="16"/>
      <c r="I100" s="765"/>
      <c r="J100" s="757">
        <v>11.403</v>
      </c>
      <c r="K100" s="757">
        <v>10.859</v>
      </c>
      <c r="L100" s="753"/>
      <c r="M100" s="16"/>
      <c r="N100" s="753"/>
      <c r="O100" s="753">
        <v>13.26</v>
      </c>
      <c r="P100" s="16"/>
      <c r="Q100" s="753"/>
      <c r="R100" s="753">
        <v>12.266</v>
      </c>
      <c r="S100" s="16"/>
      <c r="T100" s="753"/>
      <c r="U100" s="753">
        <v>11.387</v>
      </c>
      <c r="V100" s="753" t="s">
        <v>82</v>
      </c>
      <c r="W100" s="9"/>
      <c r="X100" s="1" t="s">
        <v>56</v>
      </c>
      <c r="Y100" s="758">
        <v>2018</v>
      </c>
    </row>
    <row r="101" spans="1:25">
      <c r="A101" s="760"/>
      <c r="B101" s="6" t="s">
        <v>57</v>
      </c>
      <c r="C101" s="16"/>
      <c r="D101" s="765"/>
      <c r="E101" s="757"/>
      <c r="F101" s="757"/>
      <c r="G101" s="753">
        <v>10.555999999999999</v>
      </c>
      <c r="H101" s="16"/>
      <c r="I101" s="765"/>
      <c r="J101" s="757"/>
      <c r="K101" s="757"/>
      <c r="L101" s="757">
        <v>10.555999999999999</v>
      </c>
      <c r="M101" s="16"/>
      <c r="N101" s="753"/>
      <c r="O101" s="753"/>
      <c r="P101" s="16"/>
      <c r="Q101" s="753"/>
      <c r="R101" s="753"/>
      <c r="S101" s="16"/>
      <c r="T101" s="753"/>
      <c r="U101" s="753"/>
      <c r="V101" s="753"/>
      <c r="W101" s="9"/>
      <c r="X101" s="1" t="s">
        <v>57</v>
      </c>
      <c r="Y101" s="758"/>
    </row>
    <row r="102" spans="1:25">
      <c r="A102" s="760"/>
      <c r="B102" s="6" t="s">
        <v>58</v>
      </c>
      <c r="C102" s="16"/>
      <c r="D102" s="765">
        <v>10.87</v>
      </c>
      <c r="E102" s="757"/>
      <c r="F102" s="757"/>
      <c r="G102" s="753"/>
      <c r="H102" s="16"/>
      <c r="I102" s="765">
        <v>10.182</v>
      </c>
      <c r="J102" s="757"/>
      <c r="K102" s="757"/>
      <c r="L102" s="757"/>
      <c r="M102" s="16"/>
      <c r="N102" s="753">
        <v>10.095000000000001</v>
      </c>
      <c r="O102" s="753"/>
      <c r="P102" s="16"/>
      <c r="Q102" s="753">
        <v>10.327</v>
      </c>
      <c r="R102" s="753"/>
      <c r="S102" s="16"/>
      <c r="T102" s="753">
        <v>8.9960000000000004</v>
      </c>
      <c r="U102" s="753"/>
      <c r="V102" s="753"/>
      <c r="W102" s="9"/>
      <c r="X102" s="1" t="s">
        <v>58</v>
      </c>
      <c r="Y102" s="758"/>
    </row>
    <row r="103" spans="1:25">
      <c r="A103" s="760"/>
      <c r="B103" s="6" t="s">
        <v>59</v>
      </c>
      <c r="C103" s="16"/>
      <c r="D103" s="765"/>
      <c r="E103" s="757"/>
      <c r="F103" s="757"/>
      <c r="G103" s="753"/>
      <c r="H103" s="16"/>
      <c r="I103" s="765"/>
      <c r="J103" s="757"/>
      <c r="K103" s="757"/>
      <c r="L103" s="757"/>
      <c r="M103" s="16"/>
      <c r="N103" s="753"/>
      <c r="O103" s="753">
        <v>11.497999999999999</v>
      </c>
      <c r="P103" s="16"/>
      <c r="Q103" s="753"/>
      <c r="R103" s="753">
        <v>10.398</v>
      </c>
      <c r="S103" s="16"/>
      <c r="T103" s="753"/>
      <c r="U103" s="753">
        <v>9.8569999999999993</v>
      </c>
      <c r="V103" s="753"/>
      <c r="W103" s="9"/>
      <c r="X103" s="1" t="s">
        <v>59</v>
      </c>
      <c r="Y103" s="758"/>
    </row>
    <row r="104" spans="1:25">
      <c r="A104" s="760"/>
      <c r="B104" s="6" t="s">
        <v>60</v>
      </c>
      <c r="C104" s="16"/>
      <c r="D104" s="765"/>
      <c r="E104" s="757"/>
      <c r="F104" s="757"/>
      <c r="G104" s="753"/>
      <c r="H104" s="16"/>
      <c r="I104" s="765"/>
      <c r="J104" s="757"/>
      <c r="K104" s="757"/>
      <c r="L104" s="757"/>
      <c r="M104" s="16"/>
      <c r="N104" s="753"/>
      <c r="O104" s="753"/>
      <c r="P104" s="16"/>
      <c r="Q104" s="753"/>
      <c r="R104" s="753"/>
      <c r="S104" s="16"/>
      <c r="T104" s="753"/>
      <c r="U104" s="753"/>
      <c r="V104" s="753"/>
      <c r="W104" s="9"/>
      <c r="X104" s="1" t="s">
        <v>60</v>
      </c>
      <c r="Y104" s="758"/>
    </row>
    <row r="105" spans="1:25">
      <c r="A105" s="760"/>
      <c r="B105" s="6" t="s">
        <v>61</v>
      </c>
      <c r="C105" s="16"/>
      <c r="D105" s="765"/>
      <c r="E105" s="757"/>
      <c r="F105" s="757"/>
      <c r="G105" s="753"/>
      <c r="H105" s="16"/>
      <c r="I105" s="765"/>
      <c r="J105" s="757"/>
      <c r="K105" s="757"/>
      <c r="L105" s="757"/>
      <c r="M105" s="16"/>
      <c r="N105" s="753">
        <v>10.465</v>
      </c>
      <c r="O105" s="753"/>
      <c r="P105" s="16"/>
      <c r="Q105" s="753">
        <v>9.9760000000000009</v>
      </c>
      <c r="R105" s="753"/>
      <c r="S105" s="16"/>
      <c r="T105" s="753">
        <v>9.3699999999999992</v>
      </c>
      <c r="U105" s="753"/>
      <c r="V105" s="753"/>
      <c r="W105" s="9"/>
      <c r="X105" s="1" t="s">
        <v>61</v>
      </c>
      <c r="Y105" s="758"/>
    </row>
    <row r="106" spans="1:25">
      <c r="A106" s="760"/>
      <c r="B106" s="6" t="s">
        <v>62</v>
      </c>
      <c r="C106" s="16"/>
      <c r="D106" s="765"/>
      <c r="E106" s="757">
        <v>12.888</v>
      </c>
      <c r="F106" s="757">
        <v>10.503</v>
      </c>
      <c r="G106" s="753"/>
      <c r="H106" s="16"/>
      <c r="I106" s="765"/>
      <c r="J106" s="757">
        <v>12.692</v>
      </c>
      <c r="K106" s="757">
        <v>11.420999999999999</v>
      </c>
      <c r="L106" s="757"/>
      <c r="M106" s="16"/>
      <c r="N106" s="753"/>
      <c r="O106" s="753">
        <v>11.492000000000001</v>
      </c>
      <c r="P106" s="16"/>
      <c r="Q106" s="753"/>
      <c r="R106" s="753">
        <v>9.0679999999999996</v>
      </c>
      <c r="S106" s="16"/>
      <c r="T106" s="753"/>
      <c r="U106" s="753">
        <v>9.0909999999999993</v>
      </c>
      <c r="V106" s="753" t="s">
        <v>82</v>
      </c>
      <c r="W106" s="9"/>
      <c r="X106" s="1" t="s">
        <v>62</v>
      </c>
      <c r="Y106" s="758"/>
    </row>
    <row r="107" spans="1:25">
      <c r="A107" s="760"/>
      <c r="B107" s="6" t="s">
        <v>63</v>
      </c>
      <c r="C107" s="16"/>
      <c r="D107" s="765"/>
      <c r="E107" s="757"/>
      <c r="F107" s="757"/>
      <c r="G107" s="753">
        <v>12.34</v>
      </c>
      <c r="H107" s="16"/>
      <c r="I107" s="765"/>
      <c r="J107" s="757"/>
      <c r="K107" s="757"/>
      <c r="L107" s="757">
        <v>12.34</v>
      </c>
      <c r="M107" s="16"/>
      <c r="N107" s="753"/>
      <c r="O107" s="753"/>
      <c r="P107" s="16"/>
      <c r="Q107" s="753"/>
      <c r="R107" s="753"/>
      <c r="S107" s="16"/>
      <c r="T107" s="753"/>
      <c r="U107" s="753"/>
      <c r="V107" s="753"/>
      <c r="W107" s="9"/>
      <c r="X107" s="1" t="s">
        <v>63</v>
      </c>
      <c r="Y107" s="758"/>
    </row>
    <row r="108" spans="1:25">
      <c r="A108" s="760"/>
      <c r="B108" s="6" t="s">
        <v>64</v>
      </c>
      <c r="C108" s="16"/>
      <c r="D108" s="765">
        <v>12.673</v>
      </c>
      <c r="E108" s="757"/>
      <c r="F108" s="757"/>
      <c r="G108" s="753"/>
      <c r="H108" s="16"/>
      <c r="I108" s="765">
        <v>11.946</v>
      </c>
      <c r="J108" s="757"/>
      <c r="K108" s="757"/>
      <c r="L108" s="757"/>
      <c r="M108" s="16"/>
      <c r="N108" s="753">
        <v>13.096</v>
      </c>
      <c r="O108" s="753"/>
      <c r="P108" s="16"/>
      <c r="Q108" s="753">
        <v>11.131</v>
      </c>
      <c r="R108" s="753"/>
      <c r="S108" s="16"/>
      <c r="T108" s="753">
        <v>11.128</v>
      </c>
      <c r="U108" s="753"/>
      <c r="V108" s="753"/>
      <c r="W108" s="9"/>
      <c r="X108" s="1" t="s">
        <v>64</v>
      </c>
      <c r="Y108" s="758"/>
    </row>
    <row r="109" spans="1:25">
      <c r="A109" s="760"/>
      <c r="B109" s="6" t="s">
        <v>65</v>
      </c>
      <c r="C109" s="16"/>
      <c r="D109" s="765"/>
      <c r="E109" s="757"/>
      <c r="F109" s="757"/>
      <c r="G109" s="753"/>
      <c r="H109" s="16"/>
      <c r="I109" s="765"/>
      <c r="J109" s="757"/>
      <c r="K109" s="757"/>
      <c r="L109" s="757"/>
      <c r="M109" s="16"/>
      <c r="N109" s="753"/>
      <c r="O109" s="753">
        <v>14.638999999999999</v>
      </c>
      <c r="P109" s="16"/>
      <c r="Q109" s="753"/>
      <c r="R109" s="753">
        <v>11.94</v>
      </c>
      <c r="S109" s="16"/>
      <c r="T109" s="753"/>
      <c r="U109" s="753">
        <v>12.257999999999999</v>
      </c>
      <c r="V109" s="753"/>
      <c r="W109" s="9"/>
      <c r="X109" s="1" t="s">
        <v>65</v>
      </c>
      <c r="Y109" s="758"/>
    </row>
    <row r="110" spans="1:25">
      <c r="A110" s="760"/>
      <c r="B110" s="6" t="s">
        <v>66</v>
      </c>
      <c r="C110" s="16"/>
      <c r="D110" s="765"/>
      <c r="E110" s="757"/>
      <c r="F110" s="757"/>
      <c r="G110" s="753"/>
      <c r="H110" s="16"/>
      <c r="I110" s="765"/>
      <c r="J110" s="757"/>
      <c r="K110" s="757"/>
      <c r="L110" s="757"/>
      <c r="M110" s="16"/>
      <c r="N110" s="753"/>
      <c r="O110" s="753"/>
      <c r="P110" s="16"/>
      <c r="Q110" s="753"/>
      <c r="R110" s="753"/>
      <c r="S110" s="16"/>
      <c r="T110" s="753"/>
      <c r="U110" s="753"/>
      <c r="V110" s="753"/>
      <c r="W110" s="9"/>
      <c r="X110" s="1" t="s">
        <v>66</v>
      </c>
      <c r="Y110" s="758"/>
    </row>
    <row r="111" spans="1:25">
      <c r="A111" s="761"/>
      <c r="B111" s="7" t="s">
        <v>67</v>
      </c>
      <c r="C111" s="16"/>
      <c r="D111" s="765"/>
      <c r="E111" s="377">
        <v>12.881</v>
      </c>
      <c r="F111" s="377">
        <v>10.486000000000001</v>
      </c>
      <c r="G111" s="753"/>
      <c r="H111" s="16"/>
      <c r="I111" s="765"/>
      <c r="J111" s="21">
        <v>12.685</v>
      </c>
      <c r="K111" s="377">
        <v>11.404</v>
      </c>
      <c r="L111" s="757"/>
      <c r="M111" s="16"/>
      <c r="N111" s="762">
        <v>11.657</v>
      </c>
      <c r="O111" s="20">
        <v>14.632</v>
      </c>
      <c r="P111" s="16"/>
      <c r="Q111" s="762">
        <v>10.930999999999999</v>
      </c>
      <c r="R111" s="22">
        <v>11.933</v>
      </c>
      <c r="S111" s="16"/>
      <c r="T111" s="762">
        <v>10.753</v>
      </c>
      <c r="U111" s="376">
        <v>12.241</v>
      </c>
      <c r="V111" s="753"/>
      <c r="W111" s="9"/>
      <c r="X111" s="2" t="s">
        <v>67</v>
      </c>
      <c r="Y111" s="759"/>
    </row>
    <row r="112" spans="1:25">
      <c r="A112" s="760">
        <v>2017</v>
      </c>
      <c r="B112" s="6" t="s">
        <v>56</v>
      </c>
      <c r="C112" s="16"/>
      <c r="D112" s="765"/>
      <c r="E112" s="757">
        <v>10.759</v>
      </c>
      <c r="F112" s="757">
        <v>8.5630000000000006</v>
      </c>
      <c r="G112" s="753"/>
      <c r="H112" s="16"/>
      <c r="I112" s="765"/>
      <c r="J112" s="757">
        <v>10.763999999999999</v>
      </c>
      <c r="K112" s="757">
        <v>9.3089999999999993</v>
      </c>
      <c r="L112" s="757"/>
      <c r="M112" s="16"/>
      <c r="N112" s="763"/>
      <c r="O112" s="794">
        <v>11.784000000000001</v>
      </c>
      <c r="P112" s="16"/>
      <c r="Q112" s="763"/>
      <c r="R112" s="637">
        <v>9.0039999999999996</v>
      </c>
      <c r="S112" s="16"/>
      <c r="T112" s="763"/>
      <c r="U112" s="664">
        <v>9.6170000000000009</v>
      </c>
      <c r="V112" s="753" t="s">
        <v>82</v>
      </c>
      <c r="W112" s="9"/>
      <c r="X112" s="3" t="s">
        <v>56</v>
      </c>
      <c r="Y112" s="758">
        <v>2017</v>
      </c>
    </row>
    <row r="113" spans="1:25">
      <c r="A113" s="760"/>
      <c r="B113" s="6" t="s">
        <v>57</v>
      </c>
      <c r="C113" s="16"/>
      <c r="D113" s="765"/>
      <c r="E113" s="757"/>
      <c r="F113" s="757"/>
      <c r="G113" s="753">
        <v>9.9339999999999993</v>
      </c>
      <c r="H113" s="16"/>
      <c r="I113" s="765"/>
      <c r="J113" s="757"/>
      <c r="K113" s="757"/>
      <c r="L113" s="757">
        <v>9.9339999999999993</v>
      </c>
      <c r="M113" s="16"/>
      <c r="N113" s="764"/>
      <c r="O113" s="795"/>
      <c r="P113" s="16"/>
      <c r="Q113" s="764"/>
      <c r="R113" s="638"/>
      <c r="S113" s="16"/>
      <c r="T113" s="764"/>
      <c r="U113" s="665"/>
      <c r="V113" s="753"/>
      <c r="W113" s="9"/>
      <c r="X113" s="1" t="s">
        <v>57</v>
      </c>
      <c r="Y113" s="758"/>
    </row>
    <row r="114" spans="1:25">
      <c r="A114" s="760"/>
      <c r="B114" s="6" t="s">
        <v>58</v>
      </c>
      <c r="C114" s="16"/>
      <c r="D114" s="765">
        <v>9.4320000000000004</v>
      </c>
      <c r="E114" s="757"/>
      <c r="F114" s="757"/>
      <c r="G114" s="753"/>
      <c r="H114" s="16"/>
      <c r="I114" s="765">
        <v>8.7910000000000004</v>
      </c>
      <c r="J114" s="757"/>
      <c r="K114" s="757"/>
      <c r="L114" s="757"/>
      <c r="M114" s="16"/>
      <c r="N114" s="762">
        <v>9.4830000000000005</v>
      </c>
      <c r="O114" s="795"/>
      <c r="P114" s="16"/>
      <c r="Q114" s="762">
        <v>8.2629999999999999</v>
      </c>
      <c r="R114" s="639"/>
      <c r="S114" s="16"/>
      <c r="T114" s="762">
        <v>8.3049999999999997</v>
      </c>
      <c r="U114" s="666"/>
      <c r="V114" s="753"/>
      <c r="W114" s="9"/>
      <c r="X114" s="1" t="s">
        <v>58</v>
      </c>
      <c r="Y114" s="758"/>
    </row>
    <row r="115" spans="1:25">
      <c r="A115" s="760"/>
      <c r="B115" s="6" t="s">
        <v>59</v>
      </c>
      <c r="C115" s="16"/>
      <c r="D115" s="765"/>
      <c r="E115" s="757"/>
      <c r="F115" s="757"/>
      <c r="G115" s="753"/>
      <c r="H115" s="16"/>
      <c r="I115" s="765"/>
      <c r="J115" s="757"/>
      <c r="K115" s="757"/>
      <c r="L115" s="757"/>
      <c r="M115" s="16"/>
      <c r="N115" s="763"/>
      <c r="O115" s="794">
        <v>10.834</v>
      </c>
      <c r="P115" s="16"/>
      <c r="Q115" s="763"/>
      <c r="R115" s="637">
        <v>8.4440000000000008</v>
      </c>
      <c r="S115" s="16"/>
      <c r="T115" s="763"/>
      <c r="U115" s="664">
        <v>8.4169999999999998</v>
      </c>
      <c r="V115" s="753"/>
      <c r="W115" s="9"/>
      <c r="X115" s="1" t="s">
        <v>59</v>
      </c>
      <c r="Y115" s="758"/>
    </row>
    <row r="116" spans="1:25">
      <c r="A116" s="760"/>
      <c r="B116" s="6" t="s">
        <v>60</v>
      </c>
      <c r="C116" s="16"/>
      <c r="D116" s="765"/>
      <c r="E116" s="757"/>
      <c r="F116" s="757"/>
      <c r="G116" s="753"/>
      <c r="H116" s="16"/>
      <c r="I116" s="765"/>
      <c r="J116" s="757"/>
      <c r="K116" s="757"/>
      <c r="L116" s="757"/>
      <c r="M116" s="16"/>
      <c r="N116" s="764"/>
      <c r="O116" s="795"/>
      <c r="P116" s="16"/>
      <c r="Q116" s="764"/>
      <c r="R116" s="638"/>
      <c r="S116" s="16"/>
      <c r="T116" s="764"/>
      <c r="U116" s="665"/>
      <c r="V116" s="753"/>
      <c r="W116" s="9"/>
      <c r="X116" s="1" t="s">
        <v>60</v>
      </c>
      <c r="Y116" s="758"/>
    </row>
    <row r="117" spans="1:25">
      <c r="A117" s="760"/>
      <c r="B117" s="6" t="s">
        <v>61</v>
      </c>
      <c r="C117" s="16"/>
      <c r="D117" s="765"/>
      <c r="E117" s="757"/>
      <c r="F117" s="757"/>
      <c r="G117" s="753"/>
      <c r="H117" s="16"/>
      <c r="I117" s="765"/>
      <c r="J117" s="757"/>
      <c r="K117" s="757"/>
      <c r="L117" s="757"/>
      <c r="M117" s="16"/>
      <c r="N117" s="762">
        <v>8.8030000000000008</v>
      </c>
      <c r="O117" s="795"/>
      <c r="P117" s="16"/>
      <c r="Q117" s="762">
        <v>7.7270000000000003</v>
      </c>
      <c r="R117" s="639"/>
      <c r="S117" s="16"/>
      <c r="T117" s="762">
        <v>7.673</v>
      </c>
      <c r="U117" s="666"/>
      <c r="V117" s="753"/>
      <c r="W117" s="9"/>
      <c r="X117" s="1" t="s">
        <v>61</v>
      </c>
      <c r="Y117" s="758"/>
    </row>
    <row r="118" spans="1:25">
      <c r="A118" s="760"/>
      <c r="B118" s="6" t="s">
        <v>62</v>
      </c>
      <c r="C118" s="16"/>
      <c r="D118" s="765"/>
      <c r="E118" s="757">
        <v>10.318</v>
      </c>
      <c r="F118" s="757">
        <v>9.1259999999999994</v>
      </c>
      <c r="G118" s="753"/>
      <c r="H118" s="16"/>
      <c r="I118" s="765"/>
      <c r="J118" s="757">
        <v>10.032999999999999</v>
      </c>
      <c r="K118" s="757">
        <v>9.3309999999999995</v>
      </c>
      <c r="L118" s="757"/>
      <c r="M118" s="16"/>
      <c r="N118" s="763"/>
      <c r="O118" s="794">
        <v>8.6850000000000005</v>
      </c>
      <c r="P118" s="16"/>
      <c r="Q118" s="763"/>
      <c r="R118" s="637">
        <v>7.6310000000000002</v>
      </c>
      <c r="S118" s="16"/>
      <c r="T118" s="763"/>
      <c r="U118" s="664">
        <v>7.3179999999999996</v>
      </c>
      <c r="V118" s="753" t="s">
        <v>82</v>
      </c>
      <c r="W118" s="9"/>
      <c r="X118" s="1" t="s">
        <v>62</v>
      </c>
      <c r="Y118" s="758"/>
    </row>
    <row r="119" spans="1:25">
      <c r="A119" s="760"/>
      <c r="B119" s="6" t="s">
        <v>63</v>
      </c>
      <c r="C119" s="16"/>
      <c r="D119" s="765"/>
      <c r="E119" s="757"/>
      <c r="F119" s="757"/>
      <c r="G119" s="753">
        <v>9.7040000000000006</v>
      </c>
      <c r="H119" s="16"/>
      <c r="I119" s="765"/>
      <c r="J119" s="757"/>
      <c r="K119" s="757"/>
      <c r="L119" s="757">
        <v>9.7040000000000006</v>
      </c>
      <c r="M119" s="16"/>
      <c r="N119" s="764"/>
      <c r="O119" s="795"/>
      <c r="P119" s="16"/>
      <c r="Q119" s="764"/>
      <c r="R119" s="638"/>
      <c r="S119" s="16"/>
      <c r="T119" s="764"/>
      <c r="U119" s="665"/>
      <c r="V119" s="753"/>
      <c r="W119" s="9"/>
      <c r="X119" s="1" t="s">
        <v>63</v>
      </c>
      <c r="Y119" s="758"/>
    </row>
    <row r="120" spans="1:25">
      <c r="A120" s="760"/>
      <c r="B120" s="6" t="s">
        <v>64</v>
      </c>
      <c r="C120" s="16"/>
      <c r="D120" s="765">
        <v>9.7870000000000008</v>
      </c>
      <c r="E120" s="757"/>
      <c r="F120" s="757"/>
      <c r="G120" s="753"/>
      <c r="H120" s="16"/>
      <c r="I120" s="765">
        <v>9.0939999999999994</v>
      </c>
      <c r="J120" s="757"/>
      <c r="K120" s="757"/>
      <c r="L120" s="757"/>
      <c r="M120" s="16"/>
      <c r="N120" s="762">
        <v>10.132999999999999</v>
      </c>
      <c r="O120" s="795"/>
      <c r="P120" s="16"/>
      <c r="Q120" s="762">
        <v>9.1159999999999997</v>
      </c>
      <c r="R120" s="639"/>
      <c r="S120" s="16"/>
      <c r="T120" s="762">
        <v>9.17</v>
      </c>
      <c r="U120" s="666"/>
      <c r="V120" s="753"/>
      <c r="W120" s="9"/>
      <c r="X120" s="1" t="s">
        <v>64</v>
      </c>
      <c r="Y120" s="758"/>
    </row>
    <row r="121" spans="1:25">
      <c r="A121" s="760"/>
      <c r="B121" s="6" t="s">
        <v>65</v>
      </c>
      <c r="C121" s="16"/>
      <c r="D121" s="765"/>
      <c r="E121" s="757"/>
      <c r="F121" s="757"/>
      <c r="G121" s="753"/>
      <c r="H121" s="16"/>
      <c r="I121" s="765"/>
      <c r="J121" s="757"/>
      <c r="K121" s="757"/>
      <c r="L121" s="757"/>
      <c r="M121" s="16"/>
      <c r="N121" s="763"/>
      <c r="O121" s="794">
        <v>11.002000000000001</v>
      </c>
      <c r="P121" s="16"/>
      <c r="Q121" s="763"/>
      <c r="R121" s="637">
        <v>10.144</v>
      </c>
      <c r="S121" s="16"/>
      <c r="T121" s="763"/>
      <c r="U121" s="664">
        <v>10.164999999999999</v>
      </c>
      <c r="V121" s="753"/>
      <c r="W121" s="9"/>
      <c r="X121" s="1" t="s">
        <v>65</v>
      </c>
      <c r="Y121" s="758"/>
    </row>
    <row r="122" spans="1:25">
      <c r="A122" s="760"/>
      <c r="B122" s="6" t="s">
        <v>66</v>
      </c>
      <c r="C122" s="16"/>
      <c r="D122" s="765"/>
      <c r="E122" s="757"/>
      <c r="F122" s="757"/>
      <c r="G122" s="753"/>
      <c r="H122" s="16"/>
      <c r="I122" s="765"/>
      <c r="J122" s="757"/>
      <c r="K122" s="757"/>
      <c r="L122" s="757"/>
      <c r="M122" s="16"/>
      <c r="N122" s="764"/>
      <c r="O122" s="795"/>
      <c r="P122" s="16"/>
      <c r="Q122" s="764"/>
      <c r="R122" s="638"/>
      <c r="S122" s="16"/>
      <c r="T122" s="764"/>
      <c r="U122" s="665"/>
      <c r="V122" s="753"/>
      <c r="W122" s="9"/>
      <c r="X122" s="1" t="s">
        <v>66</v>
      </c>
      <c r="Y122" s="758"/>
    </row>
    <row r="123" spans="1:25">
      <c r="A123" s="761"/>
      <c r="B123" s="7" t="s">
        <v>67</v>
      </c>
      <c r="C123" s="16"/>
      <c r="D123" s="765"/>
      <c r="E123" s="757"/>
      <c r="F123" s="757"/>
      <c r="G123" s="753"/>
      <c r="H123" s="16"/>
      <c r="I123" s="765"/>
      <c r="J123" s="757"/>
      <c r="K123" s="757"/>
      <c r="L123" s="757"/>
      <c r="M123" s="16"/>
      <c r="N123" s="762">
        <v>9.3260000000000005</v>
      </c>
      <c r="O123" s="795"/>
      <c r="P123" s="16"/>
      <c r="Q123" s="762">
        <v>8.7210000000000001</v>
      </c>
      <c r="R123" s="639"/>
      <c r="S123" s="16"/>
      <c r="T123" s="762">
        <v>8.6690000000000005</v>
      </c>
      <c r="U123" s="666"/>
      <c r="V123" s="753"/>
      <c r="W123" s="9"/>
      <c r="X123" s="2" t="s">
        <v>67</v>
      </c>
      <c r="Y123" s="759"/>
    </row>
    <row r="124" spans="1:25">
      <c r="A124" s="760">
        <v>2016</v>
      </c>
      <c r="B124" s="6" t="s">
        <v>56</v>
      </c>
      <c r="C124" s="18"/>
      <c r="D124" s="765"/>
      <c r="E124" s="757">
        <v>8.2080000000000002</v>
      </c>
      <c r="F124" s="757">
        <v>7.7080000000000002</v>
      </c>
      <c r="G124" s="753"/>
      <c r="H124" s="18"/>
      <c r="I124" s="765"/>
      <c r="J124" s="757">
        <v>8.0709999999999997</v>
      </c>
      <c r="K124" s="757">
        <v>7.89</v>
      </c>
      <c r="L124" s="757"/>
      <c r="M124" s="18"/>
      <c r="N124" s="763"/>
      <c r="O124" s="794">
        <v>7.907</v>
      </c>
      <c r="P124" s="18"/>
      <c r="Q124" s="763"/>
      <c r="R124" s="637">
        <v>7.3760000000000003</v>
      </c>
      <c r="S124" s="18"/>
      <c r="T124" s="763"/>
      <c r="U124" s="664">
        <v>7.56</v>
      </c>
      <c r="V124" s="753" t="s">
        <v>82</v>
      </c>
      <c r="W124" s="11"/>
      <c r="X124" s="3" t="s">
        <v>56</v>
      </c>
      <c r="Y124" s="758">
        <v>2016</v>
      </c>
    </row>
    <row r="125" spans="1:25">
      <c r="A125" s="760"/>
      <c r="B125" s="6" t="s">
        <v>57</v>
      </c>
      <c r="C125" s="18"/>
      <c r="D125" s="765"/>
      <c r="E125" s="757"/>
      <c r="F125" s="757"/>
      <c r="G125" s="753">
        <v>7.8780000000000001</v>
      </c>
      <c r="H125" s="18"/>
      <c r="I125" s="765"/>
      <c r="J125" s="757"/>
      <c r="K125" s="757"/>
      <c r="L125" s="757">
        <v>7.8780000000000001</v>
      </c>
      <c r="M125" s="18"/>
      <c r="N125" s="764"/>
      <c r="O125" s="795"/>
      <c r="P125" s="18"/>
      <c r="Q125" s="764"/>
      <c r="R125" s="638"/>
      <c r="S125" s="18"/>
      <c r="T125" s="764"/>
      <c r="U125" s="665"/>
      <c r="V125" s="753"/>
      <c r="W125" s="11"/>
      <c r="X125" s="1" t="s">
        <v>57</v>
      </c>
      <c r="Y125" s="758"/>
    </row>
    <row r="126" spans="1:25">
      <c r="A126" s="760"/>
      <c r="B126" s="6" t="s">
        <v>58</v>
      </c>
      <c r="C126" s="18"/>
      <c r="D126" s="378">
        <v>8.0839999999999996</v>
      </c>
      <c r="E126" s="757"/>
      <c r="F126" s="757"/>
      <c r="G126" s="753"/>
      <c r="H126" s="18"/>
      <c r="I126" s="378">
        <v>7.5780000000000003</v>
      </c>
      <c r="J126" s="757"/>
      <c r="K126" s="757"/>
      <c r="L126" s="757"/>
      <c r="M126" s="18"/>
      <c r="N126" s="12">
        <v>7.3940000000000001</v>
      </c>
      <c r="O126" s="795"/>
      <c r="P126" s="18"/>
      <c r="Q126" s="12">
        <v>6.5990000000000002</v>
      </c>
      <c r="R126" s="639"/>
      <c r="S126" s="18"/>
      <c r="T126" s="12">
        <v>6.625</v>
      </c>
      <c r="U126" s="666"/>
      <c r="V126" s="753"/>
      <c r="W126" s="11"/>
      <c r="X126" s="1" t="s">
        <v>58</v>
      </c>
      <c r="Y126" s="758"/>
    </row>
    <row r="127" spans="1:25">
      <c r="A127" s="760"/>
      <c r="B127" s="6" t="s">
        <v>59</v>
      </c>
      <c r="C127" s="18"/>
      <c r="D127" s="765">
        <v>8.0419999999999998</v>
      </c>
      <c r="E127" s="757"/>
      <c r="F127" s="757"/>
      <c r="G127" s="753"/>
      <c r="H127" s="18"/>
      <c r="I127" s="765">
        <v>7.5419999999999998</v>
      </c>
      <c r="J127" s="757"/>
      <c r="K127" s="757"/>
      <c r="L127" s="757"/>
      <c r="M127" s="18"/>
      <c r="N127" s="763">
        <v>7.3490000000000002</v>
      </c>
      <c r="O127" s="794">
        <v>7.67</v>
      </c>
      <c r="P127" s="18"/>
      <c r="Q127" s="763">
        <v>6.5540000000000003</v>
      </c>
      <c r="R127" s="637">
        <v>6.8630000000000004</v>
      </c>
      <c r="S127" s="18"/>
      <c r="T127" s="763">
        <v>6.58</v>
      </c>
      <c r="U127" s="664">
        <v>7.07</v>
      </c>
      <c r="V127" s="753"/>
      <c r="W127" s="11"/>
      <c r="X127" s="1" t="s">
        <v>59</v>
      </c>
      <c r="Y127" s="758"/>
    </row>
    <row r="128" spans="1:25">
      <c r="A128" s="760"/>
      <c r="B128" s="6" t="s">
        <v>60</v>
      </c>
      <c r="C128" s="18"/>
      <c r="D128" s="765"/>
      <c r="E128" s="757"/>
      <c r="F128" s="757"/>
      <c r="G128" s="753"/>
      <c r="H128" s="18"/>
      <c r="I128" s="765"/>
      <c r="J128" s="757"/>
      <c r="K128" s="757"/>
      <c r="L128" s="757"/>
      <c r="M128" s="18"/>
      <c r="N128" s="764"/>
      <c r="O128" s="795"/>
      <c r="P128" s="18"/>
      <c r="Q128" s="764"/>
      <c r="R128" s="638"/>
      <c r="S128" s="18"/>
      <c r="T128" s="764"/>
      <c r="U128" s="665"/>
      <c r="V128" s="753"/>
      <c r="W128" s="11"/>
      <c r="X128" s="1" t="s">
        <v>60</v>
      </c>
      <c r="Y128" s="758"/>
    </row>
    <row r="129" spans="1:25">
      <c r="A129" s="760"/>
      <c r="B129" s="6" t="s">
        <v>61</v>
      </c>
      <c r="C129" s="18"/>
      <c r="D129" s="765"/>
      <c r="E129" s="757"/>
      <c r="F129" s="757"/>
      <c r="G129" s="753"/>
      <c r="H129" s="18"/>
      <c r="I129" s="765"/>
      <c r="J129" s="757"/>
      <c r="K129" s="757"/>
      <c r="L129" s="757"/>
      <c r="M129" s="18"/>
      <c r="N129" s="762">
        <v>7.3949999999999996</v>
      </c>
      <c r="O129" s="795"/>
      <c r="P129" s="18"/>
      <c r="Q129" s="762">
        <v>6.9790000000000001</v>
      </c>
      <c r="R129" s="639"/>
      <c r="S129" s="18"/>
      <c r="T129" s="762">
        <v>6.7750000000000004</v>
      </c>
      <c r="U129" s="666"/>
      <c r="V129" s="753"/>
      <c r="W129" s="11"/>
      <c r="X129" s="1" t="s">
        <v>61</v>
      </c>
      <c r="Y129" s="758"/>
    </row>
    <row r="130" spans="1:25">
      <c r="A130" s="760"/>
      <c r="B130" s="6" t="s">
        <v>62</v>
      </c>
      <c r="C130" s="18"/>
      <c r="D130" s="765"/>
      <c r="E130" s="757">
        <v>10.843999999999999</v>
      </c>
      <c r="F130" s="757">
        <v>10.426</v>
      </c>
      <c r="G130" s="753"/>
      <c r="H130" s="18"/>
      <c r="I130" s="765"/>
      <c r="J130" s="757">
        <v>10.61</v>
      </c>
      <c r="K130" s="757">
        <v>10.641</v>
      </c>
      <c r="L130" s="757"/>
      <c r="M130" s="18"/>
      <c r="N130" s="763"/>
      <c r="O130" s="794">
        <v>6.9850000000000003</v>
      </c>
      <c r="P130" s="18"/>
      <c r="Q130" s="763"/>
      <c r="R130" s="637">
        <v>6.391</v>
      </c>
      <c r="S130" s="18"/>
      <c r="T130" s="763"/>
      <c r="U130" s="664">
        <v>6.9119999999999999</v>
      </c>
      <c r="V130" s="168"/>
      <c r="W130" s="11"/>
      <c r="X130" s="1" t="s">
        <v>62</v>
      </c>
      <c r="Y130" s="758"/>
    </row>
    <row r="131" spans="1:25">
      <c r="A131" s="760"/>
      <c r="B131" s="6" t="s">
        <v>63</v>
      </c>
      <c r="C131" s="18"/>
      <c r="D131" s="765"/>
      <c r="E131" s="757"/>
      <c r="F131" s="757"/>
      <c r="G131" s="753">
        <v>12.239000000000001</v>
      </c>
      <c r="H131" s="18"/>
      <c r="I131" s="765"/>
      <c r="J131" s="757"/>
      <c r="K131" s="757"/>
      <c r="L131" s="757">
        <v>12.239000000000001</v>
      </c>
      <c r="M131" s="18"/>
      <c r="N131" s="764"/>
      <c r="O131" s="795"/>
      <c r="P131" s="18"/>
      <c r="Q131" s="764"/>
      <c r="R131" s="638"/>
      <c r="S131" s="18"/>
      <c r="T131" s="764"/>
      <c r="U131" s="665"/>
      <c r="V131" s="753" t="s">
        <v>82</v>
      </c>
      <c r="W131" s="11"/>
      <c r="X131" s="1" t="s">
        <v>63</v>
      </c>
      <c r="Y131" s="758"/>
    </row>
    <row r="132" spans="1:25">
      <c r="A132" s="760"/>
      <c r="B132" s="6" t="s">
        <v>64</v>
      </c>
      <c r="C132" s="18"/>
      <c r="D132" s="765">
        <v>13.038</v>
      </c>
      <c r="E132" s="757"/>
      <c r="F132" s="757"/>
      <c r="G132" s="753"/>
      <c r="H132" s="18"/>
      <c r="I132" s="765" t="s">
        <v>69</v>
      </c>
      <c r="J132" s="757"/>
      <c r="K132" s="757"/>
      <c r="L132" s="757"/>
      <c r="M132" s="18"/>
      <c r="N132" s="762">
        <v>8.5380000000000003</v>
      </c>
      <c r="O132" s="795"/>
      <c r="P132" s="18"/>
      <c r="Q132" s="763">
        <v>8.5860000000000003</v>
      </c>
      <c r="R132" s="639"/>
      <c r="S132" s="18"/>
      <c r="T132" s="783">
        <v>8.2579999999999991</v>
      </c>
      <c r="U132" s="666"/>
      <c r="V132" s="753"/>
      <c r="W132" s="11"/>
      <c r="X132" s="1" t="s">
        <v>64</v>
      </c>
      <c r="Y132" s="758"/>
    </row>
    <row r="133" spans="1:25">
      <c r="A133" s="760"/>
      <c r="B133" s="6" t="s">
        <v>65</v>
      </c>
      <c r="C133" s="18"/>
      <c r="D133" s="765"/>
      <c r="E133" s="757"/>
      <c r="F133" s="757"/>
      <c r="G133" s="753"/>
      <c r="H133" s="18"/>
      <c r="I133" s="765"/>
      <c r="J133" s="757"/>
      <c r="K133" s="757"/>
      <c r="L133" s="757"/>
      <c r="M133" s="18"/>
      <c r="N133" s="763"/>
      <c r="O133" s="794">
        <v>10.840999999999999</v>
      </c>
      <c r="P133" s="18"/>
      <c r="Q133" s="763"/>
      <c r="R133" s="637">
        <v>10.358000000000001</v>
      </c>
      <c r="S133" s="18"/>
      <c r="T133" s="783"/>
      <c r="U133" s="664">
        <v>11.981999999999999</v>
      </c>
      <c r="V133" s="753"/>
      <c r="W133" s="11"/>
      <c r="X133" s="1" t="s">
        <v>65</v>
      </c>
      <c r="Y133" s="758"/>
    </row>
    <row r="134" spans="1:25">
      <c r="A134" s="760"/>
      <c r="B134" s="6" t="s">
        <v>66</v>
      </c>
      <c r="C134" s="18"/>
      <c r="D134" s="765"/>
      <c r="E134" s="757"/>
      <c r="F134" s="757"/>
      <c r="G134" s="753"/>
      <c r="H134" s="18"/>
      <c r="I134" s="765"/>
      <c r="J134" s="757"/>
      <c r="K134" s="757"/>
      <c r="L134" s="757"/>
      <c r="M134" s="18"/>
      <c r="N134" s="764"/>
      <c r="O134" s="795"/>
      <c r="P134" s="18"/>
      <c r="Q134" s="764"/>
      <c r="R134" s="638"/>
      <c r="S134" s="18"/>
      <c r="T134" s="784"/>
      <c r="U134" s="665"/>
      <c r="V134" s="753" t="s">
        <v>82</v>
      </c>
      <c r="W134" s="11"/>
      <c r="X134" s="1" t="s">
        <v>66</v>
      </c>
      <c r="Y134" s="758"/>
    </row>
    <row r="135" spans="1:25">
      <c r="A135" s="761"/>
      <c r="B135" s="7" t="s">
        <v>67</v>
      </c>
      <c r="C135" s="18"/>
      <c r="D135" s="765"/>
      <c r="E135" s="757"/>
      <c r="F135" s="757"/>
      <c r="G135" s="753"/>
      <c r="H135" s="18"/>
      <c r="I135" s="765"/>
      <c r="J135" s="757"/>
      <c r="K135" s="757"/>
      <c r="L135" s="757"/>
      <c r="M135" s="18"/>
      <c r="N135" s="762">
        <v>12.317</v>
      </c>
      <c r="O135" s="795"/>
      <c r="P135" s="18"/>
      <c r="Q135" s="763">
        <v>12.355</v>
      </c>
      <c r="R135" s="639"/>
      <c r="S135" s="18"/>
      <c r="T135" s="783" t="s">
        <v>70</v>
      </c>
      <c r="U135" s="666"/>
      <c r="V135" s="753"/>
      <c r="W135" s="11"/>
      <c r="X135" s="2" t="s">
        <v>67</v>
      </c>
      <c r="Y135" s="759"/>
    </row>
    <row r="136" spans="1:25">
      <c r="A136" s="760">
        <v>2015</v>
      </c>
      <c r="B136" s="6" t="s">
        <v>56</v>
      </c>
      <c r="C136" s="18"/>
      <c r="D136" s="765"/>
      <c r="E136" s="757">
        <v>10.050000000000001</v>
      </c>
      <c r="F136" s="757">
        <v>9.7669999999999995</v>
      </c>
      <c r="G136" s="753"/>
      <c r="H136" s="18"/>
      <c r="I136" s="765"/>
      <c r="J136" s="757">
        <v>9.8680000000000003</v>
      </c>
      <c r="K136" s="757">
        <v>9.9380000000000006</v>
      </c>
      <c r="L136" s="757"/>
      <c r="M136" s="18"/>
      <c r="N136" s="763"/>
      <c r="O136" s="794">
        <v>9.43</v>
      </c>
      <c r="P136" s="18"/>
      <c r="Q136" s="763"/>
      <c r="R136" s="637">
        <v>9.3070000000000004</v>
      </c>
      <c r="S136" s="18"/>
      <c r="T136" s="783"/>
      <c r="U136" s="664">
        <v>9.8480000000000008</v>
      </c>
      <c r="V136" s="753"/>
      <c r="W136" s="11"/>
      <c r="X136" s="3" t="s">
        <v>56</v>
      </c>
      <c r="Y136" s="758">
        <v>2015</v>
      </c>
    </row>
    <row r="137" spans="1:25">
      <c r="A137" s="760"/>
      <c r="B137" s="6" t="s">
        <v>57</v>
      </c>
      <c r="C137" s="18"/>
      <c r="D137" s="765"/>
      <c r="E137" s="757"/>
      <c r="F137" s="757"/>
      <c r="G137" s="753">
        <v>11.191000000000001</v>
      </c>
      <c r="H137" s="18"/>
      <c r="I137" s="765"/>
      <c r="J137" s="757"/>
      <c r="K137" s="757"/>
      <c r="L137" s="757">
        <v>11.191000000000001</v>
      </c>
      <c r="M137" s="18"/>
      <c r="N137" s="764"/>
      <c r="O137" s="795"/>
      <c r="P137" s="18"/>
      <c r="Q137" s="764"/>
      <c r="R137" s="638"/>
      <c r="S137" s="18"/>
      <c r="T137" s="784"/>
      <c r="U137" s="665"/>
      <c r="V137" s="753" t="s">
        <v>82</v>
      </c>
      <c r="W137" s="11"/>
      <c r="X137" s="1" t="s">
        <v>57</v>
      </c>
      <c r="Y137" s="758"/>
    </row>
    <row r="138" spans="1:25">
      <c r="A138" s="760"/>
      <c r="B138" s="6" t="s">
        <v>58</v>
      </c>
      <c r="C138" s="18"/>
      <c r="D138" s="765" t="s">
        <v>71</v>
      </c>
      <c r="E138" s="757"/>
      <c r="F138" s="757"/>
      <c r="G138" s="753"/>
      <c r="H138" s="18"/>
      <c r="I138" s="765">
        <v>8.64</v>
      </c>
      <c r="J138" s="757"/>
      <c r="K138" s="757"/>
      <c r="L138" s="757"/>
      <c r="M138" s="18"/>
      <c r="N138" s="762">
        <v>7.4409999999999998</v>
      </c>
      <c r="O138" s="795"/>
      <c r="P138" s="18"/>
      <c r="Q138" s="763">
        <v>7.4290000000000003</v>
      </c>
      <c r="R138" s="639"/>
      <c r="S138" s="18"/>
      <c r="T138" s="783">
        <v>7.2789999999999999</v>
      </c>
      <c r="U138" s="666"/>
      <c r="V138" s="753"/>
      <c r="W138" s="11"/>
      <c r="X138" s="1" t="s">
        <v>58</v>
      </c>
      <c r="Y138" s="758"/>
    </row>
    <row r="139" spans="1:25">
      <c r="A139" s="760"/>
      <c r="B139" s="6" t="s">
        <v>59</v>
      </c>
      <c r="C139" s="18"/>
      <c r="D139" s="765"/>
      <c r="E139" s="757"/>
      <c r="F139" s="757"/>
      <c r="G139" s="753"/>
      <c r="H139" s="18"/>
      <c r="I139" s="765"/>
      <c r="J139" s="757"/>
      <c r="K139" s="757"/>
      <c r="L139" s="757"/>
      <c r="M139" s="18"/>
      <c r="N139" s="763"/>
      <c r="O139" s="794">
        <v>8.0050000000000008</v>
      </c>
      <c r="P139" s="18"/>
      <c r="Q139" s="763"/>
      <c r="R139" s="637">
        <v>7.8040000000000003</v>
      </c>
      <c r="S139" s="18"/>
      <c r="T139" s="783"/>
      <c r="U139" s="664">
        <v>7.7679999999999998</v>
      </c>
      <c r="V139" s="753"/>
      <c r="W139" s="11"/>
      <c r="X139" s="1" t="s">
        <v>59</v>
      </c>
      <c r="Y139" s="758"/>
    </row>
    <row r="140" spans="1:25">
      <c r="A140" s="760"/>
      <c r="B140" s="6" t="s">
        <v>60</v>
      </c>
      <c r="C140" s="18"/>
      <c r="D140" s="765"/>
      <c r="E140" s="757"/>
      <c r="F140" s="757"/>
      <c r="G140" s="753"/>
      <c r="H140" s="18"/>
      <c r="I140" s="765"/>
      <c r="J140" s="757"/>
      <c r="K140" s="757"/>
      <c r="L140" s="757"/>
      <c r="M140" s="18"/>
      <c r="N140" s="764"/>
      <c r="O140" s="795"/>
      <c r="P140" s="18"/>
      <c r="Q140" s="764"/>
      <c r="R140" s="638"/>
      <c r="S140" s="18"/>
      <c r="T140" s="784"/>
      <c r="U140" s="665"/>
      <c r="V140" s="753" t="s">
        <v>82</v>
      </c>
      <c r="W140" s="11"/>
      <c r="X140" s="1" t="s">
        <v>60</v>
      </c>
      <c r="Y140" s="758"/>
    </row>
    <row r="141" spans="1:25">
      <c r="A141" s="760"/>
      <c r="B141" s="6" t="s">
        <v>61</v>
      </c>
      <c r="C141" s="18"/>
      <c r="D141" s="765"/>
      <c r="E141" s="757"/>
      <c r="F141" s="757"/>
      <c r="G141" s="753"/>
      <c r="H141" s="18"/>
      <c r="I141" s="765"/>
      <c r="J141" s="757"/>
      <c r="K141" s="757"/>
      <c r="L141" s="757"/>
      <c r="M141" s="18"/>
      <c r="N141" s="762" t="s">
        <v>72</v>
      </c>
      <c r="O141" s="795"/>
      <c r="P141" s="18"/>
      <c r="Q141" s="763">
        <v>8.2880000000000003</v>
      </c>
      <c r="R141" s="639"/>
      <c r="S141" s="18"/>
      <c r="T141" s="783">
        <v>8.3460000000000001</v>
      </c>
      <c r="U141" s="666"/>
      <c r="V141" s="753"/>
      <c r="W141" s="11"/>
      <c r="X141" s="1" t="s">
        <v>61</v>
      </c>
      <c r="Y141" s="758"/>
    </row>
    <row r="142" spans="1:25">
      <c r="A142" s="760"/>
      <c r="B142" s="6" t="s">
        <v>62</v>
      </c>
      <c r="C142" s="18"/>
      <c r="D142" s="765"/>
      <c r="E142" s="757">
        <v>15.045999999999999</v>
      </c>
      <c r="F142" s="757">
        <v>14.228</v>
      </c>
      <c r="G142" s="753"/>
      <c r="H142" s="18"/>
      <c r="I142" s="765"/>
      <c r="J142" s="757">
        <v>14.500999999999999</v>
      </c>
      <c r="K142" s="757">
        <v>14.430999999999999</v>
      </c>
      <c r="L142" s="757"/>
      <c r="M142" s="18"/>
      <c r="N142" s="763"/>
      <c r="O142" s="794">
        <v>7.5419999999999998</v>
      </c>
      <c r="P142" s="18"/>
      <c r="Q142" s="763"/>
      <c r="R142" s="637">
        <v>7.0549999999999997</v>
      </c>
      <c r="S142" s="18"/>
      <c r="T142" s="783"/>
      <c r="U142" s="664">
        <v>7.2039999999999997</v>
      </c>
      <c r="V142" s="753"/>
      <c r="W142" s="11"/>
      <c r="X142" s="1" t="s">
        <v>62</v>
      </c>
      <c r="Y142" s="758"/>
    </row>
    <row r="143" spans="1:25">
      <c r="A143" s="760"/>
      <c r="B143" s="6" t="s">
        <v>63</v>
      </c>
      <c r="C143" s="18"/>
      <c r="D143" s="765"/>
      <c r="E143" s="757"/>
      <c r="F143" s="757"/>
      <c r="G143" s="753">
        <v>14.327999999999999</v>
      </c>
      <c r="H143" s="18"/>
      <c r="I143" s="765"/>
      <c r="J143" s="757"/>
      <c r="K143" s="757"/>
      <c r="L143" s="757">
        <v>14.327999999999999</v>
      </c>
      <c r="M143" s="18"/>
      <c r="N143" s="764"/>
      <c r="O143" s="795"/>
      <c r="P143" s="18"/>
      <c r="Q143" s="764"/>
      <c r="R143" s="638"/>
      <c r="S143" s="18"/>
      <c r="T143" s="784"/>
      <c r="U143" s="665"/>
      <c r="V143" s="753" t="s">
        <v>82</v>
      </c>
      <c r="W143" s="11"/>
      <c r="X143" s="1" t="s">
        <v>63</v>
      </c>
      <c r="Y143" s="758"/>
    </row>
    <row r="144" spans="1:25">
      <c r="A144" s="760"/>
      <c r="B144" s="6" t="s">
        <v>64</v>
      </c>
      <c r="C144" s="18"/>
      <c r="D144" s="765">
        <v>16.273</v>
      </c>
      <c r="E144" s="757"/>
      <c r="F144" s="757"/>
      <c r="G144" s="753"/>
      <c r="H144" s="18"/>
      <c r="I144" s="765">
        <v>15.228</v>
      </c>
      <c r="J144" s="757"/>
      <c r="K144" s="757"/>
      <c r="L144" s="757"/>
      <c r="M144" s="18"/>
      <c r="N144" s="762">
        <v>13.855</v>
      </c>
      <c r="O144" s="795"/>
      <c r="P144" s="18"/>
      <c r="Q144" s="763">
        <v>13.756</v>
      </c>
      <c r="R144" s="639"/>
      <c r="S144" s="18"/>
      <c r="T144" s="783">
        <v>13.57</v>
      </c>
      <c r="U144" s="666"/>
      <c r="V144" s="753"/>
      <c r="W144" s="11"/>
      <c r="X144" s="1" t="s">
        <v>64</v>
      </c>
      <c r="Y144" s="758"/>
    </row>
    <row r="145" spans="1:25">
      <c r="A145" s="760"/>
      <c r="B145" s="6" t="s">
        <v>65</v>
      </c>
      <c r="C145" s="18"/>
      <c r="D145" s="765"/>
      <c r="E145" s="757"/>
      <c r="F145" s="757"/>
      <c r="G145" s="753"/>
      <c r="H145" s="18"/>
      <c r="I145" s="765"/>
      <c r="J145" s="757"/>
      <c r="K145" s="757"/>
      <c r="L145" s="757"/>
      <c r="M145" s="18"/>
      <c r="N145" s="763"/>
      <c r="O145" s="794">
        <v>20.321999999999999</v>
      </c>
      <c r="P145" s="18"/>
      <c r="Q145" s="763"/>
      <c r="R145" s="637">
        <v>20.244</v>
      </c>
      <c r="S145" s="18"/>
      <c r="T145" s="783"/>
      <c r="U145" s="664">
        <v>21.863</v>
      </c>
      <c r="V145" s="753"/>
      <c r="W145" s="11"/>
      <c r="X145" s="1" t="s">
        <v>65</v>
      </c>
      <c r="Y145" s="758"/>
    </row>
    <row r="146" spans="1:25">
      <c r="A146" s="760"/>
      <c r="B146" s="6" t="s">
        <v>66</v>
      </c>
      <c r="C146" s="18"/>
      <c r="D146" s="765"/>
      <c r="E146" s="757"/>
      <c r="F146" s="757"/>
      <c r="G146" s="753"/>
      <c r="H146" s="18"/>
      <c r="I146" s="765"/>
      <c r="J146" s="757"/>
      <c r="K146" s="757"/>
      <c r="L146" s="757"/>
      <c r="M146" s="18"/>
      <c r="N146" s="764"/>
      <c r="O146" s="795"/>
      <c r="P146" s="18"/>
      <c r="Q146" s="764"/>
      <c r="R146" s="638"/>
      <c r="S146" s="18"/>
      <c r="T146" s="784"/>
      <c r="U146" s="665"/>
      <c r="V146" s="753" t="s">
        <v>82</v>
      </c>
      <c r="W146" s="11"/>
      <c r="X146" s="1" t="s">
        <v>66</v>
      </c>
      <c r="Y146" s="758"/>
    </row>
    <row r="147" spans="1:25">
      <c r="A147" s="761"/>
      <c r="B147" s="7" t="s">
        <v>67</v>
      </c>
      <c r="C147" s="18"/>
      <c r="D147" s="765"/>
      <c r="E147" s="757"/>
      <c r="F147" s="757"/>
      <c r="G147" s="753"/>
      <c r="H147" s="18"/>
      <c r="I147" s="765"/>
      <c r="J147" s="757"/>
      <c r="K147" s="757"/>
      <c r="L147" s="757"/>
      <c r="M147" s="18"/>
      <c r="N147" s="762">
        <v>17.829000000000001</v>
      </c>
      <c r="O147" s="795"/>
      <c r="P147" s="18"/>
      <c r="Q147" s="763">
        <v>17.321000000000002</v>
      </c>
      <c r="R147" s="639"/>
      <c r="S147" s="18"/>
      <c r="T147" s="783">
        <v>17.395</v>
      </c>
      <c r="U147" s="666"/>
      <c r="V147" s="753"/>
      <c r="W147" s="11"/>
      <c r="X147" s="2" t="s">
        <v>67</v>
      </c>
      <c r="Y147" s="759"/>
    </row>
    <row r="148" spans="1:25">
      <c r="A148" s="796">
        <v>2014</v>
      </c>
      <c r="B148" s="6" t="s">
        <v>56</v>
      </c>
      <c r="C148" s="18"/>
      <c r="D148" s="765"/>
      <c r="E148" s="757">
        <v>9.3789999999999996</v>
      </c>
      <c r="F148" s="757">
        <v>8.8439999999999994</v>
      </c>
      <c r="G148" s="753"/>
      <c r="H148" s="18"/>
      <c r="I148" s="765"/>
      <c r="J148" s="757">
        <v>9.0779999999999994</v>
      </c>
      <c r="K148" s="757">
        <v>9.0210000000000008</v>
      </c>
      <c r="L148" s="757"/>
      <c r="M148" s="18"/>
      <c r="N148" s="763"/>
      <c r="O148" s="794">
        <v>10.625</v>
      </c>
      <c r="P148" s="18"/>
      <c r="Q148" s="763"/>
      <c r="R148" s="637">
        <v>10.278</v>
      </c>
      <c r="S148" s="18"/>
      <c r="T148" s="783"/>
      <c r="U148" s="664">
        <v>10.930999999999999</v>
      </c>
      <c r="V148" s="753"/>
      <c r="W148" s="11"/>
      <c r="X148" s="1" t="s">
        <v>56</v>
      </c>
      <c r="Y148" s="801">
        <v>2014</v>
      </c>
    </row>
    <row r="149" spans="1:25">
      <c r="A149" s="797"/>
      <c r="B149" s="6" t="s">
        <v>57</v>
      </c>
      <c r="C149" s="18"/>
      <c r="D149" s="765"/>
      <c r="E149" s="757"/>
      <c r="F149" s="757"/>
      <c r="G149" s="753">
        <v>8.4849999999999994</v>
      </c>
      <c r="H149" s="18"/>
      <c r="I149" s="765"/>
      <c r="J149" s="757"/>
      <c r="K149" s="757"/>
      <c r="L149" s="757">
        <v>8.4849999999999994</v>
      </c>
      <c r="M149" s="18"/>
      <c r="N149" s="764"/>
      <c r="O149" s="795"/>
      <c r="P149" s="18"/>
      <c r="Q149" s="764"/>
      <c r="R149" s="638"/>
      <c r="S149" s="18"/>
      <c r="T149" s="784"/>
      <c r="U149" s="665"/>
      <c r="V149" s="753" t="s">
        <v>82</v>
      </c>
      <c r="W149" s="11"/>
      <c r="X149" s="1" t="s">
        <v>57</v>
      </c>
      <c r="Y149" s="799"/>
    </row>
    <row r="150" spans="1:25">
      <c r="A150" s="797"/>
      <c r="B150" s="6" t="s">
        <v>58</v>
      </c>
      <c r="C150" s="18"/>
      <c r="D150" s="765">
        <v>8.2769999999999992</v>
      </c>
      <c r="E150" s="757"/>
      <c r="F150" s="757"/>
      <c r="G150" s="753"/>
      <c r="H150" s="18"/>
      <c r="I150" s="765">
        <v>7.758</v>
      </c>
      <c r="J150" s="757"/>
      <c r="K150" s="757"/>
      <c r="L150" s="757"/>
      <c r="M150" s="18"/>
      <c r="N150" s="762">
        <v>8.173</v>
      </c>
      <c r="O150" s="795"/>
      <c r="P150" s="18"/>
      <c r="Q150" s="763">
        <v>8.0519999999999996</v>
      </c>
      <c r="R150" s="639"/>
      <c r="S150" s="18"/>
      <c r="T150" s="783">
        <v>7.9</v>
      </c>
      <c r="U150" s="666"/>
      <c r="V150" s="753"/>
      <c r="W150" s="11"/>
      <c r="X150" s="1" t="s">
        <v>58</v>
      </c>
      <c r="Y150" s="799"/>
    </row>
    <row r="151" spans="1:25">
      <c r="A151" s="797"/>
      <c r="B151" s="6" t="s">
        <v>59</v>
      </c>
      <c r="C151" s="18"/>
      <c r="D151" s="765"/>
      <c r="E151" s="757"/>
      <c r="F151" s="757"/>
      <c r="G151" s="753"/>
      <c r="H151" s="18"/>
      <c r="I151" s="765"/>
      <c r="J151" s="757"/>
      <c r="K151" s="757"/>
      <c r="L151" s="757"/>
      <c r="M151" s="18"/>
      <c r="N151" s="763"/>
      <c r="O151" s="794">
        <v>8.1609999999999996</v>
      </c>
      <c r="P151" s="18"/>
      <c r="Q151" s="763"/>
      <c r="R151" s="637">
        <v>8.1999999999999993</v>
      </c>
      <c r="S151" s="18"/>
      <c r="T151" s="783"/>
      <c r="U151" s="664">
        <v>8.4049999999999994</v>
      </c>
      <c r="V151" s="753"/>
      <c r="W151" s="11"/>
      <c r="X151" s="1" t="s">
        <v>59</v>
      </c>
      <c r="Y151" s="799"/>
    </row>
    <row r="152" spans="1:25">
      <c r="A152" s="797"/>
      <c r="B152" s="6" t="s">
        <v>60</v>
      </c>
      <c r="C152" s="18"/>
      <c r="D152" s="765"/>
      <c r="E152" s="757"/>
      <c r="F152" s="757"/>
      <c r="G152" s="753"/>
      <c r="H152" s="18"/>
      <c r="I152" s="765"/>
      <c r="J152" s="757"/>
      <c r="K152" s="757"/>
      <c r="L152" s="757"/>
      <c r="M152" s="18"/>
      <c r="N152" s="764"/>
      <c r="O152" s="795"/>
      <c r="P152" s="18"/>
      <c r="Q152" s="764"/>
      <c r="R152" s="638"/>
      <c r="S152" s="18"/>
      <c r="T152" s="784"/>
      <c r="U152" s="665"/>
      <c r="V152" s="753" t="s">
        <v>82</v>
      </c>
      <c r="W152" s="11"/>
      <c r="X152" s="1" t="s">
        <v>60</v>
      </c>
      <c r="Y152" s="799"/>
    </row>
    <row r="153" spans="1:25">
      <c r="A153" s="797"/>
      <c r="B153" s="6" t="s">
        <v>61</v>
      </c>
      <c r="C153" s="18"/>
      <c r="D153" s="765"/>
      <c r="E153" s="757"/>
      <c r="F153" s="757"/>
      <c r="G153" s="753"/>
      <c r="H153" s="18"/>
      <c r="I153" s="765"/>
      <c r="J153" s="757"/>
      <c r="K153" s="757"/>
      <c r="L153" s="757"/>
      <c r="M153" s="18"/>
      <c r="N153" s="762">
        <v>9.218</v>
      </c>
      <c r="O153" s="795"/>
      <c r="P153" s="18"/>
      <c r="Q153" s="763">
        <v>9.2639999999999993</v>
      </c>
      <c r="R153" s="639"/>
      <c r="S153" s="18"/>
      <c r="T153" s="783">
        <v>9.1489999999999991</v>
      </c>
      <c r="U153" s="666"/>
      <c r="V153" s="753"/>
      <c r="W153" s="11"/>
      <c r="X153" s="1" t="s">
        <v>61</v>
      </c>
      <c r="Y153" s="799"/>
    </row>
    <row r="154" spans="1:25">
      <c r="A154" s="797"/>
      <c r="B154" s="6" t="s">
        <v>62</v>
      </c>
      <c r="C154" s="18"/>
      <c r="D154" s="765"/>
      <c r="E154" s="757">
        <v>9.3330000000000002</v>
      </c>
      <c r="F154" s="757">
        <v>8.1739999999999995</v>
      </c>
      <c r="G154" s="753"/>
      <c r="H154" s="18"/>
      <c r="I154" s="765"/>
      <c r="J154" s="757">
        <v>9.0060000000000002</v>
      </c>
      <c r="K154" s="757">
        <v>8.9760000000000009</v>
      </c>
      <c r="L154" s="757"/>
      <c r="M154" s="18"/>
      <c r="N154" s="763"/>
      <c r="O154" s="794">
        <v>8.6690000000000005</v>
      </c>
      <c r="P154" s="18"/>
      <c r="Q154" s="763"/>
      <c r="R154" s="637">
        <v>7.9450000000000003</v>
      </c>
      <c r="S154" s="18"/>
      <c r="T154" s="783"/>
      <c r="U154" s="664">
        <v>8.2919999999999998</v>
      </c>
      <c r="V154" s="753"/>
      <c r="W154" s="11"/>
      <c r="X154" s="1" t="s">
        <v>62</v>
      </c>
      <c r="Y154" s="799"/>
    </row>
    <row r="155" spans="1:25">
      <c r="A155" s="797"/>
      <c r="B155" s="6" t="s">
        <v>63</v>
      </c>
      <c r="C155" s="18"/>
      <c r="D155" s="765"/>
      <c r="E155" s="757"/>
      <c r="F155" s="757"/>
      <c r="G155" s="753">
        <v>9.2759999999999998</v>
      </c>
      <c r="H155" s="18"/>
      <c r="I155" s="765"/>
      <c r="J155" s="757"/>
      <c r="K155" s="757"/>
      <c r="L155" s="757">
        <v>9.2759999999999998</v>
      </c>
      <c r="M155" s="18"/>
      <c r="N155" s="764"/>
      <c r="O155" s="795"/>
      <c r="P155" s="18"/>
      <c r="Q155" s="764"/>
      <c r="R155" s="638"/>
      <c r="S155" s="18"/>
      <c r="T155" s="784"/>
      <c r="U155" s="665"/>
      <c r="V155" s="753" t="s">
        <v>82</v>
      </c>
      <c r="W155" s="11"/>
      <c r="X155" s="1" t="s">
        <v>63</v>
      </c>
      <c r="Y155" s="799"/>
    </row>
    <row r="156" spans="1:25">
      <c r="A156" s="797"/>
      <c r="B156" s="6" t="s">
        <v>64</v>
      </c>
      <c r="C156" s="18"/>
      <c r="D156" s="765">
        <v>10.025</v>
      </c>
      <c r="E156" s="757"/>
      <c r="F156" s="757"/>
      <c r="G156" s="753"/>
      <c r="H156" s="18"/>
      <c r="I156" s="765">
        <v>9.4480000000000004</v>
      </c>
      <c r="J156" s="757"/>
      <c r="K156" s="757"/>
      <c r="L156" s="757"/>
      <c r="M156" s="18"/>
      <c r="N156" s="762">
        <v>11.611000000000001</v>
      </c>
      <c r="O156" s="795"/>
      <c r="P156" s="18"/>
      <c r="Q156" s="763">
        <v>10.981999999999999</v>
      </c>
      <c r="R156" s="639"/>
      <c r="S156" s="18"/>
      <c r="T156" s="783">
        <v>11.403</v>
      </c>
      <c r="U156" s="666"/>
      <c r="V156" s="753"/>
      <c r="W156" s="11"/>
      <c r="X156" s="1" t="s">
        <v>64</v>
      </c>
      <c r="Y156" s="799"/>
    </row>
    <row r="157" spans="1:25">
      <c r="A157" s="797"/>
      <c r="B157" s="6" t="s">
        <v>65</v>
      </c>
      <c r="C157" s="18"/>
      <c r="D157" s="765"/>
      <c r="E157" s="757"/>
      <c r="F157" s="757"/>
      <c r="G157" s="753"/>
      <c r="H157" s="18"/>
      <c r="I157" s="765"/>
      <c r="J157" s="757"/>
      <c r="K157" s="757"/>
      <c r="L157" s="757"/>
      <c r="M157" s="18"/>
      <c r="N157" s="763"/>
      <c r="O157" s="794">
        <v>11.44</v>
      </c>
      <c r="P157" s="18"/>
      <c r="Q157" s="763"/>
      <c r="R157" s="637">
        <v>11.129</v>
      </c>
      <c r="S157" s="18"/>
      <c r="T157" s="783"/>
      <c r="U157" s="664">
        <v>11.08</v>
      </c>
      <c r="V157" s="753"/>
      <c r="W157" s="11"/>
      <c r="X157" s="1" t="s">
        <v>65</v>
      </c>
      <c r="Y157" s="799"/>
    </row>
    <row r="158" spans="1:25">
      <c r="A158" s="797"/>
      <c r="B158" s="6" t="s">
        <v>66</v>
      </c>
      <c r="C158" s="18"/>
      <c r="D158" s="765"/>
      <c r="E158" s="757"/>
      <c r="F158" s="757"/>
      <c r="G158" s="753"/>
      <c r="H158" s="18"/>
      <c r="I158" s="765"/>
      <c r="J158" s="757"/>
      <c r="K158" s="757"/>
      <c r="L158" s="757"/>
      <c r="M158" s="18"/>
      <c r="N158" s="764"/>
      <c r="O158" s="795"/>
      <c r="P158" s="18"/>
      <c r="Q158" s="764"/>
      <c r="R158" s="638"/>
      <c r="S158" s="18"/>
      <c r="T158" s="784"/>
      <c r="U158" s="665"/>
      <c r="V158" s="753" t="s">
        <v>82</v>
      </c>
      <c r="W158" s="11"/>
      <c r="X158" s="1" t="s">
        <v>66</v>
      </c>
      <c r="Y158" s="799"/>
    </row>
    <row r="159" spans="1:25">
      <c r="A159" s="798"/>
      <c r="B159" s="7" t="s">
        <v>67</v>
      </c>
      <c r="C159" s="18"/>
      <c r="D159" s="765"/>
      <c r="E159" s="757"/>
      <c r="F159" s="757"/>
      <c r="G159" s="753"/>
      <c r="H159" s="18"/>
      <c r="I159" s="765"/>
      <c r="J159" s="757"/>
      <c r="K159" s="757"/>
      <c r="L159" s="757"/>
      <c r="M159" s="18"/>
      <c r="N159" s="762">
        <v>9.9600000000000009</v>
      </c>
      <c r="O159" s="795"/>
      <c r="P159" s="18"/>
      <c r="Q159" s="763">
        <v>9.8949999999999996</v>
      </c>
      <c r="R159" s="639"/>
      <c r="S159" s="18"/>
      <c r="T159" s="783">
        <v>9.8040000000000003</v>
      </c>
      <c r="U159" s="666"/>
      <c r="V159" s="753"/>
      <c r="W159" s="11"/>
      <c r="X159" s="2" t="s">
        <v>67</v>
      </c>
      <c r="Y159" s="800"/>
    </row>
    <row r="160" spans="1:25">
      <c r="A160" s="796">
        <v>2013</v>
      </c>
      <c r="B160" s="6" t="s">
        <v>56</v>
      </c>
      <c r="C160" s="18"/>
      <c r="D160" s="765"/>
      <c r="E160" s="757">
        <v>7.5060000000000002</v>
      </c>
      <c r="F160" s="757">
        <v>8.3170000000000002</v>
      </c>
      <c r="G160" s="753"/>
      <c r="H160" s="18"/>
      <c r="I160" s="765"/>
      <c r="J160" s="757">
        <v>7.4260000000000002</v>
      </c>
      <c r="K160" s="757">
        <v>7.7750000000000004</v>
      </c>
      <c r="L160" s="757"/>
      <c r="M160" s="18"/>
      <c r="N160" s="763"/>
      <c r="O160" s="794">
        <v>7.16</v>
      </c>
      <c r="P160" s="18"/>
      <c r="Q160" s="763"/>
      <c r="R160" s="637">
        <v>6.9550000000000001</v>
      </c>
      <c r="S160" s="18"/>
      <c r="T160" s="783"/>
      <c r="U160" s="664">
        <v>7.0650000000000004</v>
      </c>
      <c r="V160" s="753"/>
      <c r="W160" s="11"/>
      <c r="X160" s="3" t="s">
        <v>56</v>
      </c>
      <c r="Y160" s="799">
        <v>2013</v>
      </c>
    </row>
    <row r="161" spans="1:25">
      <c r="A161" s="797"/>
      <c r="B161" s="6" t="s">
        <v>57</v>
      </c>
      <c r="C161" s="18"/>
      <c r="D161" s="765"/>
      <c r="E161" s="757"/>
      <c r="F161" s="757"/>
      <c r="G161" s="753">
        <v>7.851</v>
      </c>
      <c r="H161" s="18"/>
      <c r="I161" s="765"/>
      <c r="J161" s="757"/>
      <c r="K161" s="757"/>
      <c r="L161" s="757">
        <v>7.851</v>
      </c>
      <c r="M161" s="18"/>
      <c r="N161" s="764"/>
      <c r="O161" s="795"/>
      <c r="P161" s="18"/>
      <c r="Q161" s="764"/>
      <c r="R161" s="638"/>
      <c r="S161" s="18"/>
      <c r="T161" s="784"/>
      <c r="U161" s="665"/>
      <c r="V161" s="753" t="s">
        <v>82</v>
      </c>
      <c r="W161" s="11"/>
      <c r="X161" s="1" t="s">
        <v>57</v>
      </c>
      <c r="Y161" s="799"/>
    </row>
    <row r="162" spans="1:25">
      <c r="A162" s="797"/>
      <c r="B162" s="6" t="s">
        <v>58</v>
      </c>
      <c r="C162" s="18"/>
      <c r="D162" s="765">
        <v>7.2510000000000003</v>
      </c>
      <c r="E162" s="757"/>
      <c r="F162" s="757"/>
      <c r="G162" s="753"/>
      <c r="H162" s="18"/>
      <c r="I162" s="765">
        <v>6.8</v>
      </c>
      <c r="J162" s="757"/>
      <c r="K162" s="757"/>
      <c r="L162" s="757"/>
      <c r="M162" s="18"/>
      <c r="N162" s="762">
        <v>6.43</v>
      </c>
      <c r="O162" s="795"/>
      <c r="P162" s="18"/>
      <c r="Q162" s="763">
        <v>6.3769999999999998</v>
      </c>
      <c r="R162" s="639"/>
      <c r="S162" s="18"/>
      <c r="T162" s="783">
        <v>6.4340000000000002</v>
      </c>
      <c r="U162" s="666"/>
      <c r="V162" s="753"/>
      <c r="W162" s="11"/>
      <c r="X162" s="1" t="s">
        <v>58</v>
      </c>
      <c r="Y162" s="799"/>
    </row>
    <row r="163" spans="1:25">
      <c r="A163" s="797"/>
      <c r="B163" s="6" t="s">
        <v>59</v>
      </c>
      <c r="C163" s="18"/>
      <c r="D163" s="765"/>
      <c r="E163" s="757"/>
      <c r="F163" s="757"/>
      <c r="G163" s="753"/>
      <c r="H163" s="18"/>
      <c r="I163" s="765"/>
      <c r="J163" s="757"/>
      <c r="K163" s="757"/>
      <c r="L163" s="757"/>
      <c r="M163" s="18"/>
      <c r="N163" s="763"/>
      <c r="O163" s="794">
        <v>7.2389999999999999</v>
      </c>
      <c r="P163" s="18"/>
      <c r="Q163" s="763"/>
      <c r="R163" s="637">
        <v>7.0419999999999998</v>
      </c>
      <c r="S163" s="18"/>
      <c r="T163" s="783"/>
      <c r="U163" s="664">
        <v>7.5330000000000004</v>
      </c>
      <c r="V163" s="753"/>
      <c r="W163" s="11"/>
      <c r="X163" s="1" t="s">
        <v>59</v>
      </c>
      <c r="Y163" s="799"/>
    </row>
    <row r="164" spans="1:25">
      <c r="A164" s="797"/>
      <c r="B164" s="6" t="s">
        <v>60</v>
      </c>
      <c r="C164" s="18"/>
      <c r="D164" s="765"/>
      <c r="E164" s="757"/>
      <c r="F164" s="757"/>
      <c r="G164" s="753"/>
      <c r="H164" s="18"/>
      <c r="I164" s="765"/>
      <c r="J164" s="757"/>
      <c r="K164" s="757"/>
      <c r="L164" s="757"/>
      <c r="M164" s="18"/>
      <c r="N164" s="764"/>
      <c r="O164" s="795"/>
      <c r="P164" s="18"/>
      <c r="Q164" s="764"/>
      <c r="R164" s="638"/>
      <c r="S164" s="18"/>
      <c r="T164" s="784"/>
      <c r="U164" s="665"/>
      <c r="V164" s="753" t="s">
        <v>82</v>
      </c>
      <c r="W164" s="11"/>
      <c r="X164" s="1" t="s">
        <v>60</v>
      </c>
      <c r="Y164" s="799"/>
    </row>
    <row r="165" spans="1:25">
      <c r="A165" s="797"/>
      <c r="B165" s="6" t="s">
        <v>61</v>
      </c>
      <c r="C165" s="18"/>
      <c r="D165" s="765"/>
      <c r="E165" s="757"/>
      <c r="F165" s="757"/>
      <c r="G165" s="753"/>
      <c r="H165" s="18"/>
      <c r="I165" s="765"/>
      <c r="J165" s="757"/>
      <c r="K165" s="757"/>
      <c r="L165" s="757"/>
      <c r="M165" s="18"/>
      <c r="N165" s="762">
        <v>7.1669999999999998</v>
      </c>
      <c r="O165" s="795"/>
      <c r="P165" s="18"/>
      <c r="Q165" s="763">
        <v>7.1109999999999998</v>
      </c>
      <c r="R165" s="639"/>
      <c r="S165" s="18"/>
      <c r="T165" s="783">
        <v>7.0780000000000003</v>
      </c>
      <c r="U165" s="666"/>
      <c r="V165" s="753"/>
      <c r="W165" s="11"/>
      <c r="X165" s="1" t="s">
        <v>61</v>
      </c>
      <c r="Y165" s="799"/>
    </row>
    <row r="166" spans="1:25">
      <c r="A166" s="797"/>
      <c r="B166" s="6" t="s">
        <v>62</v>
      </c>
      <c r="C166" s="18"/>
      <c r="D166" s="765"/>
      <c r="E166" s="757">
        <v>7.0309999999999997</v>
      </c>
      <c r="F166" s="757">
        <v>7.3150000000000004</v>
      </c>
      <c r="G166" s="753"/>
      <c r="H166" s="18"/>
      <c r="I166" s="765"/>
      <c r="J166" s="757">
        <v>7.048</v>
      </c>
      <c r="K166" s="757">
        <v>7.5679999999999996</v>
      </c>
      <c r="L166" s="757"/>
      <c r="M166" s="18"/>
      <c r="N166" s="763"/>
      <c r="O166" s="794">
        <v>6.484</v>
      </c>
      <c r="P166" s="18"/>
      <c r="Q166" s="763"/>
      <c r="R166" s="637">
        <v>6.1479999999999997</v>
      </c>
      <c r="S166" s="18"/>
      <c r="T166" s="783"/>
      <c r="U166" s="664">
        <v>6.21</v>
      </c>
      <c r="V166" s="753"/>
      <c r="W166" s="11"/>
      <c r="X166" s="1" t="s">
        <v>62</v>
      </c>
      <c r="Y166" s="799"/>
    </row>
    <row r="167" spans="1:25">
      <c r="A167" s="797"/>
      <c r="B167" s="6" t="s">
        <v>63</v>
      </c>
      <c r="C167" s="18"/>
      <c r="D167" s="765"/>
      <c r="E167" s="757"/>
      <c r="F167" s="757"/>
      <c r="G167" s="753">
        <v>7.1260000000000003</v>
      </c>
      <c r="H167" s="18"/>
      <c r="I167" s="765"/>
      <c r="J167" s="757"/>
      <c r="K167" s="757"/>
      <c r="L167" s="757">
        <v>7.1260000000000003</v>
      </c>
      <c r="M167" s="18"/>
      <c r="N167" s="764"/>
      <c r="O167" s="795"/>
      <c r="P167" s="18"/>
      <c r="Q167" s="764"/>
      <c r="R167" s="638"/>
      <c r="S167" s="18"/>
      <c r="T167" s="784"/>
      <c r="U167" s="665"/>
      <c r="V167" s="753" t="s">
        <v>82</v>
      </c>
      <c r="W167" s="11"/>
      <c r="X167" s="1" t="s">
        <v>63</v>
      </c>
      <c r="Y167" s="799"/>
    </row>
    <row r="168" spans="1:25">
      <c r="A168" s="797"/>
      <c r="B168" s="6" t="s">
        <v>64</v>
      </c>
      <c r="C168" s="18"/>
      <c r="D168" s="765">
        <v>7.3140000000000001</v>
      </c>
      <c r="E168" s="757"/>
      <c r="F168" s="757"/>
      <c r="G168" s="753"/>
      <c r="H168" s="18"/>
      <c r="I168" s="765">
        <v>7</v>
      </c>
      <c r="J168" s="757"/>
      <c r="K168" s="757"/>
      <c r="L168" s="757"/>
      <c r="M168" s="18"/>
      <c r="N168" s="762">
        <v>7.6059999999999999</v>
      </c>
      <c r="O168" s="795"/>
      <c r="P168" s="18"/>
      <c r="Q168" s="763">
        <v>7.53</v>
      </c>
      <c r="R168" s="639"/>
      <c r="S168" s="18"/>
      <c r="T168" s="783">
        <v>7.61</v>
      </c>
      <c r="U168" s="666"/>
      <c r="V168" s="753"/>
      <c r="W168" s="11"/>
      <c r="X168" s="1" t="s">
        <v>64</v>
      </c>
      <c r="Y168" s="799"/>
    </row>
    <row r="169" spans="1:25">
      <c r="A169" s="797"/>
      <c r="B169" s="6" t="s">
        <v>65</v>
      </c>
      <c r="C169" s="18"/>
      <c r="D169" s="765"/>
      <c r="E169" s="757"/>
      <c r="F169" s="757"/>
      <c r="G169" s="753"/>
      <c r="H169" s="18"/>
      <c r="I169" s="765"/>
      <c r="J169" s="757"/>
      <c r="K169" s="757"/>
      <c r="L169" s="757"/>
      <c r="M169" s="18"/>
      <c r="N169" s="763"/>
      <c r="O169" s="794">
        <v>7.7009999999999996</v>
      </c>
      <c r="P169" s="18"/>
      <c r="Q169" s="763"/>
      <c r="R169" s="637">
        <v>7.5960000000000001</v>
      </c>
      <c r="S169" s="18"/>
      <c r="T169" s="783"/>
      <c r="U169" s="664">
        <v>8.4120000000000008</v>
      </c>
      <c r="V169" s="753"/>
      <c r="W169" s="11"/>
      <c r="X169" s="1" t="s">
        <v>65</v>
      </c>
      <c r="Y169" s="799"/>
    </row>
    <row r="170" spans="1:25">
      <c r="A170" s="797"/>
      <c r="B170" s="6" t="s">
        <v>66</v>
      </c>
      <c r="C170" s="18"/>
      <c r="D170" s="765"/>
      <c r="E170" s="757"/>
      <c r="F170" s="757"/>
      <c r="G170" s="753"/>
      <c r="H170" s="18"/>
      <c r="I170" s="765"/>
      <c r="J170" s="757"/>
      <c r="K170" s="757"/>
      <c r="L170" s="757"/>
      <c r="M170" s="18"/>
      <c r="N170" s="764"/>
      <c r="O170" s="795"/>
      <c r="P170" s="18"/>
      <c r="Q170" s="764"/>
      <c r="R170" s="638"/>
      <c r="S170" s="18"/>
      <c r="T170" s="784"/>
      <c r="U170" s="665"/>
      <c r="V170" s="753" t="s">
        <v>82</v>
      </c>
      <c r="W170" s="11"/>
      <c r="X170" s="1" t="s">
        <v>66</v>
      </c>
      <c r="Y170" s="799"/>
    </row>
    <row r="171" spans="1:25">
      <c r="A171" s="798"/>
      <c r="B171" s="7" t="s">
        <v>67</v>
      </c>
      <c r="C171" s="18"/>
      <c r="D171" s="765"/>
      <c r="E171" s="757"/>
      <c r="F171" s="757"/>
      <c r="G171" s="753"/>
      <c r="H171" s="18"/>
      <c r="I171" s="765"/>
      <c r="J171" s="757"/>
      <c r="K171" s="757"/>
      <c r="L171" s="757"/>
      <c r="M171" s="18"/>
      <c r="N171" s="762">
        <v>7.4779999999999998</v>
      </c>
      <c r="O171" s="795"/>
      <c r="P171" s="18"/>
      <c r="Q171" s="763">
        <v>7.2309999999999999</v>
      </c>
      <c r="R171" s="639"/>
      <c r="S171" s="18"/>
      <c r="T171" s="783">
        <v>7.4859999999999998</v>
      </c>
      <c r="U171" s="666"/>
      <c r="V171" s="753"/>
      <c r="W171" s="11"/>
      <c r="X171" s="2" t="s">
        <v>67</v>
      </c>
      <c r="Y171" s="800"/>
    </row>
    <row r="172" spans="1:25">
      <c r="A172" s="797">
        <v>2012</v>
      </c>
      <c r="B172" s="6" t="s">
        <v>56</v>
      </c>
      <c r="C172" s="18"/>
      <c r="D172" s="765"/>
      <c r="E172" s="757">
        <v>6.6989999999999998</v>
      </c>
      <c r="F172" s="757">
        <v>6.7329999999999997</v>
      </c>
      <c r="G172" s="753"/>
      <c r="H172" s="18"/>
      <c r="I172" s="765"/>
      <c r="J172" s="757">
        <v>6.6859999999999999</v>
      </c>
      <c r="K172" s="757">
        <v>7.0140000000000002</v>
      </c>
      <c r="L172" s="757"/>
      <c r="M172" s="18"/>
      <c r="N172" s="763"/>
      <c r="O172" s="794">
        <v>6.1470000000000002</v>
      </c>
      <c r="P172" s="18"/>
      <c r="Q172" s="763"/>
      <c r="R172" s="637">
        <v>5.9050000000000002</v>
      </c>
      <c r="S172" s="18"/>
      <c r="T172" s="783"/>
      <c r="U172" s="664">
        <v>6.3810000000000002</v>
      </c>
      <c r="V172" s="753"/>
      <c r="W172" s="11"/>
      <c r="X172" s="3" t="s">
        <v>56</v>
      </c>
      <c r="Y172" s="799">
        <v>2012</v>
      </c>
    </row>
    <row r="173" spans="1:25">
      <c r="A173" s="797"/>
      <c r="B173" s="6" t="s">
        <v>57</v>
      </c>
      <c r="C173" s="18"/>
      <c r="D173" s="765"/>
      <c r="E173" s="757"/>
      <c r="F173" s="757"/>
      <c r="G173" s="753">
        <v>6.23</v>
      </c>
      <c r="H173" s="18"/>
      <c r="I173" s="765"/>
      <c r="J173" s="757"/>
      <c r="K173" s="757"/>
      <c r="L173" s="757">
        <v>6.23</v>
      </c>
      <c r="M173" s="18"/>
      <c r="N173" s="764"/>
      <c r="O173" s="795"/>
      <c r="P173" s="18"/>
      <c r="Q173" s="764"/>
      <c r="R173" s="638"/>
      <c r="S173" s="18"/>
      <c r="T173" s="784"/>
      <c r="U173" s="665"/>
      <c r="V173" s="753" t="s">
        <v>82</v>
      </c>
      <c r="W173" s="11"/>
      <c r="X173" s="1" t="s">
        <v>57</v>
      </c>
      <c r="Y173" s="799"/>
    </row>
    <row r="174" spans="1:25">
      <c r="A174" s="797"/>
      <c r="B174" s="6" t="s">
        <v>58</v>
      </c>
      <c r="C174" s="18"/>
      <c r="D174" s="765">
        <v>6.718</v>
      </c>
      <c r="E174" s="757"/>
      <c r="F174" s="757"/>
      <c r="G174" s="753"/>
      <c r="H174" s="18"/>
      <c r="I174" s="765">
        <v>6.391</v>
      </c>
      <c r="J174" s="757"/>
      <c r="K174" s="757"/>
      <c r="L174" s="757"/>
      <c r="M174" s="18"/>
      <c r="N174" s="762">
        <v>5.2960000000000003</v>
      </c>
      <c r="O174" s="795"/>
      <c r="P174" s="18"/>
      <c r="Q174" s="763">
        <v>5.0519999999999996</v>
      </c>
      <c r="R174" s="639"/>
      <c r="S174" s="18"/>
      <c r="T174" s="783">
        <v>5.24</v>
      </c>
      <c r="U174" s="666"/>
      <c r="V174" s="753"/>
      <c r="W174" s="11"/>
      <c r="X174" s="1" t="s">
        <v>58</v>
      </c>
      <c r="Y174" s="799"/>
    </row>
    <row r="175" spans="1:25">
      <c r="A175" s="797"/>
      <c r="B175" s="6" t="s">
        <v>59</v>
      </c>
      <c r="C175" s="18"/>
      <c r="D175" s="765"/>
      <c r="E175" s="757"/>
      <c r="F175" s="757"/>
      <c r="G175" s="753"/>
      <c r="H175" s="18"/>
      <c r="I175" s="765"/>
      <c r="J175" s="757"/>
      <c r="K175" s="757"/>
      <c r="L175" s="757"/>
      <c r="M175" s="18"/>
      <c r="N175" s="763"/>
      <c r="O175" s="794">
        <v>5.55</v>
      </c>
      <c r="P175" s="18"/>
      <c r="Q175" s="763"/>
      <c r="R175" s="637">
        <v>5.3620000000000001</v>
      </c>
      <c r="S175" s="18"/>
      <c r="T175" s="783"/>
      <c r="U175" s="664">
        <v>5.7510000000000003</v>
      </c>
      <c r="V175" s="753"/>
      <c r="W175" s="11"/>
      <c r="X175" s="1" t="s">
        <v>59</v>
      </c>
      <c r="Y175" s="799"/>
    </row>
    <row r="176" spans="1:25">
      <c r="A176" s="797"/>
      <c r="B176" s="6" t="s">
        <v>60</v>
      </c>
      <c r="C176" s="18"/>
      <c r="D176" s="765"/>
      <c r="E176" s="757"/>
      <c r="F176" s="757"/>
      <c r="G176" s="753"/>
      <c r="H176" s="18"/>
      <c r="I176" s="765"/>
      <c r="J176" s="757"/>
      <c r="K176" s="757"/>
      <c r="L176" s="757"/>
      <c r="M176" s="18"/>
      <c r="N176" s="764"/>
      <c r="O176" s="795"/>
      <c r="P176" s="18"/>
      <c r="Q176" s="764"/>
      <c r="R176" s="638"/>
      <c r="S176" s="18"/>
      <c r="T176" s="784"/>
      <c r="U176" s="665"/>
      <c r="V176" s="753" t="s">
        <v>82</v>
      </c>
      <c r="W176" s="11"/>
      <c r="X176" s="1" t="s">
        <v>60</v>
      </c>
      <c r="Y176" s="799"/>
    </row>
    <row r="177" spans="1:25">
      <c r="A177" s="797"/>
      <c r="B177" s="6" t="s">
        <v>61</v>
      </c>
      <c r="C177" s="18"/>
      <c r="D177" s="765"/>
      <c r="E177" s="757"/>
      <c r="F177" s="757"/>
      <c r="G177" s="753"/>
      <c r="H177" s="18"/>
      <c r="I177" s="765"/>
      <c r="J177" s="757"/>
      <c r="K177" s="757"/>
      <c r="L177" s="757"/>
      <c r="M177" s="18"/>
      <c r="N177" s="762">
        <v>5.3120000000000003</v>
      </c>
      <c r="O177" s="795"/>
      <c r="P177" s="18"/>
      <c r="Q177" s="763">
        <v>5.2990000000000004</v>
      </c>
      <c r="R177" s="639"/>
      <c r="S177" s="18"/>
      <c r="T177" s="783">
        <v>5.3010000000000002</v>
      </c>
      <c r="U177" s="666"/>
      <c r="V177" s="753"/>
      <c r="W177" s="11"/>
      <c r="X177" s="1" t="s">
        <v>61</v>
      </c>
      <c r="Y177" s="799"/>
    </row>
    <row r="178" spans="1:25">
      <c r="A178" s="797"/>
      <c r="B178" s="6" t="s">
        <v>62</v>
      </c>
      <c r="C178" s="18"/>
      <c r="D178" s="765"/>
      <c r="E178" s="757">
        <v>7.9279999999999999</v>
      </c>
      <c r="F178" s="757">
        <v>7.7149999999999999</v>
      </c>
      <c r="G178" s="753"/>
      <c r="H178" s="18"/>
      <c r="I178" s="765"/>
      <c r="J178" s="757">
        <v>7.9950000000000001</v>
      </c>
      <c r="K178" s="757">
        <v>8.2379999999999995</v>
      </c>
      <c r="L178" s="757"/>
      <c r="M178" s="18"/>
      <c r="N178" s="763"/>
      <c r="O178" s="794">
        <v>5.53</v>
      </c>
      <c r="P178" s="18"/>
      <c r="Q178" s="763"/>
      <c r="R178" s="637">
        <v>5.1859999999999999</v>
      </c>
      <c r="S178" s="18"/>
      <c r="T178" s="783"/>
      <c r="U178" s="664">
        <v>5.6239999999999997</v>
      </c>
      <c r="V178" s="753"/>
      <c r="W178" s="11"/>
      <c r="X178" s="1" t="s">
        <v>62</v>
      </c>
      <c r="Y178" s="799"/>
    </row>
    <row r="179" spans="1:25">
      <c r="A179" s="797"/>
      <c r="B179" s="6" t="s">
        <v>63</v>
      </c>
      <c r="C179" s="18"/>
      <c r="D179" s="765"/>
      <c r="E179" s="757"/>
      <c r="F179" s="757"/>
      <c r="G179" s="753">
        <v>8.1750000000000007</v>
      </c>
      <c r="H179" s="18"/>
      <c r="I179" s="765"/>
      <c r="J179" s="757"/>
      <c r="K179" s="757"/>
      <c r="L179" s="757">
        <v>8.1750000000000007</v>
      </c>
      <c r="M179" s="18"/>
      <c r="N179" s="764"/>
      <c r="O179" s="795"/>
      <c r="P179" s="18"/>
      <c r="Q179" s="764"/>
      <c r="R179" s="638"/>
      <c r="S179" s="18"/>
      <c r="T179" s="784"/>
      <c r="U179" s="665"/>
      <c r="V179" s="753" t="s">
        <v>82</v>
      </c>
      <c r="W179" s="11"/>
      <c r="X179" s="1" t="s">
        <v>63</v>
      </c>
      <c r="Y179" s="799"/>
    </row>
    <row r="180" spans="1:25">
      <c r="A180" s="797"/>
      <c r="B180" s="6" t="s">
        <v>64</v>
      </c>
      <c r="C180" s="18"/>
      <c r="D180" s="765">
        <v>8.2650000000000006</v>
      </c>
      <c r="E180" s="757"/>
      <c r="F180" s="757"/>
      <c r="G180" s="753"/>
      <c r="H180" s="18"/>
      <c r="I180" s="765">
        <v>8.0449999999999999</v>
      </c>
      <c r="J180" s="757"/>
      <c r="K180" s="757"/>
      <c r="L180" s="757"/>
      <c r="M180" s="18"/>
      <c r="N180" s="762">
        <v>6.9169999999999998</v>
      </c>
      <c r="O180" s="795"/>
      <c r="P180" s="18"/>
      <c r="Q180" s="763">
        <v>6.87</v>
      </c>
      <c r="R180" s="639"/>
      <c r="S180" s="18"/>
      <c r="T180" s="783">
        <v>6.899</v>
      </c>
      <c r="U180" s="666"/>
      <c r="V180" s="753"/>
      <c r="W180" s="11"/>
      <c r="X180" s="1" t="s">
        <v>64</v>
      </c>
      <c r="Y180" s="799"/>
    </row>
    <row r="181" spans="1:25">
      <c r="A181" s="797"/>
      <c r="B181" s="6" t="s">
        <v>65</v>
      </c>
      <c r="C181" s="18"/>
      <c r="D181" s="765"/>
      <c r="E181" s="757"/>
      <c r="F181" s="757"/>
      <c r="G181" s="753"/>
      <c r="H181" s="18"/>
      <c r="I181" s="765"/>
      <c r="J181" s="757"/>
      <c r="K181" s="757"/>
      <c r="L181" s="757"/>
      <c r="M181" s="18"/>
      <c r="N181" s="763"/>
      <c r="O181" s="794">
        <v>8.3510000000000009</v>
      </c>
      <c r="P181" s="18"/>
      <c r="Q181" s="763"/>
      <c r="R181" s="637">
        <v>8.2070000000000007</v>
      </c>
      <c r="S181" s="18"/>
      <c r="T181" s="783"/>
      <c r="U181" s="664">
        <v>8.4510000000000005</v>
      </c>
      <c r="V181" s="753"/>
      <c r="W181" s="11"/>
      <c r="X181" s="1" t="s">
        <v>65</v>
      </c>
      <c r="Y181" s="799"/>
    </row>
    <row r="182" spans="1:25">
      <c r="A182" s="797"/>
      <c r="B182" s="6" t="s">
        <v>66</v>
      </c>
      <c r="C182" s="18"/>
      <c r="D182" s="765"/>
      <c r="E182" s="757"/>
      <c r="F182" s="757"/>
      <c r="G182" s="753"/>
      <c r="H182" s="18"/>
      <c r="I182" s="765"/>
      <c r="J182" s="757"/>
      <c r="K182" s="757"/>
      <c r="L182" s="757"/>
      <c r="M182" s="18"/>
      <c r="N182" s="764"/>
      <c r="O182" s="795"/>
      <c r="P182" s="18"/>
      <c r="Q182" s="764"/>
      <c r="R182" s="638"/>
      <c r="S182" s="18"/>
      <c r="T182" s="784"/>
      <c r="U182" s="665"/>
      <c r="V182" s="753" t="s">
        <v>82</v>
      </c>
      <c r="W182" s="11"/>
      <c r="X182" s="1" t="s">
        <v>66</v>
      </c>
      <c r="Y182" s="799"/>
    </row>
    <row r="183" spans="1:25">
      <c r="A183" s="798"/>
      <c r="B183" s="7" t="s">
        <v>67</v>
      </c>
      <c r="C183" s="18"/>
      <c r="D183" s="765"/>
      <c r="E183" s="757"/>
      <c r="F183" s="757"/>
      <c r="G183" s="753"/>
      <c r="H183" s="18"/>
      <c r="I183" s="765"/>
      <c r="J183" s="757"/>
      <c r="K183" s="757"/>
      <c r="L183" s="757"/>
      <c r="M183" s="18"/>
      <c r="N183" s="762">
        <v>8.234</v>
      </c>
      <c r="O183" s="795"/>
      <c r="P183" s="18"/>
      <c r="Q183" s="763">
        <v>8.0739999999999998</v>
      </c>
      <c r="R183" s="639"/>
      <c r="S183" s="18"/>
      <c r="T183" s="783">
        <v>8.3070000000000004</v>
      </c>
      <c r="U183" s="666"/>
      <c r="V183" s="753"/>
      <c r="W183" s="11"/>
      <c r="X183" s="2" t="s">
        <v>67</v>
      </c>
      <c r="Y183" s="800"/>
    </row>
    <row r="184" spans="1:25">
      <c r="A184" s="796">
        <v>2011</v>
      </c>
      <c r="B184" s="6" t="s">
        <v>56</v>
      </c>
      <c r="C184" s="18"/>
      <c r="D184" s="765"/>
      <c r="E184" s="757">
        <v>7.306</v>
      </c>
      <c r="F184" s="757">
        <v>6.9980000000000002</v>
      </c>
      <c r="G184" s="753"/>
      <c r="H184" s="18"/>
      <c r="I184" s="765"/>
      <c r="J184" s="757">
        <v>7.5860000000000003</v>
      </c>
      <c r="K184" s="757">
        <v>7.4980000000000002</v>
      </c>
      <c r="L184" s="757"/>
      <c r="M184" s="18"/>
      <c r="N184" s="763"/>
      <c r="O184" s="794">
        <v>7.2569999999999997</v>
      </c>
      <c r="P184" s="18"/>
      <c r="Q184" s="763"/>
      <c r="R184" s="637">
        <v>6.95</v>
      </c>
      <c r="S184" s="18"/>
      <c r="T184" s="783"/>
      <c r="U184" s="664">
        <v>7.4109999999999996</v>
      </c>
      <c r="V184" s="753"/>
      <c r="W184" s="11"/>
      <c r="X184" s="3" t="s">
        <v>56</v>
      </c>
      <c r="Y184" s="801">
        <v>2011</v>
      </c>
    </row>
    <row r="185" spans="1:25">
      <c r="A185" s="797"/>
      <c r="B185" s="6" t="s">
        <v>57</v>
      </c>
      <c r="C185" s="18"/>
      <c r="D185" s="765"/>
      <c r="E185" s="757"/>
      <c r="F185" s="757"/>
      <c r="G185" s="753">
        <v>7.3380000000000001</v>
      </c>
      <c r="H185" s="18"/>
      <c r="I185" s="765"/>
      <c r="J185" s="757"/>
      <c r="K185" s="757"/>
      <c r="L185" s="757">
        <v>7.3520000000000003</v>
      </c>
      <c r="M185" s="18"/>
      <c r="N185" s="764"/>
      <c r="O185" s="795"/>
      <c r="P185" s="18"/>
      <c r="Q185" s="764"/>
      <c r="R185" s="638"/>
      <c r="S185" s="18"/>
      <c r="T185" s="784"/>
      <c r="U185" s="665"/>
      <c r="V185" s="753" t="s">
        <v>82</v>
      </c>
      <c r="W185" s="11"/>
      <c r="X185" s="1" t="s">
        <v>57</v>
      </c>
      <c r="Y185" s="799"/>
    </row>
    <row r="186" spans="1:25">
      <c r="A186" s="797"/>
      <c r="B186" s="6" t="s">
        <v>58</v>
      </c>
      <c r="C186" s="18"/>
      <c r="D186" s="765">
        <v>7.282</v>
      </c>
      <c r="E186" s="757"/>
      <c r="F186" s="757"/>
      <c r="G186" s="753"/>
      <c r="H186" s="18"/>
      <c r="I186" s="765">
        <v>7.2469999999999999</v>
      </c>
      <c r="J186" s="757"/>
      <c r="K186" s="757"/>
      <c r="L186" s="757"/>
      <c r="M186" s="18"/>
      <c r="N186" s="762">
        <v>7.1639999999999997</v>
      </c>
      <c r="O186" s="795"/>
      <c r="P186" s="18"/>
      <c r="Q186" s="763">
        <v>7.28</v>
      </c>
      <c r="R186" s="639"/>
      <c r="S186" s="18"/>
      <c r="T186" s="783">
        <v>7.1859999999999999</v>
      </c>
      <c r="U186" s="666"/>
      <c r="V186" s="753"/>
      <c r="W186" s="11"/>
      <c r="X186" s="1" t="s">
        <v>58</v>
      </c>
      <c r="Y186" s="799"/>
    </row>
    <row r="187" spans="1:25">
      <c r="A187" s="797"/>
      <c r="B187" s="6" t="s">
        <v>59</v>
      </c>
      <c r="C187" s="18"/>
      <c r="D187" s="765"/>
      <c r="E187" s="757"/>
      <c r="F187" s="757"/>
      <c r="G187" s="753"/>
      <c r="H187" s="18"/>
      <c r="I187" s="765"/>
      <c r="J187" s="757"/>
      <c r="K187" s="757"/>
      <c r="L187" s="757"/>
      <c r="M187" s="18"/>
      <c r="N187" s="763"/>
      <c r="O187" s="794">
        <v>7.2140000000000004</v>
      </c>
      <c r="P187" s="18"/>
      <c r="Q187" s="763"/>
      <c r="R187" s="637">
        <v>7.0369999999999999</v>
      </c>
      <c r="S187" s="18"/>
      <c r="T187" s="783"/>
      <c r="U187" s="664">
        <v>7.45</v>
      </c>
      <c r="V187" s="753"/>
      <c r="W187" s="11"/>
      <c r="X187" s="1" t="s">
        <v>59</v>
      </c>
      <c r="Y187" s="799"/>
    </row>
    <row r="188" spans="1:25">
      <c r="A188" s="797"/>
      <c r="B188" s="6" t="s">
        <v>60</v>
      </c>
      <c r="C188" s="18"/>
      <c r="D188" s="765"/>
      <c r="E188" s="757"/>
      <c r="F188" s="757"/>
      <c r="G188" s="753"/>
      <c r="H188" s="18"/>
      <c r="I188" s="765"/>
      <c r="J188" s="757"/>
      <c r="K188" s="757"/>
      <c r="L188" s="757"/>
      <c r="M188" s="18"/>
      <c r="N188" s="764"/>
      <c r="O188" s="795"/>
      <c r="P188" s="18"/>
      <c r="Q188" s="764"/>
      <c r="R188" s="638"/>
      <c r="S188" s="18"/>
      <c r="T188" s="784"/>
      <c r="U188" s="665"/>
      <c r="V188" s="753" t="s">
        <v>82</v>
      </c>
      <c r="W188" s="11"/>
      <c r="X188" s="1" t="s">
        <v>60</v>
      </c>
      <c r="Y188" s="799"/>
    </row>
    <row r="189" spans="1:25">
      <c r="A189" s="797"/>
      <c r="B189" s="6" t="s">
        <v>61</v>
      </c>
      <c r="C189" s="18"/>
      <c r="D189" s="765"/>
      <c r="E189" s="757"/>
      <c r="F189" s="757"/>
      <c r="G189" s="753"/>
      <c r="H189" s="18"/>
      <c r="I189" s="765"/>
      <c r="J189" s="757"/>
      <c r="K189" s="757"/>
      <c r="L189" s="757"/>
      <c r="M189" s="18"/>
      <c r="N189" s="762">
        <v>6.7629999999999999</v>
      </c>
      <c r="O189" s="795"/>
      <c r="P189" s="18"/>
      <c r="Q189" s="763">
        <v>6.8869999999999996</v>
      </c>
      <c r="R189" s="639"/>
      <c r="S189" s="18"/>
      <c r="T189" s="783">
        <v>6.9219999999999997</v>
      </c>
      <c r="U189" s="666"/>
      <c r="V189" s="753"/>
      <c r="W189" s="11"/>
      <c r="X189" s="1" t="s">
        <v>61</v>
      </c>
      <c r="Y189" s="799"/>
    </row>
    <row r="190" spans="1:25">
      <c r="A190" s="797"/>
      <c r="B190" s="6" t="s">
        <v>62</v>
      </c>
      <c r="C190" s="18"/>
      <c r="D190" s="765"/>
      <c r="E190" s="757">
        <v>7.718</v>
      </c>
      <c r="F190" s="757">
        <v>6.9930000000000003</v>
      </c>
      <c r="G190" s="753"/>
      <c r="H190" s="18"/>
      <c r="I190" s="765"/>
      <c r="J190" s="757">
        <v>8.0399999999999991</v>
      </c>
      <c r="K190" s="757">
        <v>8.0060000000000002</v>
      </c>
      <c r="L190" s="757"/>
      <c r="M190" s="18"/>
      <c r="N190" s="763"/>
      <c r="O190" s="794">
        <v>6.883</v>
      </c>
      <c r="P190" s="18"/>
      <c r="Q190" s="763"/>
      <c r="R190" s="637">
        <v>6.7629999999999999</v>
      </c>
      <c r="S190" s="18"/>
      <c r="T190" s="783"/>
      <c r="U190" s="664">
        <v>6.9580000000000002</v>
      </c>
      <c r="V190" s="753"/>
      <c r="W190" s="11"/>
      <c r="X190" s="1" t="s">
        <v>62</v>
      </c>
      <c r="Y190" s="799"/>
    </row>
    <row r="191" spans="1:25">
      <c r="A191" s="797"/>
      <c r="B191" s="6" t="s">
        <v>63</v>
      </c>
      <c r="C191" s="18"/>
      <c r="D191" s="765"/>
      <c r="E191" s="757"/>
      <c r="F191" s="757"/>
      <c r="G191" s="753">
        <v>7.5339999999999998</v>
      </c>
      <c r="H191" s="18"/>
      <c r="I191" s="765"/>
      <c r="J191" s="757"/>
      <c r="K191" s="757"/>
      <c r="L191" s="757">
        <v>7.5469999999999997</v>
      </c>
      <c r="M191" s="18"/>
      <c r="N191" s="764"/>
      <c r="O191" s="795"/>
      <c r="P191" s="18"/>
      <c r="Q191" s="764"/>
      <c r="R191" s="638"/>
      <c r="S191" s="18"/>
      <c r="T191" s="784"/>
      <c r="U191" s="665"/>
      <c r="V191" s="753">
        <v>8.0269999999999992</v>
      </c>
      <c r="W191" s="11"/>
      <c r="X191" s="1" t="s">
        <v>63</v>
      </c>
      <c r="Y191" s="799"/>
    </row>
    <row r="192" spans="1:25">
      <c r="A192" s="797"/>
      <c r="B192" s="6" t="s">
        <v>64</v>
      </c>
      <c r="C192" s="18"/>
      <c r="D192" s="765">
        <v>8.0830000000000002</v>
      </c>
      <c r="E192" s="757"/>
      <c r="F192" s="757"/>
      <c r="G192" s="753"/>
      <c r="H192" s="18"/>
      <c r="I192" s="765">
        <v>8.02</v>
      </c>
      <c r="J192" s="757"/>
      <c r="K192" s="757"/>
      <c r="L192" s="757"/>
      <c r="M192" s="18"/>
      <c r="N192" s="762">
        <v>7.5590000000000002</v>
      </c>
      <c r="O192" s="795"/>
      <c r="P192" s="18"/>
      <c r="Q192" s="763">
        <v>7.5750000000000002</v>
      </c>
      <c r="R192" s="639"/>
      <c r="S192" s="18"/>
      <c r="T192" s="783">
        <v>7.5069999999999997</v>
      </c>
      <c r="U192" s="666"/>
      <c r="V192" s="753"/>
      <c r="W192" s="11"/>
      <c r="X192" s="1" t="s">
        <v>64</v>
      </c>
      <c r="Y192" s="799"/>
    </row>
    <row r="193" spans="1:25">
      <c r="A193" s="797"/>
      <c r="B193" s="6" t="s">
        <v>65</v>
      </c>
      <c r="C193" s="18"/>
      <c r="D193" s="765"/>
      <c r="E193" s="757"/>
      <c r="F193" s="757"/>
      <c r="G193" s="753"/>
      <c r="H193" s="18"/>
      <c r="I193" s="765"/>
      <c r="J193" s="757"/>
      <c r="K193" s="757"/>
      <c r="L193" s="757"/>
      <c r="M193" s="18"/>
      <c r="N193" s="763"/>
      <c r="O193" s="794">
        <v>7.5860000000000003</v>
      </c>
      <c r="P193" s="18"/>
      <c r="Q193" s="763"/>
      <c r="R193" s="637">
        <v>7.7430000000000003</v>
      </c>
      <c r="S193" s="18"/>
      <c r="T193" s="783"/>
      <c r="U193" s="664">
        <v>7.4050000000000002</v>
      </c>
      <c r="V193" s="753"/>
      <c r="W193" s="11"/>
      <c r="X193" s="1" t="s">
        <v>65</v>
      </c>
      <c r="Y193" s="799"/>
    </row>
    <row r="194" spans="1:25">
      <c r="A194" s="797"/>
      <c r="B194" s="6" t="s">
        <v>66</v>
      </c>
      <c r="C194" s="18"/>
      <c r="D194" s="765"/>
      <c r="E194" s="757"/>
      <c r="F194" s="757"/>
      <c r="G194" s="753"/>
      <c r="H194" s="18"/>
      <c r="I194" s="765"/>
      <c r="J194" s="757"/>
      <c r="K194" s="757"/>
      <c r="L194" s="757"/>
      <c r="M194" s="18"/>
      <c r="N194" s="764"/>
      <c r="O194" s="795"/>
      <c r="P194" s="18"/>
      <c r="Q194" s="764"/>
      <c r="R194" s="638"/>
      <c r="S194" s="18"/>
      <c r="T194" s="784"/>
      <c r="U194" s="665"/>
      <c r="V194" s="753" t="s">
        <v>82</v>
      </c>
      <c r="W194" s="11"/>
      <c r="X194" s="1" t="s">
        <v>66</v>
      </c>
      <c r="Y194" s="799"/>
    </row>
    <row r="195" spans="1:25">
      <c r="A195" s="798"/>
      <c r="B195" s="7" t="s">
        <v>67</v>
      </c>
      <c r="C195" s="18"/>
      <c r="D195" s="765"/>
      <c r="E195" s="757"/>
      <c r="F195" s="757"/>
      <c r="G195" s="753"/>
      <c r="H195" s="18"/>
      <c r="I195" s="765"/>
      <c r="J195" s="757"/>
      <c r="K195" s="757"/>
      <c r="L195" s="757"/>
      <c r="M195" s="18"/>
      <c r="N195" s="762">
        <v>7.3959999999999999</v>
      </c>
      <c r="O195" s="795"/>
      <c r="P195" s="18"/>
      <c r="Q195" s="763">
        <v>7.5039999999999996</v>
      </c>
      <c r="R195" s="639"/>
      <c r="S195" s="18"/>
      <c r="T195" s="783">
        <v>7.4290000000000003</v>
      </c>
      <c r="U195" s="666"/>
      <c r="V195" s="753"/>
      <c r="W195" s="11"/>
      <c r="X195" s="2" t="s">
        <v>67</v>
      </c>
      <c r="Y195" s="800"/>
    </row>
    <row r="196" spans="1:25">
      <c r="A196" s="796">
        <v>2010</v>
      </c>
      <c r="B196" s="6" t="s">
        <v>56</v>
      </c>
      <c r="C196" s="18"/>
      <c r="D196" s="765"/>
      <c r="E196" s="757">
        <v>7.98</v>
      </c>
      <c r="F196" s="757">
        <v>7.6470000000000002</v>
      </c>
      <c r="G196" s="753"/>
      <c r="H196" s="18"/>
      <c r="I196" s="765"/>
      <c r="J196" s="757">
        <v>8.5329999999999995</v>
      </c>
      <c r="K196" s="757">
        <v>8.44</v>
      </c>
      <c r="L196" s="757"/>
      <c r="M196" s="18"/>
      <c r="N196" s="763"/>
      <c r="O196" s="794">
        <v>7.64</v>
      </c>
      <c r="P196" s="18"/>
      <c r="Q196" s="763"/>
      <c r="R196" s="637">
        <v>7.6609999999999996</v>
      </c>
      <c r="S196" s="18"/>
      <c r="T196" s="783"/>
      <c r="U196" s="664">
        <v>8.0510000000000002</v>
      </c>
      <c r="V196" s="753"/>
      <c r="W196" s="11"/>
      <c r="X196" s="3" t="s">
        <v>56</v>
      </c>
      <c r="Y196" s="801">
        <v>2010</v>
      </c>
    </row>
    <row r="197" spans="1:25">
      <c r="A197" s="797"/>
      <c r="B197" s="6" t="s">
        <v>57</v>
      </c>
      <c r="C197" s="18"/>
      <c r="D197" s="765"/>
      <c r="E197" s="757"/>
      <c r="F197" s="757"/>
      <c r="G197" s="753">
        <v>8.15</v>
      </c>
      <c r="H197" s="18"/>
      <c r="I197" s="765"/>
      <c r="J197" s="757"/>
      <c r="K197" s="757"/>
      <c r="L197" s="757">
        <v>8.1639999999999997</v>
      </c>
      <c r="M197" s="18"/>
      <c r="N197" s="764"/>
      <c r="O197" s="795"/>
      <c r="P197" s="18"/>
      <c r="Q197" s="764"/>
      <c r="R197" s="638"/>
      <c r="S197" s="18"/>
      <c r="T197" s="784"/>
      <c r="U197" s="665"/>
      <c r="V197" s="753" t="s">
        <v>82</v>
      </c>
      <c r="W197" s="11"/>
      <c r="X197" s="1" t="s">
        <v>57</v>
      </c>
      <c r="Y197" s="799"/>
    </row>
    <row r="198" spans="1:25">
      <c r="A198" s="797"/>
      <c r="B198" s="6" t="s">
        <v>58</v>
      </c>
      <c r="C198" s="18"/>
      <c r="D198" s="765">
        <v>8.11</v>
      </c>
      <c r="E198" s="757"/>
      <c r="F198" s="757"/>
      <c r="G198" s="753"/>
      <c r="H198" s="18"/>
      <c r="I198" s="765">
        <v>8.1020000000000003</v>
      </c>
      <c r="J198" s="757"/>
      <c r="K198" s="757"/>
      <c r="L198" s="757"/>
      <c r="M198" s="18"/>
      <c r="N198" s="762">
        <v>7.4560000000000004</v>
      </c>
      <c r="O198" s="795"/>
      <c r="P198" s="18"/>
      <c r="Q198" s="763">
        <v>7.5940000000000003</v>
      </c>
      <c r="R198" s="639"/>
      <c r="S198" s="18"/>
      <c r="T198" s="783">
        <v>7.548</v>
      </c>
      <c r="U198" s="666"/>
      <c r="V198" s="753"/>
      <c r="W198" s="11"/>
      <c r="X198" s="1" t="s">
        <v>58</v>
      </c>
      <c r="Y198" s="799"/>
    </row>
    <row r="199" spans="1:25">
      <c r="A199" s="797"/>
      <c r="B199" s="6" t="s">
        <v>59</v>
      </c>
      <c r="C199" s="18"/>
      <c r="D199" s="765"/>
      <c r="E199" s="757"/>
      <c r="F199" s="757"/>
      <c r="G199" s="753"/>
      <c r="H199" s="18"/>
      <c r="I199" s="765"/>
      <c r="J199" s="757"/>
      <c r="K199" s="757"/>
      <c r="L199" s="757"/>
      <c r="M199" s="18"/>
      <c r="N199" s="763"/>
      <c r="O199" s="794">
        <v>7.1059999999999999</v>
      </c>
      <c r="P199" s="18"/>
      <c r="Q199" s="763"/>
      <c r="R199" s="637">
        <v>7.2030000000000003</v>
      </c>
      <c r="S199" s="18"/>
      <c r="T199" s="783"/>
      <c r="U199" s="664">
        <v>7.0519999999999996</v>
      </c>
      <c r="V199" s="753"/>
      <c r="W199" s="11"/>
      <c r="X199" s="1" t="s">
        <v>59</v>
      </c>
      <c r="Y199" s="799"/>
    </row>
    <row r="200" spans="1:25">
      <c r="A200" s="797"/>
      <c r="B200" s="6" t="s">
        <v>60</v>
      </c>
      <c r="C200" s="18"/>
      <c r="D200" s="765"/>
      <c r="E200" s="757"/>
      <c r="F200" s="757"/>
      <c r="G200" s="753"/>
      <c r="H200" s="18"/>
      <c r="I200" s="765"/>
      <c r="J200" s="757"/>
      <c r="K200" s="757"/>
      <c r="L200" s="757"/>
      <c r="M200" s="18"/>
      <c r="N200" s="764"/>
      <c r="O200" s="795"/>
      <c r="P200" s="18"/>
      <c r="Q200" s="764"/>
      <c r="R200" s="638"/>
      <c r="S200" s="18"/>
      <c r="T200" s="784"/>
      <c r="U200" s="665"/>
      <c r="V200" s="753" t="s">
        <v>82</v>
      </c>
      <c r="W200" s="11"/>
      <c r="X200" s="1" t="s">
        <v>60</v>
      </c>
      <c r="Y200" s="799"/>
    </row>
    <row r="201" spans="1:25">
      <c r="A201" s="797"/>
      <c r="B201" s="6" t="s">
        <v>61</v>
      </c>
      <c r="C201" s="18"/>
      <c r="D201" s="765"/>
      <c r="E201" s="757"/>
      <c r="F201" s="757"/>
      <c r="G201" s="753"/>
      <c r="H201" s="18"/>
      <c r="I201" s="765"/>
      <c r="J201" s="757"/>
      <c r="K201" s="757"/>
      <c r="L201" s="757"/>
      <c r="M201" s="18"/>
      <c r="N201" s="762">
        <v>7.2839999999999998</v>
      </c>
      <c r="O201" s="795"/>
      <c r="P201" s="18"/>
      <c r="Q201" s="763">
        <v>7.4960000000000004</v>
      </c>
      <c r="R201" s="639"/>
      <c r="S201" s="18"/>
      <c r="T201" s="783">
        <v>7.569</v>
      </c>
      <c r="U201" s="666"/>
      <c r="V201" s="753"/>
      <c r="W201" s="11"/>
      <c r="X201" s="1" t="s">
        <v>61</v>
      </c>
      <c r="Y201" s="799"/>
    </row>
    <row r="202" spans="1:25">
      <c r="A202" s="797"/>
      <c r="B202" s="6" t="s">
        <v>62</v>
      </c>
      <c r="C202" s="18"/>
      <c r="D202" s="765"/>
      <c r="E202" s="757">
        <v>8.8800000000000008</v>
      </c>
      <c r="F202" s="757">
        <v>8.2370000000000001</v>
      </c>
      <c r="G202" s="753"/>
      <c r="H202" s="18"/>
      <c r="I202" s="765"/>
      <c r="J202" s="757">
        <v>9.3889999999999993</v>
      </c>
      <c r="K202" s="757">
        <v>8.9719999999999995</v>
      </c>
      <c r="L202" s="757"/>
      <c r="M202" s="18"/>
      <c r="N202" s="763"/>
      <c r="O202" s="794">
        <v>8.1140000000000008</v>
      </c>
      <c r="P202" s="18"/>
      <c r="Q202" s="763"/>
      <c r="R202" s="637">
        <v>7.9649999999999999</v>
      </c>
      <c r="S202" s="18"/>
      <c r="T202" s="783"/>
      <c r="U202" s="664">
        <v>8.5280000000000005</v>
      </c>
      <c r="V202" s="753"/>
      <c r="W202" s="11"/>
      <c r="X202" s="1" t="s">
        <v>62</v>
      </c>
      <c r="Y202" s="799"/>
    </row>
    <row r="203" spans="1:25">
      <c r="A203" s="797"/>
      <c r="B203" s="6" t="s">
        <v>63</v>
      </c>
      <c r="C203" s="18"/>
      <c r="D203" s="765"/>
      <c r="E203" s="757"/>
      <c r="F203" s="757"/>
      <c r="G203" s="753">
        <v>9.0540000000000003</v>
      </c>
      <c r="H203" s="18"/>
      <c r="I203" s="765"/>
      <c r="J203" s="757"/>
      <c r="K203" s="757"/>
      <c r="L203" s="753">
        <v>9.07</v>
      </c>
      <c r="M203" s="18"/>
      <c r="N203" s="764"/>
      <c r="O203" s="795"/>
      <c r="P203" s="18"/>
      <c r="Q203" s="764"/>
      <c r="R203" s="638"/>
      <c r="S203" s="18"/>
      <c r="T203" s="784"/>
      <c r="U203" s="665"/>
      <c r="V203" s="753" t="s">
        <v>82</v>
      </c>
      <c r="W203" s="11"/>
      <c r="X203" s="1" t="s">
        <v>63</v>
      </c>
      <c r="Y203" s="799"/>
    </row>
    <row r="204" spans="1:25">
      <c r="A204" s="797"/>
      <c r="B204" s="6" t="s">
        <v>64</v>
      </c>
      <c r="C204" s="18"/>
      <c r="D204" s="753">
        <v>8.8279999999999994</v>
      </c>
      <c r="E204" s="757"/>
      <c r="F204" s="757"/>
      <c r="G204" s="753"/>
      <c r="H204" s="18"/>
      <c r="I204" s="753">
        <v>8.7200000000000006</v>
      </c>
      <c r="J204" s="757"/>
      <c r="K204" s="757"/>
      <c r="L204" s="753"/>
      <c r="M204" s="18"/>
      <c r="N204" s="762">
        <v>8.6509999999999998</v>
      </c>
      <c r="O204" s="795"/>
      <c r="P204" s="18"/>
      <c r="Q204" s="763">
        <v>8.9190000000000005</v>
      </c>
      <c r="R204" s="639"/>
      <c r="S204" s="18"/>
      <c r="T204" s="783">
        <v>8.8320000000000007</v>
      </c>
      <c r="U204" s="666"/>
      <c r="V204" s="753"/>
      <c r="W204" s="11"/>
      <c r="X204" s="1" t="s">
        <v>64</v>
      </c>
      <c r="Y204" s="799"/>
    </row>
    <row r="205" spans="1:25">
      <c r="A205" s="797"/>
      <c r="B205" s="6" t="s">
        <v>65</v>
      </c>
      <c r="C205" s="18"/>
      <c r="D205" s="753"/>
      <c r="E205" s="757"/>
      <c r="F205" s="757"/>
      <c r="G205" s="753"/>
      <c r="H205" s="18"/>
      <c r="I205" s="753"/>
      <c r="J205" s="757"/>
      <c r="K205" s="757"/>
      <c r="L205" s="753"/>
      <c r="M205" s="18"/>
      <c r="N205" s="763"/>
      <c r="O205" s="794">
        <v>9.3770000000000007</v>
      </c>
      <c r="P205" s="18"/>
      <c r="Q205" s="763"/>
      <c r="R205" s="637">
        <v>9.1229999999999993</v>
      </c>
      <c r="S205" s="18"/>
      <c r="T205" s="783"/>
      <c r="U205" s="664">
        <v>8.8930000000000007</v>
      </c>
      <c r="V205" s="753"/>
      <c r="W205" s="11"/>
      <c r="X205" s="1" t="s">
        <v>65</v>
      </c>
      <c r="Y205" s="799"/>
    </row>
    <row r="206" spans="1:25">
      <c r="A206" s="797"/>
      <c r="B206" s="6" t="s">
        <v>66</v>
      </c>
      <c r="C206" s="18"/>
      <c r="D206" s="753"/>
      <c r="E206" s="757"/>
      <c r="F206" s="757"/>
      <c r="G206" s="753"/>
      <c r="H206" s="18"/>
      <c r="I206" s="753"/>
      <c r="J206" s="757"/>
      <c r="K206" s="757"/>
      <c r="L206" s="753"/>
      <c r="M206" s="18"/>
      <c r="N206" s="764"/>
      <c r="O206" s="795"/>
      <c r="P206" s="18"/>
      <c r="Q206" s="764"/>
      <c r="R206" s="638"/>
      <c r="S206" s="18"/>
      <c r="T206" s="784"/>
      <c r="U206" s="665"/>
      <c r="V206" s="753" t="s">
        <v>82</v>
      </c>
      <c r="W206" s="11"/>
      <c r="X206" s="1" t="s">
        <v>66</v>
      </c>
      <c r="Y206" s="799"/>
    </row>
    <row r="207" spans="1:25">
      <c r="A207" s="798"/>
      <c r="B207" s="7" t="s">
        <v>67</v>
      </c>
      <c r="C207" s="18"/>
      <c r="D207" s="753"/>
      <c r="E207" s="757"/>
      <c r="F207" s="757"/>
      <c r="G207" s="753"/>
      <c r="H207" s="18"/>
      <c r="I207" s="753"/>
      <c r="J207" s="757"/>
      <c r="K207" s="757"/>
      <c r="L207" s="753"/>
      <c r="M207" s="18"/>
      <c r="N207" s="12">
        <v>7.7329999999999997</v>
      </c>
      <c r="O207" s="795"/>
      <c r="P207" s="18"/>
      <c r="Q207" s="12">
        <v>7.69</v>
      </c>
      <c r="R207" s="639"/>
      <c r="S207" s="18"/>
      <c r="T207" s="13">
        <v>7.8090000000000002</v>
      </c>
      <c r="U207" s="666"/>
      <c r="V207" s="753"/>
      <c r="W207" s="11"/>
      <c r="X207" s="2" t="s">
        <v>67</v>
      </c>
      <c r="Y207" s="800"/>
    </row>
    <row r="208" spans="1:25">
      <c r="A208" s="796">
        <v>2009</v>
      </c>
      <c r="B208" s="6" t="s">
        <v>56</v>
      </c>
      <c r="C208" s="18"/>
      <c r="D208" s="753">
        <v>8.6389999999999993</v>
      </c>
      <c r="E208" s="757">
        <v>9.2189999999999994</v>
      </c>
      <c r="F208" s="757">
        <v>8.5540000000000003</v>
      </c>
      <c r="G208" s="753"/>
      <c r="H208" s="18"/>
      <c r="I208" s="753">
        <v>8.5749999999999993</v>
      </c>
      <c r="J208" s="757">
        <v>9.5869999999999997</v>
      </c>
      <c r="K208" s="757">
        <v>9.1790000000000003</v>
      </c>
      <c r="L208" s="753"/>
      <c r="M208" s="18"/>
      <c r="N208" s="762">
        <v>7.6340000000000003</v>
      </c>
      <c r="O208" s="794">
        <v>7.6630000000000003</v>
      </c>
      <c r="P208" s="18"/>
      <c r="Q208" s="762">
        <v>7.5910000000000002</v>
      </c>
      <c r="R208" s="637">
        <v>7.5090000000000003</v>
      </c>
      <c r="S208" s="18"/>
      <c r="T208" s="802">
        <v>7.71</v>
      </c>
      <c r="U208" s="664">
        <v>8.2100000000000009</v>
      </c>
      <c r="V208" s="753"/>
      <c r="W208" s="11"/>
      <c r="X208" s="3" t="s">
        <v>56</v>
      </c>
      <c r="Y208" s="801">
        <v>2009</v>
      </c>
    </row>
    <row r="209" spans="1:25">
      <c r="A209" s="797"/>
      <c r="B209" s="6" t="s">
        <v>57</v>
      </c>
      <c r="C209" s="18"/>
      <c r="D209" s="753"/>
      <c r="E209" s="757"/>
      <c r="F209" s="757"/>
      <c r="G209" s="753">
        <v>8.9849999999999994</v>
      </c>
      <c r="H209" s="18"/>
      <c r="I209" s="753"/>
      <c r="J209" s="757"/>
      <c r="K209" s="757"/>
      <c r="L209" s="753">
        <v>10.07</v>
      </c>
      <c r="M209" s="18"/>
      <c r="N209" s="764"/>
      <c r="O209" s="795"/>
      <c r="P209" s="18"/>
      <c r="Q209" s="764"/>
      <c r="R209" s="638"/>
      <c r="S209" s="18"/>
      <c r="T209" s="784"/>
      <c r="U209" s="665"/>
      <c r="V209" s="753" t="s">
        <v>82</v>
      </c>
      <c r="W209" s="11"/>
      <c r="X209" s="1" t="s">
        <v>57</v>
      </c>
      <c r="Y209" s="799"/>
    </row>
    <row r="210" spans="1:25">
      <c r="A210" s="797"/>
      <c r="B210" s="6" t="s">
        <v>58</v>
      </c>
      <c r="C210" s="18"/>
      <c r="D210" s="753">
        <v>9.7140000000000004</v>
      </c>
      <c r="E210" s="757"/>
      <c r="F210" s="757"/>
      <c r="G210" s="753"/>
      <c r="H210" s="18"/>
      <c r="I210" s="753">
        <v>9.734</v>
      </c>
      <c r="J210" s="757"/>
      <c r="K210" s="757"/>
      <c r="L210" s="753"/>
      <c r="M210" s="18"/>
      <c r="N210" s="762">
        <v>7.1289999999999996</v>
      </c>
      <c r="O210" s="795"/>
      <c r="P210" s="18"/>
      <c r="Q210" s="762">
        <v>7.33</v>
      </c>
      <c r="R210" s="639"/>
      <c r="S210" s="18"/>
      <c r="T210" s="802">
        <v>7.0679999999999996</v>
      </c>
      <c r="U210" s="666"/>
      <c r="V210" s="753"/>
      <c r="W210" s="11"/>
      <c r="X210" s="1" t="s">
        <v>58</v>
      </c>
      <c r="Y210" s="799"/>
    </row>
    <row r="211" spans="1:25">
      <c r="A211" s="797"/>
      <c r="B211" s="6" t="s">
        <v>59</v>
      </c>
      <c r="C211" s="18"/>
      <c r="D211" s="753"/>
      <c r="E211" s="757"/>
      <c r="F211" s="757"/>
      <c r="G211" s="753"/>
      <c r="H211" s="18"/>
      <c r="I211" s="753"/>
      <c r="J211" s="757"/>
      <c r="K211" s="757"/>
      <c r="L211" s="753"/>
      <c r="M211" s="18"/>
      <c r="N211" s="763"/>
      <c r="O211" s="794">
        <v>7.6749999999999998</v>
      </c>
      <c r="P211" s="18"/>
      <c r="Q211" s="763"/>
      <c r="R211" s="637">
        <v>8.0109999999999992</v>
      </c>
      <c r="S211" s="18"/>
      <c r="T211" s="783"/>
      <c r="U211" s="664">
        <v>7.2560000000000002</v>
      </c>
      <c r="V211" s="753"/>
      <c r="W211" s="11"/>
      <c r="X211" s="1" t="s">
        <v>59</v>
      </c>
      <c r="Y211" s="799"/>
    </row>
    <row r="212" spans="1:25">
      <c r="A212" s="797"/>
      <c r="B212" s="6" t="s">
        <v>60</v>
      </c>
      <c r="C212" s="18"/>
      <c r="D212" s="753"/>
      <c r="E212" s="757"/>
      <c r="F212" s="757"/>
      <c r="G212" s="753"/>
      <c r="H212" s="18"/>
      <c r="I212" s="753"/>
      <c r="J212" s="757"/>
      <c r="K212" s="757"/>
      <c r="L212" s="753"/>
      <c r="M212" s="18"/>
      <c r="N212" s="764"/>
      <c r="O212" s="795"/>
      <c r="P212" s="18"/>
      <c r="Q212" s="764"/>
      <c r="R212" s="638"/>
      <c r="S212" s="18"/>
      <c r="T212" s="784"/>
      <c r="U212" s="665"/>
      <c r="V212" s="753" t="s">
        <v>82</v>
      </c>
      <c r="W212" s="11"/>
      <c r="X212" s="1" t="s">
        <v>60</v>
      </c>
      <c r="Y212" s="799"/>
    </row>
    <row r="213" spans="1:25">
      <c r="A213" s="797"/>
      <c r="B213" s="6" t="s">
        <v>61</v>
      </c>
      <c r="C213" s="18"/>
      <c r="D213" s="753"/>
      <c r="E213" s="757"/>
      <c r="F213" s="757"/>
      <c r="G213" s="753"/>
      <c r="H213" s="18"/>
      <c r="I213" s="753"/>
      <c r="J213" s="757"/>
      <c r="K213" s="757"/>
      <c r="L213" s="753"/>
      <c r="M213" s="18"/>
      <c r="N213" s="762">
        <v>7.383</v>
      </c>
      <c r="O213" s="795"/>
      <c r="P213" s="18"/>
      <c r="Q213" s="762">
        <v>8.0589999999999993</v>
      </c>
      <c r="R213" s="639"/>
      <c r="S213" s="18"/>
      <c r="T213" s="802">
        <v>7.2539999999999996</v>
      </c>
      <c r="U213" s="666"/>
      <c r="V213" s="753"/>
      <c r="W213" s="11"/>
      <c r="X213" s="1" t="s">
        <v>61</v>
      </c>
      <c r="Y213" s="799"/>
    </row>
    <row r="214" spans="1:25">
      <c r="A214" s="797"/>
      <c r="B214" s="6" t="s">
        <v>62</v>
      </c>
      <c r="C214" s="18"/>
      <c r="D214" s="753"/>
      <c r="E214" s="757">
        <v>12.707000000000001</v>
      </c>
      <c r="F214" s="757">
        <v>11.805</v>
      </c>
      <c r="G214" s="753"/>
      <c r="H214" s="18"/>
      <c r="I214" s="753"/>
      <c r="J214" s="757">
        <v>12.79</v>
      </c>
      <c r="K214" s="757">
        <v>12.074</v>
      </c>
      <c r="L214" s="753"/>
      <c r="M214" s="18"/>
      <c r="N214" s="763"/>
      <c r="O214" s="794">
        <v>7.9059999999999997</v>
      </c>
      <c r="P214" s="18"/>
      <c r="Q214" s="763"/>
      <c r="R214" s="637">
        <v>8.1340000000000003</v>
      </c>
      <c r="S214" s="18"/>
      <c r="T214" s="783"/>
      <c r="U214" s="664">
        <v>7.6790000000000003</v>
      </c>
      <c r="V214" s="753"/>
      <c r="W214" s="11"/>
      <c r="X214" s="1" t="s">
        <v>62</v>
      </c>
      <c r="Y214" s="799"/>
    </row>
    <row r="215" spans="1:25">
      <c r="A215" s="797"/>
      <c r="B215" s="6" t="s">
        <v>63</v>
      </c>
      <c r="C215" s="18"/>
      <c r="D215" s="753"/>
      <c r="E215" s="757"/>
      <c r="F215" s="757"/>
      <c r="G215" s="753">
        <v>11.787000000000001</v>
      </c>
      <c r="H215" s="18"/>
      <c r="I215" s="753"/>
      <c r="J215" s="757"/>
      <c r="K215" s="757"/>
      <c r="L215" s="753">
        <v>11.07</v>
      </c>
      <c r="M215" s="18"/>
      <c r="N215" s="764"/>
      <c r="O215" s="795"/>
      <c r="P215" s="18"/>
      <c r="Q215" s="764"/>
      <c r="R215" s="638"/>
      <c r="S215" s="18"/>
      <c r="T215" s="784"/>
      <c r="U215" s="665"/>
      <c r="V215" s="753" t="s">
        <v>82</v>
      </c>
      <c r="W215" s="11"/>
      <c r="X215" s="1" t="s">
        <v>63</v>
      </c>
      <c r="Y215" s="799"/>
    </row>
    <row r="216" spans="1:25">
      <c r="A216" s="797"/>
      <c r="B216" s="6" t="s">
        <v>64</v>
      </c>
      <c r="C216" s="18"/>
      <c r="D216" s="803">
        <v>12.66</v>
      </c>
      <c r="E216" s="757"/>
      <c r="F216" s="757"/>
      <c r="G216" s="753"/>
      <c r="H216" s="18"/>
      <c r="I216" s="803">
        <v>12.430999999999999</v>
      </c>
      <c r="J216" s="757"/>
      <c r="K216" s="757"/>
      <c r="L216" s="753"/>
      <c r="M216" s="18"/>
      <c r="N216" s="762">
        <v>8.9860000000000007</v>
      </c>
      <c r="O216" s="795"/>
      <c r="P216" s="18"/>
      <c r="Q216" s="762">
        <v>10.02</v>
      </c>
      <c r="R216" s="639"/>
      <c r="S216" s="18"/>
      <c r="T216" s="802">
        <v>8.9359999999999999</v>
      </c>
      <c r="U216" s="666"/>
      <c r="V216" s="753"/>
      <c r="W216" s="11"/>
      <c r="X216" s="1" t="s">
        <v>64</v>
      </c>
      <c r="Y216" s="799"/>
    </row>
    <row r="217" spans="1:25">
      <c r="A217" s="797"/>
      <c r="B217" s="6" t="s">
        <v>65</v>
      </c>
      <c r="C217" s="18"/>
      <c r="D217" s="803"/>
      <c r="E217" s="757"/>
      <c r="F217" s="757"/>
      <c r="G217" s="753"/>
      <c r="H217" s="18"/>
      <c r="I217" s="803"/>
      <c r="J217" s="757"/>
      <c r="K217" s="757"/>
      <c r="L217" s="753"/>
      <c r="M217" s="18"/>
      <c r="N217" s="763"/>
      <c r="O217" s="794">
        <v>10.673</v>
      </c>
      <c r="P217" s="18"/>
      <c r="Q217" s="763"/>
      <c r="R217" s="637">
        <v>11.962999999999999</v>
      </c>
      <c r="S217" s="18"/>
      <c r="T217" s="783"/>
      <c r="U217" s="664">
        <v>10.205</v>
      </c>
      <c r="V217" s="753"/>
      <c r="W217" s="11"/>
      <c r="X217" s="1" t="s">
        <v>65</v>
      </c>
      <c r="Y217" s="799"/>
    </row>
    <row r="218" spans="1:25">
      <c r="A218" s="797"/>
      <c r="B218" s="6" t="s">
        <v>66</v>
      </c>
      <c r="C218" s="18"/>
      <c r="D218" s="803"/>
      <c r="E218" s="757"/>
      <c r="F218" s="757"/>
      <c r="G218" s="753"/>
      <c r="H218" s="18"/>
      <c r="I218" s="803"/>
      <c r="J218" s="757"/>
      <c r="K218" s="757"/>
      <c r="L218" s="753"/>
      <c r="M218" s="18"/>
      <c r="N218" s="764"/>
      <c r="O218" s="795"/>
      <c r="P218" s="18"/>
      <c r="Q218" s="764"/>
      <c r="R218" s="638"/>
      <c r="S218" s="18"/>
      <c r="T218" s="784"/>
      <c r="U218" s="665"/>
      <c r="V218" s="753" t="s">
        <v>82</v>
      </c>
      <c r="W218" s="11"/>
      <c r="X218" s="1" t="s">
        <v>66</v>
      </c>
      <c r="Y218" s="799"/>
    </row>
    <row r="219" spans="1:25">
      <c r="A219" s="798"/>
      <c r="B219" s="7" t="s">
        <v>67</v>
      </c>
      <c r="C219" s="18"/>
      <c r="D219" s="803"/>
      <c r="E219" s="757"/>
      <c r="F219" s="757"/>
      <c r="G219" s="753"/>
      <c r="H219" s="18"/>
      <c r="I219" s="803"/>
      <c r="J219" s="757"/>
      <c r="K219" s="757"/>
      <c r="L219" s="753"/>
      <c r="M219" s="18"/>
      <c r="N219" s="762">
        <v>11.208</v>
      </c>
      <c r="O219" s="795"/>
      <c r="P219" s="18"/>
      <c r="Q219" s="762">
        <v>12.428000000000001</v>
      </c>
      <c r="R219" s="639"/>
      <c r="S219" s="18"/>
      <c r="T219" s="802">
        <v>10.564</v>
      </c>
      <c r="U219" s="666"/>
      <c r="V219" s="753"/>
      <c r="W219" s="11"/>
      <c r="X219" s="2" t="s">
        <v>67</v>
      </c>
      <c r="Y219" s="800"/>
    </row>
    <row r="220" spans="1:25">
      <c r="A220" s="797">
        <v>2008</v>
      </c>
      <c r="B220" s="6" t="s">
        <v>56</v>
      </c>
      <c r="C220" s="18"/>
      <c r="D220" s="803"/>
      <c r="E220" s="757">
        <v>12.547000000000001</v>
      </c>
      <c r="F220" s="757">
        <v>12.114000000000001</v>
      </c>
      <c r="G220" s="753"/>
      <c r="H220" s="18"/>
      <c r="I220" s="803"/>
      <c r="J220" s="757">
        <v>12.846</v>
      </c>
      <c r="K220" s="757">
        <v>12.832000000000001</v>
      </c>
      <c r="L220" s="753"/>
      <c r="M220" s="18"/>
      <c r="N220" s="763"/>
      <c r="O220" s="794">
        <v>11.018000000000001</v>
      </c>
      <c r="P220" s="18"/>
      <c r="Q220" s="763"/>
      <c r="R220" s="637">
        <v>11.792999999999999</v>
      </c>
      <c r="S220" s="18"/>
      <c r="T220" s="783"/>
      <c r="U220" s="664">
        <v>11.083</v>
      </c>
      <c r="V220" s="753"/>
      <c r="W220" s="11"/>
      <c r="X220" s="3" t="s">
        <v>56</v>
      </c>
      <c r="Y220" s="799">
        <v>2008</v>
      </c>
    </row>
    <row r="221" spans="1:25">
      <c r="A221" s="797"/>
      <c r="B221" s="6" t="s">
        <v>57</v>
      </c>
      <c r="C221" s="18"/>
      <c r="D221" s="803"/>
      <c r="E221" s="757"/>
      <c r="F221" s="757"/>
      <c r="G221" s="753">
        <v>11.493</v>
      </c>
      <c r="H221" s="18"/>
      <c r="I221" s="803"/>
      <c r="J221" s="757"/>
      <c r="K221" s="757"/>
      <c r="L221" s="753">
        <v>12.07</v>
      </c>
      <c r="M221" s="18"/>
      <c r="N221" s="764"/>
      <c r="O221" s="795"/>
      <c r="P221" s="18"/>
      <c r="Q221" s="764"/>
      <c r="R221" s="638"/>
      <c r="S221" s="18"/>
      <c r="T221" s="784"/>
      <c r="U221" s="665"/>
      <c r="V221" s="753" t="s">
        <v>82</v>
      </c>
      <c r="W221" s="11"/>
      <c r="X221" s="1" t="s">
        <v>57</v>
      </c>
      <c r="Y221" s="799"/>
    </row>
    <row r="222" spans="1:25">
      <c r="A222" s="797"/>
      <c r="B222" s="6" t="s">
        <v>58</v>
      </c>
      <c r="C222" s="18"/>
      <c r="D222" s="803">
        <v>11.79</v>
      </c>
      <c r="E222" s="757"/>
      <c r="F222" s="757"/>
      <c r="G222" s="753"/>
      <c r="H222" s="18"/>
      <c r="I222" s="753">
        <v>11.568</v>
      </c>
      <c r="J222" s="757"/>
      <c r="K222" s="757"/>
      <c r="L222" s="753"/>
      <c r="M222" s="18"/>
      <c r="N222" s="762">
        <v>15.029</v>
      </c>
      <c r="O222" s="795"/>
      <c r="P222" s="18"/>
      <c r="Q222" s="762">
        <v>15.802</v>
      </c>
      <c r="R222" s="639"/>
      <c r="S222" s="18"/>
      <c r="T222" s="802">
        <v>14.759</v>
      </c>
      <c r="U222" s="666"/>
      <c r="V222" s="753"/>
      <c r="W222" s="11"/>
      <c r="X222" s="1" t="s">
        <v>58</v>
      </c>
      <c r="Y222" s="799"/>
    </row>
    <row r="223" spans="1:25">
      <c r="A223" s="797"/>
      <c r="B223" s="6" t="s">
        <v>59</v>
      </c>
      <c r="C223" s="18"/>
      <c r="D223" s="803"/>
      <c r="E223" s="757"/>
      <c r="F223" s="757"/>
      <c r="G223" s="753"/>
      <c r="H223" s="18"/>
      <c r="I223" s="753"/>
      <c r="J223" s="757"/>
      <c r="K223" s="757"/>
      <c r="L223" s="753"/>
      <c r="M223" s="18"/>
      <c r="N223" s="763"/>
      <c r="O223" s="794">
        <v>14.015000000000001</v>
      </c>
      <c r="P223" s="18"/>
      <c r="Q223" s="763"/>
      <c r="R223" s="637">
        <v>14.57</v>
      </c>
      <c r="S223" s="18"/>
      <c r="T223" s="783"/>
      <c r="U223" s="664">
        <v>14.571999999999999</v>
      </c>
      <c r="V223" s="753"/>
      <c r="W223" s="11"/>
      <c r="X223" s="1" t="s">
        <v>59</v>
      </c>
      <c r="Y223" s="799"/>
    </row>
    <row r="224" spans="1:25">
      <c r="A224" s="797"/>
      <c r="B224" s="6" t="s">
        <v>60</v>
      </c>
      <c r="C224" s="18"/>
      <c r="D224" s="803"/>
      <c r="E224" s="757"/>
      <c r="F224" s="757"/>
      <c r="G224" s="753"/>
      <c r="H224" s="18"/>
      <c r="I224" s="753"/>
      <c r="J224" s="757"/>
      <c r="K224" s="757"/>
      <c r="L224" s="753"/>
      <c r="M224" s="18"/>
      <c r="N224" s="764"/>
      <c r="O224" s="795"/>
      <c r="P224" s="18"/>
      <c r="Q224" s="764"/>
      <c r="R224" s="638"/>
      <c r="S224" s="18"/>
      <c r="T224" s="784"/>
      <c r="U224" s="665"/>
      <c r="V224" s="753" t="s">
        <v>82</v>
      </c>
      <c r="W224" s="11"/>
      <c r="X224" s="1" t="s">
        <v>60</v>
      </c>
      <c r="Y224" s="799"/>
    </row>
    <row r="225" spans="1:25">
      <c r="A225" s="797"/>
      <c r="B225" s="6" t="s">
        <v>61</v>
      </c>
      <c r="C225" s="18"/>
      <c r="D225" s="803"/>
      <c r="E225" s="757"/>
      <c r="F225" s="757"/>
      <c r="G225" s="753"/>
      <c r="H225" s="18"/>
      <c r="I225" s="753"/>
      <c r="J225" s="757"/>
      <c r="K225" s="757"/>
      <c r="L225" s="753"/>
      <c r="M225" s="18"/>
      <c r="N225" s="762">
        <v>12.38</v>
      </c>
      <c r="O225" s="795"/>
      <c r="P225" s="18"/>
      <c r="Q225" s="762">
        <v>13.189</v>
      </c>
      <c r="R225" s="639"/>
      <c r="S225" s="18"/>
      <c r="T225" s="802">
        <v>12.087999999999999</v>
      </c>
      <c r="U225" s="666"/>
      <c r="V225" s="753"/>
      <c r="W225" s="11"/>
      <c r="X225" s="1" t="s">
        <v>61</v>
      </c>
      <c r="Y225" s="799"/>
    </row>
    <row r="226" spans="1:25">
      <c r="A226" s="797"/>
      <c r="B226" s="6" t="s">
        <v>62</v>
      </c>
      <c r="C226" s="18"/>
      <c r="D226" s="803"/>
      <c r="E226" s="757">
        <v>11.172000000000001</v>
      </c>
      <c r="F226" s="757">
        <v>10.814</v>
      </c>
      <c r="G226" s="753"/>
      <c r="H226" s="18"/>
      <c r="I226" s="753"/>
      <c r="J226" s="757">
        <v>11.393000000000001</v>
      </c>
      <c r="K226" s="757">
        <v>11.516999999999999</v>
      </c>
      <c r="L226" s="753"/>
      <c r="M226" s="18"/>
      <c r="N226" s="763"/>
      <c r="O226" s="794">
        <v>10.657</v>
      </c>
      <c r="P226" s="18"/>
      <c r="Q226" s="763"/>
      <c r="R226" s="637">
        <v>11.116</v>
      </c>
      <c r="S226" s="18"/>
      <c r="T226" s="783"/>
      <c r="U226" s="664">
        <v>10.486000000000001</v>
      </c>
      <c r="V226" s="753"/>
      <c r="W226" s="11"/>
      <c r="X226" s="1" t="s">
        <v>62</v>
      </c>
      <c r="Y226" s="799"/>
    </row>
    <row r="227" spans="1:25">
      <c r="A227" s="797"/>
      <c r="B227" s="6" t="s">
        <v>63</v>
      </c>
      <c r="C227" s="18"/>
      <c r="D227" s="803"/>
      <c r="E227" s="757"/>
      <c r="F227" s="757"/>
      <c r="G227" s="753">
        <v>11.183999999999999</v>
      </c>
      <c r="H227" s="18"/>
      <c r="I227" s="753"/>
      <c r="J227" s="757"/>
      <c r="K227" s="757"/>
      <c r="L227" s="753">
        <v>13.07</v>
      </c>
      <c r="M227" s="18"/>
      <c r="N227" s="764"/>
      <c r="O227" s="795"/>
      <c r="P227" s="18"/>
      <c r="Q227" s="764"/>
      <c r="R227" s="638"/>
      <c r="S227" s="18"/>
      <c r="T227" s="784"/>
      <c r="U227" s="665"/>
      <c r="V227" s="753" t="s">
        <v>82</v>
      </c>
      <c r="W227" s="11"/>
      <c r="X227" s="1" t="s">
        <v>63</v>
      </c>
      <c r="Y227" s="799"/>
    </row>
    <row r="228" spans="1:25">
      <c r="A228" s="797"/>
      <c r="B228" s="6" t="s">
        <v>64</v>
      </c>
      <c r="C228" s="18"/>
      <c r="D228" s="753">
        <v>10.919</v>
      </c>
      <c r="E228" s="757"/>
      <c r="F228" s="757"/>
      <c r="G228" s="753"/>
      <c r="H228" s="18"/>
      <c r="I228" s="753">
        <v>10.651</v>
      </c>
      <c r="J228" s="757"/>
      <c r="K228" s="757"/>
      <c r="L228" s="753"/>
      <c r="M228" s="18"/>
      <c r="N228" s="762">
        <v>10.1</v>
      </c>
      <c r="O228" s="795"/>
      <c r="P228" s="18"/>
      <c r="Q228" s="762">
        <v>10.612</v>
      </c>
      <c r="R228" s="639"/>
      <c r="S228" s="18"/>
      <c r="T228" s="802">
        <v>9.7899999999999991</v>
      </c>
      <c r="U228" s="666"/>
      <c r="V228" s="753"/>
      <c r="W228" s="11"/>
      <c r="X228" s="1" t="s">
        <v>64</v>
      </c>
      <c r="Y228" s="799"/>
    </row>
    <row r="229" spans="1:25">
      <c r="A229" s="797"/>
      <c r="B229" s="6" t="s">
        <v>65</v>
      </c>
      <c r="C229" s="18"/>
      <c r="D229" s="753"/>
      <c r="E229" s="757"/>
      <c r="F229" s="757"/>
      <c r="G229" s="753"/>
      <c r="H229" s="18"/>
      <c r="I229" s="753"/>
      <c r="J229" s="757"/>
      <c r="K229" s="757"/>
      <c r="L229" s="753"/>
      <c r="M229" s="18"/>
      <c r="N229" s="763"/>
      <c r="O229" s="794">
        <v>11.023999999999999</v>
      </c>
      <c r="P229" s="18"/>
      <c r="Q229" s="763"/>
      <c r="R229" s="637">
        <v>11.285</v>
      </c>
      <c r="S229" s="18"/>
      <c r="T229" s="783"/>
      <c r="U229" s="664">
        <v>11.31</v>
      </c>
      <c r="V229" s="753"/>
      <c r="W229" s="11"/>
      <c r="X229" s="1" t="s">
        <v>65</v>
      </c>
      <c r="Y229" s="799"/>
    </row>
    <row r="230" spans="1:25">
      <c r="A230" s="797"/>
      <c r="B230" s="6" t="s">
        <v>66</v>
      </c>
      <c r="C230" s="18"/>
      <c r="D230" s="753"/>
      <c r="E230" s="757"/>
      <c r="F230" s="757"/>
      <c r="G230" s="753"/>
      <c r="H230" s="18"/>
      <c r="I230" s="753"/>
      <c r="J230" s="757"/>
      <c r="K230" s="757"/>
      <c r="L230" s="753"/>
      <c r="M230" s="18"/>
      <c r="N230" s="764"/>
      <c r="O230" s="795"/>
      <c r="P230" s="18"/>
      <c r="Q230" s="764"/>
      <c r="R230" s="638"/>
      <c r="S230" s="18"/>
      <c r="T230" s="784"/>
      <c r="U230" s="665"/>
      <c r="V230" s="753">
        <v>10.712999999999999</v>
      </c>
      <c r="W230" s="11"/>
      <c r="X230" s="1" t="s">
        <v>66</v>
      </c>
      <c r="Y230" s="799"/>
    </row>
    <row r="231" spans="1:25">
      <c r="A231" s="798"/>
      <c r="B231" s="7" t="s">
        <v>67</v>
      </c>
      <c r="C231" s="18"/>
      <c r="D231" s="753"/>
      <c r="E231" s="757"/>
      <c r="F231" s="757"/>
      <c r="G231" s="753"/>
      <c r="H231" s="18"/>
      <c r="I231" s="753"/>
      <c r="J231" s="757"/>
      <c r="K231" s="757"/>
      <c r="L231" s="753"/>
      <c r="M231" s="18"/>
      <c r="N231" s="762">
        <v>9.8239999999999998</v>
      </c>
      <c r="O231" s="795"/>
      <c r="P231" s="18"/>
      <c r="Q231" s="762">
        <v>10.099</v>
      </c>
      <c r="R231" s="639"/>
      <c r="S231" s="18"/>
      <c r="T231" s="802">
        <v>9.6959999999999997</v>
      </c>
      <c r="U231" s="666"/>
      <c r="V231" s="753"/>
      <c r="W231" s="11"/>
      <c r="X231" s="2" t="s">
        <v>67</v>
      </c>
      <c r="Y231" s="800"/>
    </row>
    <row r="232" spans="1:25">
      <c r="A232" s="796">
        <v>2007</v>
      </c>
      <c r="B232" s="8" t="s">
        <v>56</v>
      </c>
      <c r="C232" s="18"/>
      <c r="D232" s="753"/>
      <c r="E232" s="757">
        <v>10.837999999999999</v>
      </c>
      <c r="F232" s="757">
        <v>10.183999999999999</v>
      </c>
      <c r="G232" s="753"/>
      <c r="H232" s="18"/>
      <c r="I232" s="753"/>
      <c r="J232" s="757">
        <v>11.097</v>
      </c>
      <c r="K232" s="757">
        <v>10.983000000000001</v>
      </c>
      <c r="L232" s="753"/>
      <c r="M232" s="18"/>
      <c r="N232" s="763"/>
      <c r="O232" s="794">
        <v>9.4689999999999994</v>
      </c>
      <c r="P232" s="18"/>
      <c r="Q232" s="763"/>
      <c r="R232" s="637">
        <v>9.6379999999999999</v>
      </c>
      <c r="S232" s="18"/>
      <c r="T232" s="783"/>
      <c r="U232" s="664">
        <v>9.5950000000000006</v>
      </c>
      <c r="V232" s="753"/>
      <c r="W232" s="11"/>
      <c r="X232" s="3" t="s">
        <v>56</v>
      </c>
      <c r="Y232" s="801">
        <v>2007</v>
      </c>
    </row>
    <row r="233" spans="1:25">
      <c r="A233" s="797"/>
      <c r="B233" s="6" t="s">
        <v>57</v>
      </c>
      <c r="C233" s="18"/>
      <c r="D233" s="753"/>
      <c r="E233" s="757"/>
      <c r="F233" s="757"/>
      <c r="G233" s="753">
        <v>10.425000000000001</v>
      </c>
      <c r="H233" s="18"/>
      <c r="I233" s="753"/>
      <c r="J233" s="757"/>
      <c r="K233" s="757"/>
      <c r="L233" s="753">
        <v>14.07</v>
      </c>
      <c r="M233" s="18"/>
      <c r="N233" s="763"/>
      <c r="O233" s="795"/>
      <c r="P233" s="18"/>
      <c r="Q233" s="763"/>
      <c r="R233" s="638"/>
      <c r="S233" s="18"/>
      <c r="T233" s="783"/>
      <c r="U233" s="665"/>
      <c r="V233" s="753" t="s">
        <v>82</v>
      </c>
      <c r="W233" s="11"/>
      <c r="X233" s="1" t="s">
        <v>57</v>
      </c>
      <c r="Y233" s="799"/>
    </row>
    <row r="234" spans="1:25">
      <c r="A234" s="797"/>
      <c r="B234" s="6" t="s">
        <v>58</v>
      </c>
      <c r="C234" s="18"/>
      <c r="D234" s="753">
        <v>10.215</v>
      </c>
      <c r="E234" s="757"/>
      <c r="F234" s="757"/>
      <c r="G234" s="753"/>
      <c r="H234" s="18"/>
      <c r="I234" s="753">
        <v>10.287000000000001</v>
      </c>
      <c r="J234" s="757"/>
      <c r="K234" s="757"/>
      <c r="L234" s="753"/>
      <c r="M234" s="18"/>
      <c r="N234" s="762">
        <v>10.507999999999999</v>
      </c>
      <c r="O234" s="795"/>
      <c r="P234" s="18"/>
      <c r="Q234" s="762">
        <v>10.715999999999999</v>
      </c>
      <c r="R234" s="639"/>
      <c r="S234" s="18"/>
      <c r="T234" s="802">
        <v>10.221</v>
      </c>
      <c r="U234" s="666"/>
      <c r="V234" s="753"/>
      <c r="W234" s="11"/>
      <c r="X234" s="1" t="s">
        <v>58</v>
      </c>
      <c r="Y234" s="799"/>
    </row>
    <row r="235" spans="1:25">
      <c r="A235" s="797"/>
      <c r="B235" s="6" t="s">
        <v>59</v>
      </c>
      <c r="C235" s="18"/>
      <c r="D235" s="753"/>
      <c r="E235" s="757"/>
      <c r="F235" s="757"/>
      <c r="G235" s="753"/>
      <c r="H235" s="18"/>
      <c r="I235" s="753"/>
      <c r="J235" s="757"/>
      <c r="K235" s="757"/>
      <c r="L235" s="753"/>
      <c r="M235" s="18"/>
      <c r="N235" s="763"/>
      <c r="O235" s="794">
        <v>11.417999999999999</v>
      </c>
      <c r="P235" s="18"/>
      <c r="Q235" s="763"/>
      <c r="R235" s="637">
        <v>10.804</v>
      </c>
      <c r="S235" s="18"/>
      <c r="T235" s="783"/>
      <c r="U235" s="664">
        <v>11.159000000000001</v>
      </c>
      <c r="V235" s="753"/>
      <c r="W235" s="11"/>
      <c r="X235" s="1" t="s">
        <v>59</v>
      </c>
      <c r="Y235" s="799"/>
    </row>
    <row r="236" spans="1:25">
      <c r="A236" s="797"/>
      <c r="B236" s="6" t="s">
        <v>60</v>
      </c>
      <c r="C236" s="18"/>
      <c r="D236" s="753"/>
      <c r="E236" s="757"/>
      <c r="F236" s="757"/>
      <c r="G236" s="753"/>
      <c r="H236" s="18"/>
      <c r="I236" s="753"/>
      <c r="J236" s="757"/>
      <c r="K236" s="757"/>
      <c r="L236" s="753"/>
      <c r="M236" s="18"/>
      <c r="N236" s="764"/>
      <c r="O236" s="795"/>
      <c r="P236" s="18"/>
      <c r="Q236" s="764"/>
      <c r="R236" s="638"/>
      <c r="S236" s="18"/>
      <c r="T236" s="784"/>
      <c r="U236" s="665"/>
      <c r="V236" s="753" t="s">
        <v>82</v>
      </c>
      <c r="W236" s="11"/>
      <c r="X236" s="1" t="s">
        <v>60</v>
      </c>
      <c r="Y236" s="799"/>
    </row>
    <row r="237" spans="1:25">
      <c r="A237" s="797"/>
      <c r="B237" s="6" t="s">
        <v>61</v>
      </c>
      <c r="C237" s="18"/>
      <c r="D237" s="753"/>
      <c r="E237" s="757"/>
      <c r="F237" s="757"/>
      <c r="G237" s="753"/>
      <c r="H237" s="18"/>
      <c r="I237" s="753"/>
      <c r="J237" s="757"/>
      <c r="K237" s="757"/>
      <c r="L237" s="753"/>
      <c r="M237" s="18"/>
      <c r="N237" s="762">
        <v>9.7469999999999999</v>
      </c>
      <c r="O237" s="795"/>
      <c r="P237" s="18"/>
      <c r="Q237" s="762">
        <v>9.657</v>
      </c>
      <c r="R237" s="639"/>
      <c r="S237" s="18"/>
      <c r="T237" s="802">
        <v>9.4130000000000003</v>
      </c>
      <c r="U237" s="666"/>
      <c r="V237" s="753"/>
      <c r="W237" s="11"/>
      <c r="X237" s="1" t="s">
        <v>61</v>
      </c>
      <c r="Y237" s="799"/>
    </row>
    <row r="238" spans="1:25">
      <c r="A238" s="797"/>
      <c r="B238" s="6" t="s">
        <v>62</v>
      </c>
      <c r="C238" s="18"/>
      <c r="D238" s="753"/>
      <c r="E238" s="757">
        <v>11.858000000000001</v>
      </c>
      <c r="F238" s="757">
        <v>11.025</v>
      </c>
      <c r="G238" s="753"/>
      <c r="H238" s="18"/>
      <c r="I238" s="753"/>
      <c r="J238" s="757">
        <v>11.878</v>
      </c>
      <c r="K238" s="757">
        <v>11.744</v>
      </c>
      <c r="L238" s="753"/>
      <c r="M238" s="18"/>
      <c r="N238" s="763"/>
      <c r="O238" s="794">
        <v>10.147</v>
      </c>
      <c r="P238" s="18"/>
      <c r="Q238" s="763"/>
      <c r="R238" s="637">
        <v>10.119</v>
      </c>
      <c r="S238" s="18"/>
      <c r="T238" s="783"/>
      <c r="U238" s="664">
        <v>9.5640000000000001</v>
      </c>
      <c r="V238" s="753"/>
      <c r="W238" s="11"/>
      <c r="X238" s="1" t="s">
        <v>62</v>
      </c>
      <c r="Y238" s="799"/>
    </row>
    <row r="239" spans="1:25">
      <c r="A239" s="797"/>
      <c r="B239" s="6" t="s">
        <v>63</v>
      </c>
      <c r="C239" s="18"/>
      <c r="D239" s="753"/>
      <c r="E239" s="757"/>
      <c r="F239" s="757"/>
      <c r="G239" s="753">
        <v>12.343</v>
      </c>
      <c r="H239" s="18"/>
      <c r="I239" s="753"/>
      <c r="J239" s="757"/>
      <c r="K239" s="757"/>
      <c r="L239" s="753">
        <v>15.07</v>
      </c>
      <c r="M239" s="18"/>
      <c r="N239" s="764"/>
      <c r="O239" s="795"/>
      <c r="P239" s="18"/>
      <c r="Q239" s="764"/>
      <c r="R239" s="638"/>
      <c r="S239" s="18"/>
      <c r="T239" s="784"/>
      <c r="U239" s="665"/>
      <c r="V239" s="753" t="s">
        <v>82</v>
      </c>
      <c r="W239" s="11"/>
      <c r="X239" s="1" t="s">
        <v>63</v>
      </c>
      <c r="Y239" s="799"/>
    </row>
    <row r="240" spans="1:25">
      <c r="A240" s="797"/>
      <c r="B240" s="6" t="s">
        <v>64</v>
      </c>
      <c r="C240" s="18"/>
      <c r="D240" s="753">
        <v>11.672000000000001</v>
      </c>
      <c r="E240" s="757"/>
      <c r="F240" s="757"/>
      <c r="G240" s="753"/>
      <c r="H240" s="18"/>
      <c r="I240" s="753">
        <v>11.406000000000001</v>
      </c>
      <c r="J240" s="757"/>
      <c r="K240" s="757"/>
      <c r="L240" s="753"/>
      <c r="M240" s="18"/>
      <c r="N240" s="763">
        <v>11.010999999999999</v>
      </c>
      <c r="O240" s="795"/>
      <c r="P240" s="18"/>
      <c r="Q240" s="762">
        <v>10.874000000000001</v>
      </c>
      <c r="R240" s="639"/>
      <c r="S240" s="18"/>
      <c r="T240" s="783">
        <v>10.489000000000001</v>
      </c>
      <c r="U240" s="666"/>
      <c r="V240" s="753"/>
      <c r="W240" s="11"/>
      <c r="X240" s="1" t="s">
        <v>64</v>
      </c>
      <c r="Y240" s="799"/>
    </row>
    <row r="241" spans="1:25">
      <c r="A241" s="797"/>
      <c r="B241" s="6" t="s">
        <v>65</v>
      </c>
      <c r="C241" s="18"/>
      <c r="D241" s="753"/>
      <c r="E241" s="757"/>
      <c r="F241" s="757"/>
      <c r="G241" s="753"/>
      <c r="H241" s="18"/>
      <c r="I241" s="753"/>
      <c r="J241" s="757"/>
      <c r="K241" s="757"/>
      <c r="L241" s="753"/>
      <c r="M241" s="18"/>
      <c r="N241" s="763"/>
      <c r="O241" s="794">
        <v>12.803000000000001</v>
      </c>
      <c r="P241" s="18"/>
      <c r="Q241" s="763"/>
      <c r="R241" s="637">
        <v>13.054</v>
      </c>
      <c r="S241" s="18"/>
      <c r="T241" s="783"/>
      <c r="U241" s="664">
        <v>11.58</v>
      </c>
      <c r="V241" s="753"/>
      <c r="W241" s="11"/>
      <c r="X241" s="1" t="s">
        <v>65</v>
      </c>
      <c r="Y241" s="799"/>
    </row>
    <row r="242" spans="1:25">
      <c r="A242" s="797"/>
      <c r="B242" s="6" t="s">
        <v>66</v>
      </c>
      <c r="C242" s="18"/>
      <c r="D242" s="753"/>
      <c r="E242" s="757"/>
      <c r="F242" s="757"/>
      <c r="G242" s="753"/>
      <c r="H242" s="18"/>
      <c r="I242" s="753"/>
      <c r="J242" s="757"/>
      <c r="K242" s="757"/>
      <c r="L242" s="753"/>
      <c r="M242" s="18"/>
      <c r="N242" s="764"/>
      <c r="O242" s="795"/>
      <c r="P242" s="18"/>
      <c r="Q242" s="764"/>
      <c r="R242" s="638"/>
      <c r="S242" s="18"/>
      <c r="T242" s="783"/>
      <c r="U242" s="665"/>
      <c r="V242" s="753" t="s">
        <v>82</v>
      </c>
      <c r="W242" s="11"/>
      <c r="X242" s="1" t="s">
        <v>66</v>
      </c>
      <c r="Y242" s="799"/>
    </row>
    <row r="243" spans="1:25">
      <c r="A243" s="798"/>
      <c r="B243" s="7" t="s">
        <v>67</v>
      </c>
      <c r="C243" s="18"/>
      <c r="D243" s="753"/>
      <c r="E243" s="757"/>
      <c r="F243" s="757"/>
      <c r="G243" s="753"/>
      <c r="H243" s="18"/>
      <c r="I243" s="753"/>
      <c r="J243" s="757"/>
      <c r="K243" s="757"/>
      <c r="L243" s="753"/>
      <c r="M243" s="18"/>
      <c r="N243" s="762">
        <v>11.282</v>
      </c>
      <c r="O243" s="795"/>
      <c r="P243" s="18"/>
      <c r="Q243" s="762">
        <v>11.103</v>
      </c>
      <c r="R243" s="639"/>
      <c r="S243" s="18"/>
      <c r="T243" s="802">
        <v>10.765000000000001</v>
      </c>
      <c r="U243" s="666"/>
      <c r="V243" s="753"/>
      <c r="W243" s="11"/>
      <c r="X243" s="2" t="s">
        <v>67</v>
      </c>
      <c r="Y243" s="800"/>
    </row>
    <row r="244" spans="1:25">
      <c r="A244" s="796">
        <v>2006</v>
      </c>
      <c r="B244" s="8" t="s">
        <v>56</v>
      </c>
      <c r="C244" s="18"/>
      <c r="D244" s="753"/>
      <c r="E244" s="757"/>
      <c r="F244" s="757">
        <v>10.292999999999999</v>
      </c>
      <c r="G244" s="753"/>
      <c r="H244" s="18"/>
      <c r="I244" s="753"/>
      <c r="J244" s="757"/>
      <c r="K244" s="757">
        <v>10.532</v>
      </c>
      <c r="L244" s="753"/>
      <c r="M244" s="18"/>
      <c r="N244" s="763"/>
      <c r="O244" s="794"/>
      <c r="P244" s="18"/>
      <c r="Q244" s="763"/>
      <c r="R244" s="637"/>
      <c r="S244" s="18"/>
      <c r="T244" s="783"/>
      <c r="U244" s="664">
        <v>10.363</v>
      </c>
      <c r="V244" s="753"/>
      <c r="W244" s="11"/>
      <c r="X244" s="3" t="s">
        <v>56</v>
      </c>
      <c r="Y244" s="801">
        <v>2006</v>
      </c>
    </row>
    <row r="245" spans="1:25">
      <c r="A245" s="797"/>
      <c r="B245" s="6" t="s">
        <v>57</v>
      </c>
      <c r="C245" s="18"/>
      <c r="D245" s="753"/>
      <c r="E245" s="757"/>
      <c r="F245" s="757"/>
      <c r="G245" s="753">
        <v>10.923999999999999</v>
      </c>
      <c r="H245" s="18"/>
      <c r="I245" s="753"/>
      <c r="J245" s="757"/>
      <c r="K245" s="757"/>
      <c r="L245" s="753">
        <v>16.07</v>
      </c>
      <c r="M245" s="18"/>
      <c r="N245" s="764"/>
      <c r="O245" s="795"/>
      <c r="P245" s="18"/>
      <c r="Q245" s="764"/>
      <c r="R245" s="638"/>
      <c r="S245" s="18"/>
      <c r="T245" s="784"/>
      <c r="U245" s="665"/>
      <c r="V245" s="753">
        <v>9.3079999999999998</v>
      </c>
      <c r="W245" s="11"/>
      <c r="X245" s="1" t="s">
        <v>57</v>
      </c>
      <c r="Y245" s="799"/>
    </row>
    <row r="246" spans="1:25">
      <c r="A246" s="797"/>
      <c r="B246" s="6" t="s">
        <v>58</v>
      </c>
      <c r="C246" s="18"/>
      <c r="D246" s="753">
        <v>9.6929999999999996</v>
      </c>
      <c r="E246" s="757"/>
      <c r="F246" s="757"/>
      <c r="G246" s="753"/>
      <c r="H246" s="18"/>
      <c r="I246" s="753">
        <v>9.7629999999999999</v>
      </c>
      <c r="J246" s="757"/>
      <c r="K246" s="757"/>
      <c r="L246" s="753"/>
      <c r="M246" s="18"/>
      <c r="N246" s="762">
        <v>9.7170000000000005</v>
      </c>
      <c r="O246" s="795"/>
      <c r="P246" s="18"/>
      <c r="Q246" s="762">
        <v>10.356999999999999</v>
      </c>
      <c r="R246" s="639"/>
      <c r="S246" s="18"/>
      <c r="T246" s="802">
        <v>9.3040000000000003</v>
      </c>
      <c r="U246" s="666"/>
      <c r="V246" s="753"/>
      <c r="W246" s="11"/>
      <c r="X246" s="1" t="s">
        <v>58</v>
      </c>
      <c r="Y246" s="799"/>
    </row>
    <row r="247" spans="1:25">
      <c r="A247" s="797"/>
      <c r="B247" s="6" t="s">
        <v>59</v>
      </c>
      <c r="C247" s="18"/>
      <c r="D247" s="753"/>
      <c r="E247" s="757"/>
      <c r="F247" s="757"/>
      <c r="G247" s="753"/>
      <c r="H247" s="18"/>
      <c r="I247" s="753"/>
      <c r="J247" s="757"/>
      <c r="K247" s="757"/>
      <c r="L247" s="753"/>
      <c r="M247" s="18"/>
      <c r="N247" s="763"/>
      <c r="O247" s="794"/>
      <c r="P247" s="18"/>
      <c r="Q247" s="763"/>
      <c r="R247" s="637"/>
      <c r="S247" s="18"/>
      <c r="T247" s="783"/>
      <c r="U247" s="664">
        <v>9.3409999999999993</v>
      </c>
      <c r="V247" s="753"/>
      <c r="W247" s="11"/>
      <c r="X247" s="1" t="s">
        <v>59</v>
      </c>
      <c r="Y247" s="799"/>
    </row>
    <row r="248" spans="1:25">
      <c r="A248" s="797"/>
      <c r="B248" s="6" t="s">
        <v>60</v>
      </c>
      <c r="C248" s="18"/>
      <c r="D248" s="753"/>
      <c r="E248" s="757"/>
      <c r="F248" s="757"/>
      <c r="G248" s="753"/>
      <c r="H248" s="18"/>
      <c r="I248" s="753"/>
      <c r="J248" s="757"/>
      <c r="K248" s="757"/>
      <c r="L248" s="753"/>
      <c r="M248" s="18"/>
      <c r="N248" s="764"/>
      <c r="O248" s="795"/>
      <c r="P248" s="18"/>
      <c r="Q248" s="764"/>
      <c r="R248" s="638"/>
      <c r="S248" s="18"/>
      <c r="T248" s="784"/>
      <c r="U248" s="665"/>
      <c r="V248" s="753">
        <v>10.302</v>
      </c>
      <c r="W248" s="11"/>
      <c r="X248" s="1" t="s">
        <v>60</v>
      </c>
      <c r="Y248" s="799"/>
    </row>
    <row r="249" spans="1:25">
      <c r="A249" s="797"/>
      <c r="B249" s="6" t="s">
        <v>61</v>
      </c>
      <c r="C249" s="18"/>
      <c r="D249" s="753"/>
      <c r="E249" s="757"/>
      <c r="F249" s="757"/>
      <c r="G249" s="753"/>
      <c r="H249" s="18"/>
      <c r="I249" s="753"/>
      <c r="J249" s="757"/>
      <c r="K249" s="757"/>
      <c r="L249" s="753"/>
      <c r="M249" s="18"/>
      <c r="N249" s="762">
        <v>9.73</v>
      </c>
      <c r="O249" s="795"/>
      <c r="P249" s="18"/>
      <c r="Q249" s="762">
        <v>9.3580000000000005</v>
      </c>
      <c r="R249" s="639"/>
      <c r="S249" s="18"/>
      <c r="T249" s="802">
        <v>9.4290000000000003</v>
      </c>
      <c r="U249" s="666"/>
      <c r="V249" s="753"/>
      <c r="W249" s="11"/>
      <c r="X249" s="1" t="s">
        <v>61</v>
      </c>
      <c r="Y249" s="799"/>
    </row>
    <row r="250" spans="1:25">
      <c r="A250" s="797"/>
      <c r="B250" s="6" t="s">
        <v>62</v>
      </c>
      <c r="C250" s="18"/>
      <c r="D250" s="753"/>
      <c r="E250" s="757"/>
      <c r="F250" s="757">
        <v>11.204000000000001</v>
      </c>
      <c r="G250" s="753"/>
      <c r="H250" s="18"/>
      <c r="I250" s="753"/>
      <c r="J250" s="757"/>
      <c r="K250" s="757">
        <v>11.022</v>
      </c>
      <c r="L250" s="753"/>
      <c r="M250" s="18"/>
      <c r="N250" s="763"/>
      <c r="O250" s="794"/>
      <c r="P250" s="18"/>
      <c r="Q250" s="763"/>
      <c r="R250" s="637"/>
      <c r="S250" s="18"/>
      <c r="T250" s="783"/>
      <c r="U250" s="664">
        <v>9.3330000000000002</v>
      </c>
      <c r="V250" s="753"/>
      <c r="W250" s="11"/>
      <c r="X250" s="1" t="s">
        <v>62</v>
      </c>
      <c r="Y250" s="799"/>
    </row>
    <row r="251" spans="1:25">
      <c r="A251" s="797"/>
      <c r="B251" s="6" t="s">
        <v>63</v>
      </c>
      <c r="C251" s="18"/>
      <c r="D251" s="753"/>
      <c r="E251" s="757"/>
      <c r="F251" s="757"/>
      <c r="G251" s="753">
        <v>12.25</v>
      </c>
      <c r="H251" s="18"/>
      <c r="I251" s="753"/>
      <c r="J251" s="757"/>
      <c r="K251" s="757"/>
      <c r="L251" s="753">
        <v>17.07</v>
      </c>
      <c r="M251" s="18"/>
      <c r="N251" s="764"/>
      <c r="O251" s="795"/>
      <c r="P251" s="18"/>
      <c r="Q251" s="764"/>
      <c r="R251" s="638"/>
      <c r="S251" s="18"/>
      <c r="T251" s="784"/>
      <c r="U251" s="665"/>
      <c r="V251" s="753">
        <v>10.932</v>
      </c>
      <c r="W251" s="11"/>
      <c r="X251" s="1" t="s">
        <v>63</v>
      </c>
      <c r="Y251" s="799"/>
    </row>
    <row r="252" spans="1:25">
      <c r="A252" s="797"/>
      <c r="B252" s="6" t="s">
        <v>64</v>
      </c>
      <c r="C252" s="18"/>
      <c r="D252" s="803">
        <v>10.718</v>
      </c>
      <c r="E252" s="757"/>
      <c r="F252" s="757"/>
      <c r="G252" s="753"/>
      <c r="H252" s="18"/>
      <c r="I252" s="803">
        <v>10.5</v>
      </c>
      <c r="J252" s="757"/>
      <c r="K252" s="757"/>
      <c r="L252" s="753"/>
      <c r="M252" s="18"/>
      <c r="N252" s="762">
        <v>12.257</v>
      </c>
      <c r="O252" s="795"/>
      <c r="P252" s="18"/>
      <c r="Q252" s="762">
        <v>14.670999999999999</v>
      </c>
      <c r="R252" s="639"/>
      <c r="S252" s="18"/>
      <c r="T252" s="802">
        <v>14.968999999999999</v>
      </c>
      <c r="U252" s="666"/>
      <c r="V252" s="753"/>
      <c r="W252" s="11"/>
      <c r="X252" s="1" t="s">
        <v>64</v>
      </c>
      <c r="Y252" s="799"/>
    </row>
    <row r="253" spans="1:25">
      <c r="A253" s="797"/>
      <c r="B253" s="6" t="s">
        <v>65</v>
      </c>
      <c r="C253" s="18"/>
      <c r="D253" s="803"/>
      <c r="E253" s="757"/>
      <c r="F253" s="757"/>
      <c r="G253" s="753"/>
      <c r="H253" s="18"/>
      <c r="I253" s="803"/>
      <c r="J253" s="757"/>
      <c r="K253" s="757"/>
      <c r="L253" s="753"/>
      <c r="M253" s="18"/>
      <c r="N253" s="763"/>
      <c r="O253" s="794"/>
      <c r="P253" s="18"/>
      <c r="Q253" s="763"/>
      <c r="R253" s="637"/>
      <c r="S253" s="18"/>
      <c r="T253" s="783"/>
      <c r="U253" s="664">
        <v>16.814</v>
      </c>
      <c r="V253" s="753"/>
      <c r="W253" s="11"/>
      <c r="X253" s="1" t="s">
        <v>65</v>
      </c>
      <c r="Y253" s="799"/>
    </row>
    <row r="254" spans="1:25">
      <c r="A254" s="797"/>
      <c r="B254" s="6" t="s">
        <v>66</v>
      </c>
      <c r="C254" s="18"/>
      <c r="D254" s="803"/>
      <c r="E254" s="757"/>
      <c r="F254" s="757"/>
      <c r="G254" s="753"/>
      <c r="H254" s="18"/>
      <c r="I254" s="803"/>
      <c r="J254" s="757"/>
      <c r="K254" s="757"/>
      <c r="L254" s="753"/>
      <c r="M254" s="18"/>
      <c r="N254" s="764"/>
      <c r="O254" s="795"/>
      <c r="P254" s="18"/>
      <c r="Q254" s="764"/>
      <c r="R254" s="638"/>
      <c r="S254" s="18"/>
      <c r="T254" s="784"/>
      <c r="U254" s="665"/>
      <c r="V254" s="753">
        <v>18.998999999999999</v>
      </c>
      <c r="W254" s="11"/>
      <c r="X254" s="1" t="s">
        <v>66</v>
      </c>
      <c r="Y254" s="799"/>
    </row>
    <row r="255" spans="1:25">
      <c r="A255" s="798"/>
      <c r="B255" s="7" t="s">
        <v>67</v>
      </c>
      <c r="C255" s="18"/>
      <c r="D255" s="803"/>
      <c r="E255" s="757"/>
      <c r="F255" s="757"/>
      <c r="G255" s="753"/>
      <c r="H255" s="18"/>
      <c r="I255" s="803"/>
      <c r="J255" s="757"/>
      <c r="K255" s="757"/>
      <c r="L255" s="753"/>
      <c r="M255" s="18"/>
      <c r="N255" s="762">
        <v>14.113</v>
      </c>
      <c r="O255" s="795"/>
      <c r="P255" s="18"/>
      <c r="Q255" s="762">
        <v>13.058999999999999</v>
      </c>
      <c r="R255" s="639"/>
      <c r="S255" s="18"/>
      <c r="T255" s="802">
        <v>13.382</v>
      </c>
      <c r="U255" s="666"/>
      <c r="V255" s="753"/>
      <c r="W255" s="11"/>
      <c r="X255" s="2" t="s">
        <v>67</v>
      </c>
      <c r="Y255" s="800"/>
    </row>
    <row r="256" spans="1:25">
      <c r="A256" s="796">
        <v>2005</v>
      </c>
      <c r="B256" s="8" t="s">
        <v>56</v>
      </c>
      <c r="C256" s="18"/>
      <c r="D256" s="803"/>
      <c r="E256" s="757"/>
      <c r="F256" s="757">
        <v>7.1959999999999997</v>
      </c>
      <c r="G256" s="753"/>
      <c r="H256" s="18"/>
      <c r="I256" s="803"/>
      <c r="J256" s="757"/>
      <c r="K256" s="757">
        <v>7.2720000000000002</v>
      </c>
      <c r="L256" s="753"/>
      <c r="M256" s="18"/>
      <c r="N256" s="763"/>
      <c r="O256" s="794"/>
      <c r="P256" s="18"/>
      <c r="Q256" s="763"/>
      <c r="R256" s="637"/>
      <c r="S256" s="18"/>
      <c r="T256" s="783"/>
      <c r="U256" s="664">
        <v>9.7149999999999999</v>
      </c>
      <c r="V256" s="753"/>
      <c r="W256" s="11"/>
      <c r="X256" s="3" t="s">
        <v>56</v>
      </c>
      <c r="Y256" s="801">
        <v>2005</v>
      </c>
    </row>
    <row r="257" spans="1:25">
      <c r="A257" s="797"/>
      <c r="B257" s="6" t="s">
        <v>57</v>
      </c>
      <c r="C257" s="18"/>
      <c r="D257" s="803"/>
      <c r="E257" s="757"/>
      <c r="F257" s="757"/>
      <c r="G257" s="753">
        <v>7.5430000000000001</v>
      </c>
      <c r="H257" s="18"/>
      <c r="I257" s="803"/>
      <c r="J257" s="757"/>
      <c r="K257" s="757"/>
      <c r="L257" s="753">
        <v>18.07</v>
      </c>
      <c r="M257" s="18"/>
      <c r="N257" s="764"/>
      <c r="O257" s="795"/>
      <c r="P257" s="18"/>
      <c r="Q257" s="764"/>
      <c r="R257" s="638"/>
      <c r="S257" s="18"/>
      <c r="T257" s="784"/>
      <c r="U257" s="665"/>
      <c r="V257" s="753">
        <v>7.9340000000000002</v>
      </c>
      <c r="W257" s="11"/>
      <c r="X257" s="1" t="s">
        <v>57</v>
      </c>
      <c r="Y257" s="799"/>
    </row>
    <row r="258" spans="1:25">
      <c r="A258" s="797"/>
      <c r="B258" s="6" t="s">
        <v>58</v>
      </c>
      <c r="C258" s="18"/>
      <c r="D258" s="803">
        <v>7.2130000000000001</v>
      </c>
      <c r="E258" s="757"/>
      <c r="F258" s="757"/>
      <c r="G258" s="753"/>
      <c r="H258" s="18"/>
      <c r="I258" s="753">
        <v>7.2080000000000002</v>
      </c>
      <c r="J258" s="757"/>
      <c r="K258" s="757"/>
      <c r="L258" s="753"/>
      <c r="M258" s="18"/>
      <c r="N258" s="762">
        <v>7.8490000000000002</v>
      </c>
      <c r="O258" s="795"/>
      <c r="P258" s="18"/>
      <c r="Q258" s="762">
        <v>7.5339999999999998</v>
      </c>
      <c r="R258" s="639"/>
      <c r="S258" s="18"/>
      <c r="T258" s="802">
        <v>7.9560000000000004</v>
      </c>
      <c r="U258" s="666"/>
      <c r="V258" s="753"/>
      <c r="W258" s="11"/>
      <c r="X258" s="1" t="s">
        <v>58</v>
      </c>
      <c r="Y258" s="799"/>
    </row>
    <row r="259" spans="1:25">
      <c r="A259" s="797"/>
      <c r="B259" s="6" t="s">
        <v>59</v>
      </c>
      <c r="C259" s="18"/>
      <c r="D259" s="803"/>
      <c r="E259" s="757"/>
      <c r="F259" s="757"/>
      <c r="G259" s="753"/>
      <c r="H259" s="18"/>
      <c r="I259" s="753"/>
      <c r="J259" s="757"/>
      <c r="K259" s="757"/>
      <c r="L259" s="753"/>
      <c r="M259" s="18"/>
      <c r="N259" s="763"/>
      <c r="O259" s="794"/>
      <c r="P259" s="18"/>
      <c r="Q259" s="763"/>
      <c r="R259" s="637"/>
      <c r="S259" s="18"/>
      <c r="T259" s="783"/>
      <c r="U259" s="664">
        <v>7.6520000000000001</v>
      </c>
      <c r="V259" s="753"/>
      <c r="W259" s="11"/>
      <c r="X259" s="1" t="s">
        <v>59</v>
      </c>
      <c r="Y259" s="799"/>
    </row>
    <row r="260" spans="1:25">
      <c r="A260" s="797"/>
      <c r="B260" s="6" t="s">
        <v>60</v>
      </c>
      <c r="C260" s="18"/>
      <c r="D260" s="803"/>
      <c r="E260" s="757"/>
      <c r="F260" s="757"/>
      <c r="G260" s="753"/>
      <c r="H260" s="18"/>
      <c r="I260" s="753"/>
      <c r="J260" s="757"/>
      <c r="K260" s="757"/>
      <c r="L260" s="753"/>
      <c r="M260" s="18"/>
      <c r="N260" s="764"/>
      <c r="O260" s="795"/>
      <c r="P260" s="18"/>
      <c r="Q260" s="764"/>
      <c r="R260" s="638"/>
      <c r="S260" s="18"/>
      <c r="T260" s="784"/>
      <c r="U260" s="665"/>
      <c r="V260" s="753">
        <v>7.97</v>
      </c>
      <c r="W260" s="11"/>
      <c r="X260" s="1" t="s">
        <v>60</v>
      </c>
      <c r="Y260" s="799"/>
    </row>
    <row r="261" spans="1:25">
      <c r="A261" s="797"/>
      <c r="B261" s="6" t="s">
        <v>61</v>
      </c>
      <c r="C261" s="18"/>
      <c r="D261" s="803"/>
      <c r="E261" s="757"/>
      <c r="F261" s="757"/>
      <c r="G261" s="753"/>
      <c r="H261" s="18"/>
      <c r="I261" s="753"/>
      <c r="J261" s="757"/>
      <c r="K261" s="757"/>
      <c r="L261" s="753"/>
      <c r="M261" s="18"/>
      <c r="N261" s="762">
        <v>7.7910000000000004</v>
      </c>
      <c r="O261" s="795"/>
      <c r="P261" s="18"/>
      <c r="Q261" s="762">
        <v>7.6319999999999997</v>
      </c>
      <c r="R261" s="639"/>
      <c r="S261" s="18"/>
      <c r="T261" s="802">
        <v>7.7350000000000003</v>
      </c>
      <c r="U261" s="666"/>
      <c r="V261" s="753"/>
      <c r="W261" s="11"/>
      <c r="X261" s="1" t="s">
        <v>61</v>
      </c>
      <c r="Y261" s="799"/>
    </row>
    <row r="262" spans="1:25">
      <c r="A262" s="797"/>
      <c r="B262" s="6" t="s">
        <v>62</v>
      </c>
      <c r="C262" s="18"/>
      <c r="D262" s="803"/>
      <c r="E262" s="757"/>
      <c r="F262" s="757">
        <v>7.1749999999999998</v>
      </c>
      <c r="G262" s="753"/>
      <c r="H262" s="18"/>
      <c r="I262" s="753"/>
      <c r="J262" s="757"/>
      <c r="K262" s="757">
        <v>7.2240000000000002</v>
      </c>
      <c r="L262" s="753"/>
      <c r="M262" s="18"/>
      <c r="N262" s="763"/>
      <c r="O262" s="794"/>
      <c r="P262" s="18"/>
      <c r="Q262" s="763"/>
      <c r="R262" s="637"/>
      <c r="S262" s="18"/>
      <c r="T262" s="783"/>
      <c r="U262" s="664">
        <v>6.6790000000000003</v>
      </c>
      <c r="V262" s="753"/>
      <c r="W262" s="11"/>
      <c r="X262" s="1" t="s">
        <v>62</v>
      </c>
      <c r="Y262" s="799"/>
    </row>
    <row r="263" spans="1:25">
      <c r="A263" s="797"/>
      <c r="B263" s="6" t="s">
        <v>63</v>
      </c>
      <c r="C263" s="18"/>
      <c r="D263" s="803"/>
      <c r="E263" s="757"/>
      <c r="F263" s="757"/>
      <c r="G263" s="753">
        <v>7.4089999999999998</v>
      </c>
      <c r="H263" s="18"/>
      <c r="I263" s="753"/>
      <c r="J263" s="757"/>
      <c r="K263" s="757"/>
      <c r="L263" s="753">
        <v>19.07</v>
      </c>
      <c r="M263" s="18"/>
      <c r="N263" s="764"/>
      <c r="O263" s="795"/>
      <c r="P263" s="18"/>
      <c r="Q263" s="764"/>
      <c r="R263" s="638"/>
      <c r="S263" s="18"/>
      <c r="T263" s="784"/>
      <c r="U263" s="665"/>
      <c r="V263" s="638">
        <v>6.57</v>
      </c>
      <c r="W263" s="11"/>
      <c r="X263" s="1" t="s">
        <v>63</v>
      </c>
      <c r="Y263" s="799"/>
    </row>
    <row r="264" spans="1:25">
      <c r="A264" s="797"/>
      <c r="B264" s="6" t="s">
        <v>64</v>
      </c>
      <c r="C264" s="18"/>
      <c r="D264" s="753">
        <v>7.093</v>
      </c>
      <c r="E264" s="757"/>
      <c r="F264" s="757"/>
      <c r="G264" s="753"/>
      <c r="H264" s="18"/>
      <c r="I264" s="753">
        <v>6.8220000000000001</v>
      </c>
      <c r="J264" s="757"/>
      <c r="K264" s="757"/>
      <c r="L264" s="753"/>
      <c r="M264" s="18"/>
      <c r="N264" s="762">
        <v>7.5990000000000002</v>
      </c>
      <c r="O264" s="795"/>
      <c r="P264" s="18"/>
      <c r="Q264" s="762">
        <v>7.4210000000000003</v>
      </c>
      <c r="R264" s="639"/>
      <c r="S264" s="18"/>
      <c r="T264" s="802">
        <v>7.7450000000000001</v>
      </c>
      <c r="U264" s="666"/>
      <c r="V264" s="638"/>
      <c r="W264" s="11"/>
      <c r="X264" s="1" t="s">
        <v>64</v>
      </c>
      <c r="Y264" s="799"/>
    </row>
    <row r="265" spans="1:25">
      <c r="A265" s="797"/>
      <c r="B265" s="6" t="s">
        <v>65</v>
      </c>
      <c r="C265" s="18"/>
      <c r="D265" s="753"/>
      <c r="E265" s="757"/>
      <c r="F265" s="757"/>
      <c r="G265" s="753"/>
      <c r="H265" s="18"/>
      <c r="I265" s="753"/>
      <c r="J265" s="757"/>
      <c r="K265" s="757"/>
      <c r="L265" s="753"/>
      <c r="M265" s="18"/>
      <c r="N265" s="763"/>
      <c r="O265" s="637"/>
      <c r="P265" s="18"/>
      <c r="Q265" s="763"/>
      <c r="R265" s="637"/>
      <c r="S265" s="18"/>
      <c r="T265" s="783"/>
      <c r="U265" s="664">
        <v>7.6609999999999996</v>
      </c>
      <c r="V265" s="638"/>
      <c r="W265" s="11"/>
      <c r="X265" s="1" t="s">
        <v>65</v>
      </c>
      <c r="Y265" s="799"/>
    </row>
    <row r="266" spans="1:25">
      <c r="A266" s="797"/>
      <c r="B266" s="6" t="s">
        <v>66</v>
      </c>
      <c r="C266" s="18"/>
      <c r="D266" s="753"/>
      <c r="E266" s="757"/>
      <c r="F266" s="757"/>
      <c r="G266" s="753"/>
      <c r="H266" s="18"/>
      <c r="I266" s="753"/>
      <c r="J266" s="757"/>
      <c r="K266" s="757"/>
      <c r="L266" s="753"/>
      <c r="M266" s="18"/>
      <c r="N266" s="764"/>
      <c r="O266" s="638"/>
      <c r="P266" s="18"/>
      <c r="Q266" s="764"/>
      <c r="R266" s="638"/>
      <c r="S266" s="18"/>
      <c r="T266" s="784"/>
      <c r="U266" s="665"/>
      <c r="V266" s="638">
        <v>8.7360000000000007</v>
      </c>
      <c r="W266" s="11"/>
      <c r="X266" s="1" t="s">
        <v>66</v>
      </c>
      <c r="Y266" s="799"/>
    </row>
    <row r="267" spans="1:25" ht="15" thickBot="1">
      <c r="A267" s="798"/>
      <c r="B267" s="7" t="s">
        <v>67</v>
      </c>
      <c r="C267" s="18"/>
      <c r="D267" s="753"/>
      <c r="E267" s="757"/>
      <c r="F267" s="757"/>
      <c r="G267" s="753"/>
      <c r="H267" s="18"/>
      <c r="I267" s="753"/>
      <c r="J267" s="757"/>
      <c r="K267" s="757"/>
      <c r="L267" s="753"/>
      <c r="M267" s="18"/>
      <c r="N267" s="14">
        <v>6.875</v>
      </c>
      <c r="O267" s="805"/>
      <c r="P267" s="18"/>
      <c r="Q267" s="14">
        <v>6.6459999999999999</v>
      </c>
      <c r="R267" s="805"/>
      <c r="S267" s="18"/>
      <c r="T267" s="15">
        <v>6.6840000000000002</v>
      </c>
      <c r="U267" s="806"/>
      <c r="V267" s="638"/>
      <c r="W267" s="11"/>
      <c r="X267" s="4" t="s">
        <v>67</v>
      </c>
      <c r="Y267" s="804"/>
    </row>
    <row r="268" spans="1:25" ht="15" thickBot="1">
      <c r="C268" s="5"/>
      <c r="D268" s="166"/>
      <c r="E268" s="166"/>
      <c r="F268" s="166"/>
      <c r="G268" s="753"/>
      <c r="H268" s="5"/>
      <c r="I268" s="167"/>
      <c r="J268" s="167"/>
      <c r="K268" s="167"/>
      <c r="L268" s="753"/>
      <c r="M268" s="5"/>
      <c r="N268" s="5"/>
      <c r="O268" s="5"/>
      <c r="P268" s="5"/>
      <c r="Q268" s="5"/>
      <c r="R268" s="5"/>
      <c r="S268" s="5"/>
      <c r="T268" s="5"/>
      <c r="U268" s="5"/>
      <c r="V268" s="805"/>
    </row>
  </sheetData>
  <mergeCells count="1007">
    <mergeCell ref="E15:E20"/>
    <mergeCell ref="T18:T20"/>
    <mergeCell ref="T21:T23"/>
    <mergeCell ref="T24:T26"/>
    <mergeCell ref="T27:T29"/>
    <mergeCell ref="U18:U20"/>
    <mergeCell ref="U21:U23"/>
    <mergeCell ref="U24:U26"/>
    <mergeCell ref="U27:U29"/>
    <mergeCell ref="T15:T17"/>
    <mergeCell ref="U15:U17"/>
    <mergeCell ref="A16:A27"/>
    <mergeCell ref="Y16:Y27"/>
    <mergeCell ref="D27:D32"/>
    <mergeCell ref="D21:D26"/>
    <mergeCell ref="E21:E26"/>
    <mergeCell ref="E27:E32"/>
    <mergeCell ref="F21:F26"/>
    <mergeCell ref="F27:F32"/>
    <mergeCell ref="G21:G26"/>
    <mergeCell ref="G27:G32"/>
    <mergeCell ref="I21:I26"/>
    <mergeCell ref="I27:I32"/>
    <mergeCell ref="J21:J26"/>
    <mergeCell ref="J27:J32"/>
    <mergeCell ref="K21:K26"/>
    <mergeCell ref="O30:O32"/>
    <mergeCell ref="L21:L26"/>
    <mergeCell ref="L27:L32"/>
    <mergeCell ref="N27:N29"/>
    <mergeCell ref="N24:N26"/>
    <mergeCell ref="N21:N23"/>
    <mergeCell ref="A40:A51"/>
    <mergeCell ref="I42:I47"/>
    <mergeCell ref="I48:I53"/>
    <mergeCell ref="J46:J51"/>
    <mergeCell ref="J40:J45"/>
    <mergeCell ref="K40:K45"/>
    <mergeCell ref="K46:K51"/>
    <mergeCell ref="R49:R51"/>
    <mergeCell ref="R46:R48"/>
    <mergeCell ref="R43:R45"/>
    <mergeCell ref="R40:R42"/>
    <mergeCell ref="N45:N47"/>
    <mergeCell ref="N42:N44"/>
    <mergeCell ref="O49:O51"/>
    <mergeCell ref="O46:O48"/>
    <mergeCell ref="O43:O45"/>
    <mergeCell ref="O40:O42"/>
    <mergeCell ref="Q48:Q50"/>
    <mergeCell ref="Q45:Q47"/>
    <mergeCell ref="Q42:Q44"/>
    <mergeCell ref="G45:G51"/>
    <mergeCell ref="D33:D41"/>
    <mergeCell ref="R55:R57"/>
    <mergeCell ref="R58:R60"/>
    <mergeCell ref="Q39:Q41"/>
    <mergeCell ref="E33:E39"/>
    <mergeCell ref="F33:F39"/>
    <mergeCell ref="J33:J39"/>
    <mergeCell ref="K33:K39"/>
    <mergeCell ref="L33:L38"/>
    <mergeCell ref="N36:N38"/>
    <mergeCell ref="I33:I41"/>
    <mergeCell ref="N39:N41"/>
    <mergeCell ref="O33:O35"/>
    <mergeCell ref="Q36:Q38"/>
    <mergeCell ref="R36:R39"/>
    <mergeCell ref="U33:U35"/>
    <mergeCell ref="N57:N59"/>
    <mergeCell ref="L45:L51"/>
    <mergeCell ref="Q33:Q35"/>
    <mergeCell ref="O52:O54"/>
    <mergeCell ref="O55:O57"/>
    <mergeCell ref="R52:R54"/>
    <mergeCell ref="Q54:Q56"/>
    <mergeCell ref="O58:O60"/>
    <mergeCell ref="Q57:Q59"/>
    <mergeCell ref="Q60:Q62"/>
    <mergeCell ref="Q63:Q65"/>
    <mergeCell ref="Y64:Y75"/>
    <mergeCell ref="R61:R63"/>
    <mergeCell ref="T54:T56"/>
    <mergeCell ref="T57:T59"/>
    <mergeCell ref="T60:T62"/>
    <mergeCell ref="T63:T65"/>
    <mergeCell ref="U52:U54"/>
    <mergeCell ref="N54:N56"/>
    <mergeCell ref="U55:U57"/>
    <mergeCell ref="U58:U60"/>
    <mergeCell ref="U61:U63"/>
    <mergeCell ref="T51:T53"/>
    <mergeCell ref="U49:U51"/>
    <mergeCell ref="N63:N65"/>
    <mergeCell ref="O100:O102"/>
    <mergeCell ref="O103:O105"/>
    <mergeCell ref="O106:O108"/>
    <mergeCell ref="N108:N110"/>
    <mergeCell ref="N111:N113"/>
    <mergeCell ref="O85:O87"/>
    <mergeCell ref="O109:O110"/>
    <mergeCell ref="K88:K93"/>
    <mergeCell ref="L89:L94"/>
    <mergeCell ref="J112:J117"/>
    <mergeCell ref="I114:I119"/>
    <mergeCell ref="I96:I101"/>
    <mergeCell ref="F82:F87"/>
    <mergeCell ref="G83:G88"/>
    <mergeCell ref="Y52:Y63"/>
    <mergeCell ref="D60:D65"/>
    <mergeCell ref="D54:D59"/>
    <mergeCell ref="E58:E63"/>
    <mergeCell ref="E52:E57"/>
    <mergeCell ref="F52:F57"/>
    <mergeCell ref="F58:F63"/>
    <mergeCell ref="G59:G64"/>
    <mergeCell ref="G53:G58"/>
    <mergeCell ref="I54:I59"/>
    <mergeCell ref="I60:I65"/>
    <mergeCell ref="J52:J57"/>
    <mergeCell ref="J58:J63"/>
    <mergeCell ref="K52:K57"/>
    <mergeCell ref="K58:K63"/>
    <mergeCell ref="L53:L58"/>
    <mergeCell ref="L59:L64"/>
    <mergeCell ref="V52:V63"/>
    <mergeCell ref="U109:U110"/>
    <mergeCell ref="U112:U114"/>
    <mergeCell ref="U118:U120"/>
    <mergeCell ref="Q123:Q125"/>
    <mergeCell ref="O121:O123"/>
    <mergeCell ref="Q117:Q119"/>
    <mergeCell ref="O118:O120"/>
    <mergeCell ref="R118:R120"/>
    <mergeCell ref="Y112:Y123"/>
    <mergeCell ref="L113:L118"/>
    <mergeCell ref="V112:V117"/>
    <mergeCell ref="Y100:Y111"/>
    <mergeCell ref="V100:V105"/>
    <mergeCell ref="V106:V111"/>
    <mergeCell ref="T102:T104"/>
    <mergeCell ref="T105:T107"/>
    <mergeCell ref="T108:T110"/>
    <mergeCell ref="U100:U102"/>
    <mergeCell ref="U103:U105"/>
    <mergeCell ref="U106:U108"/>
    <mergeCell ref="L95:L100"/>
    <mergeCell ref="N102:N104"/>
    <mergeCell ref="Q102:Q104"/>
    <mergeCell ref="Q105:Q107"/>
    <mergeCell ref="Q108:Q110"/>
    <mergeCell ref="Q114:Q116"/>
    <mergeCell ref="T114:T116"/>
    <mergeCell ref="O115:O117"/>
    <mergeCell ref="R115:R117"/>
    <mergeCell ref="U115:U117"/>
    <mergeCell ref="N117:N119"/>
    <mergeCell ref="Q120:Q122"/>
    <mergeCell ref="J208:J213"/>
    <mergeCell ref="J214:J219"/>
    <mergeCell ref="K208:K213"/>
    <mergeCell ref="K214:K219"/>
    <mergeCell ref="T201:T203"/>
    <mergeCell ref="T210:T212"/>
    <mergeCell ref="Q222:Q224"/>
    <mergeCell ref="Q99:Q101"/>
    <mergeCell ref="O88:O90"/>
    <mergeCell ref="R94:R96"/>
    <mergeCell ref="Q111:Q113"/>
    <mergeCell ref="T111:T113"/>
    <mergeCell ref="O112:O114"/>
    <mergeCell ref="R124:R126"/>
    <mergeCell ref="R112:R114"/>
    <mergeCell ref="Q90:Q92"/>
    <mergeCell ref="Q87:Q89"/>
    <mergeCell ref="Q129:Q131"/>
    <mergeCell ref="T129:T131"/>
    <mergeCell ref="R130:R132"/>
    <mergeCell ref="O127:O129"/>
    <mergeCell ref="T120:T122"/>
    <mergeCell ref="T90:T92"/>
    <mergeCell ref="Q93:Q95"/>
    <mergeCell ref="R91:R93"/>
    <mergeCell ref="R97:R99"/>
    <mergeCell ref="T117:T119"/>
    <mergeCell ref="R106:R108"/>
    <mergeCell ref="R109:R110"/>
    <mergeCell ref="T99:T101"/>
    <mergeCell ref="Q96:Q98"/>
    <mergeCell ref="N87:N89"/>
    <mergeCell ref="O256:O258"/>
    <mergeCell ref="Q225:Q227"/>
    <mergeCell ref="T225:T227"/>
    <mergeCell ref="U244:U246"/>
    <mergeCell ref="U223:U225"/>
    <mergeCell ref="U226:U228"/>
    <mergeCell ref="U262:U264"/>
    <mergeCell ref="U265:U267"/>
    <mergeCell ref="U229:U231"/>
    <mergeCell ref="U232:U234"/>
    <mergeCell ref="O223:O225"/>
    <mergeCell ref="Y136:Y147"/>
    <mergeCell ref="N129:N131"/>
    <mergeCell ref="T204:T206"/>
    <mergeCell ref="I132:I137"/>
    <mergeCell ref="N132:N134"/>
    <mergeCell ref="U220:U222"/>
    <mergeCell ref="R217:R219"/>
    <mergeCell ref="R220:R222"/>
    <mergeCell ref="R196:R198"/>
    <mergeCell ref="U181:U183"/>
    <mergeCell ref="N183:N185"/>
    <mergeCell ref="I216:I221"/>
    <mergeCell ref="N216:N218"/>
    <mergeCell ref="R175:R177"/>
    <mergeCell ref="O169:O171"/>
    <mergeCell ref="R169:R171"/>
    <mergeCell ref="I204:I207"/>
    <mergeCell ref="N204:N206"/>
    <mergeCell ref="I127:I131"/>
    <mergeCell ref="O133:O135"/>
    <mergeCell ref="O178:O180"/>
    <mergeCell ref="U145:U147"/>
    <mergeCell ref="Q147:Q149"/>
    <mergeCell ref="Q138:Q140"/>
    <mergeCell ref="U121:U123"/>
    <mergeCell ref="V263:V265"/>
    <mergeCell ref="V266:V268"/>
    <mergeCell ref="V239:V241"/>
    <mergeCell ref="V242:V244"/>
    <mergeCell ref="V245:V247"/>
    <mergeCell ref="V248:V250"/>
    <mergeCell ref="V251:V253"/>
    <mergeCell ref="V254:V256"/>
    <mergeCell ref="V227:V229"/>
    <mergeCell ref="V230:V232"/>
    <mergeCell ref="V257:V259"/>
    <mergeCell ref="V233:V235"/>
    <mergeCell ref="V236:V238"/>
    <mergeCell ref="V260:V262"/>
    <mergeCell ref="U253:U255"/>
    <mergeCell ref="Q264:Q266"/>
    <mergeCell ref="U250:U252"/>
    <mergeCell ref="U256:U258"/>
    <mergeCell ref="U259:U261"/>
    <mergeCell ref="T249:T251"/>
    <mergeCell ref="R241:R243"/>
    <mergeCell ref="U211:U213"/>
    <mergeCell ref="L221:L226"/>
    <mergeCell ref="L227:L232"/>
    <mergeCell ref="O226:O228"/>
    <mergeCell ref="O232:O234"/>
    <mergeCell ref="G209:G214"/>
    <mergeCell ref="J202:J207"/>
    <mergeCell ref="K202:K207"/>
    <mergeCell ref="Q198:Q200"/>
    <mergeCell ref="G197:G202"/>
    <mergeCell ref="L197:L202"/>
    <mergeCell ref="U199:U201"/>
    <mergeCell ref="U202:U204"/>
    <mergeCell ref="U205:U207"/>
    <mergeCell ref="N195:N197"/>
    <mergeCell ref="Q195:Q197"/>
    <mergeCell ref="T195:T197"/>
    <mergeCell ref="Q216:Q218"/>
    <mergeCell ref="L209:L214"/>
    <mergeCell ref="Q219:Q221"/>
    <mergeCell ref="O244:O246"/>
    <mergeCell ref="T228:T230"/>
    <mergeCell ref="R232:R234"/>
    <mergeCell ref="R235:R237"/>
    <mergeCell ref="J244:J249"/>
    <mergeCell ref="O199:O201"/>
    <mergeCell ref="O250:O252"/>
    <mergeCell ref="E190:E195"/>
    <mergeCell ref="F160:F165"/>
    <mergeCell ref="J160:J165"/>
    <mergeCell ref="F190:F195"/>
    <mergeCell ref="O193:O195"/>
    <mergeCell ref="J190:J195"/>
    <mergeCell ref="K190:K195"/>
    <mergeCell ref="O190:O192"/>
    <mergeCell ref="G191:G196"/>
    <mergeCell ref="L191:L196"/>
    <mergeCell ref="N201:N203"/>
    <mergeCell ref="L185:L190"/>
    <mergeCell ref="G185:G190"/>
    <mergeCell ref="K196:K201"/>
    <mergeCell ref="R223:R225"/>
    <mergeCell ref="T222:T224"/>
    <mergeCell ref="R208:R210"/>
    <mergeCell ref="K160:K165"/>
    <mergeCell ref="L167:L172"/>
    <mergeCell ref="L173:L178"/>
    <mergeCell ref="J172:J177"/>
    <mergeCell ref="K172:K177"/>
    <mergeCell ref="N174:N176"/>
    <mergeCell ref="N177:N179"/>
    <mergeCell ref="I168:I173"/>
    <mergeCell ref="N168:N170"/>
    <mergeCell ref="O172:O174"/>
    <mergeCell ref="J178:J183"/>
    <mergeCell ref="K178:K183"/>
    <mergeCell ref="G173:G178"/>
    <mergeCell ref="I174:I179"/>
    <mergeCell ref="N171:N173"/>
    <mergeCell ref="D127:D131"/>
    <mergeCell ref="D120:D125"/>
    <mergeCell ref="E130:E135"/>
    <mergeCell ref="J118:J123"/>
    <mergeCell ref="K118:K123"/>
    <mergeCell ref="D132:D137"/>
    <mergeCell ref="K130:K135"/>
    <mergeCell ref="D114:D119"/>
    <mergeCell ref="L125:L130"/>
    <mergeCell ref="G113:G118"/>
    <mergeCell ref="G119:G124"/>
    <mergeCell ref="I108:I113"/>
    <mergeCell ref="G107:G112"/>
    <mergeCell ref="F130:F135"/>
    <mergeCell ref="J130:J135"/>
    <mergeCell ref="N127:N128"/>
    <mergeCell ref="G125:G130"/>
    <mergeCell ref="K112:K117"/>
    <mergeCell ref="E118:E123"/>
    <mergeCell ref="L119:L124"/>
    <mergeCell ref="N114:N116"/>
    <mergeCell ref="I120:I125"/>
    <mergeCell ref="N105:N107"/>
    <mergeCell ref="F100:F105"/>
    <mergeCell ref="G101:G106"/>
    <mergeCell ref="I102:I107"/>
    <mergeCell ref="K106:K110"/>
    <mergeCell ref="F106:F110"/>
    <mergeCell ref="J106:J110"/>
    <mergeCell ref="L101:L106"/>
    <mergeCell ref="L107:L112"/>
    <mergeCell ref="L215:L220"/>
    <mergeCell ref="N219:N221"/>
    <mergeCell ref="F208:F213"/>
    <mergeCell ref="F214:F219"/>
    <mergeCell ref="G203:G208"/>
    <mergeCell ref="R127:R129"/>
    <mergeCell ref="O175:O177"/>
    <mergeCell ref="Q153:Q155"/>
    <mergeCell ref="T153:T155"/>
    <mergeCell ref="T159:T161"/>
    <mergeCell ref="T174:T176"/>
    <mergeCell ref="R160:R162"/>
    <mergeCell ref="Q171:Q173"/>
    <mergeCell ref="T147:T149"/>
    <mergeCell ref="T150:T152"/>
    <mergeCell ref="O151:O153"/>
    <mergeCell ref="R151:R153"/>
    <mergeCell ref="O130:O132"/>
    <mergeCell ref="R154:R156"/>
    <mergeCell ref="G155:G160"/>
    <mergeCell ref="L155:L160"/>
    <mergeCell ref="I150:I155"/>
    <mergeCell ref="N150:N152"/>
    <mergeCell ref="Q150:Q152"/>
    <mergeCell ref="G149:G154"/>
    <mergeCell ref="L149:L154"/>
    <mergeCell ref="N165:N167"/>
    <mergeCell ref="O157:O159"/>
    <mergeCell ref="N156:N158"/>
    <mergeCell ref="Q156:Q158"/>
    <mergeCell ref="T156:T158"/>
    <mergeCell ref="O196:O198"/>
    <mergeCell ref="V167:V169"/>
    <mergeCell ref="V170:V172"/>
    <mergeCell ref="V173:V175"/>
    <mergeCell ref="Q201:Q203"/>
    <mergeCell ref="T177:T179"/>
    <mergeCell ref="T183:T185"/>
    <mergeCell ref="R184:R186"/>
    <mergeCell ref="R181:R183"/>
    <mergeCell ref="T171:T173"/>
    <mergeCell ref="R166:R168"/>
    <mergeCell ref="Q168:Q170"/>
    <mergeCell ref="V200:V202"/>
    <mergeCell ref="Q174:Q176"/>
    <mergeCell ref="V203:V205"/>
    <mergeCell ref="Q183:Q185"/>
    <mergeCell ref="Q204:Q206"/>
    <mergeCell ref="V206:V208"/>
    <mergeCell ref="R193:R195"/>
    <mergeCell ref="Q189:Q191"/>
    <mergeCell ref="U187:U189"/>
    <mergeCell ref="U214:U216"/>
    <mergeCell ref="U217:U219"/>
    <mergeCell ref="T198:T200"/>
    <mergeCell ref="R199:R201"/>
    <mergeCell ref="R211:R213"/>
    <mergeCell ref="R214:R216"/>
    <mergeCell ref="T246:T248"/>
    <mergeCell ref="Q237:Q239"/>
    <mergeCell ref="T237:T239"/>
    <mergeCell ref="R244:R246"/>
    <mergeCell ref="T219:T221"/>
    <mergeCell ref="T216:T218"/>
    <mergeCell ref="Q246:Q248"/>
    <mergeCell ref="U208:U210"/>
    <mergeCell ref="V185:V187"/>
    <mergeCell ref="V188:V190"/>
    <mergeCell ref="U196:U198"/>
    <mergeCell ref="V191:V193"/>
    <mergeCell ref="V194:V196"/>
    <mergeCell ref="V197:V199"/>
    <mergeCell ref="U190:U192"/>
    <mergeCell ref="T189:T191"/>
    <mergeCell ref="R190:R192"/>
    <mergeCell ref="V221:V223"/>
    <mergeCell ref="V224:V226"/>
    <mergeCell ref="U247:U249"/>
    <mergeCell ref="E244:E249"/>
    <mergeCell ref="K238:K243"/>
    <mergeCell ref="K244:K249"/>
    <mergeCell ref="J250:J255"/>
    <mergeCell ref="G227:G232"/>
    <mergeCell ref="G239:G244"/>
    <mergeCell ref="G245:G250"/>
    <mergeCell ref="G233:G238"/>
    <mergeCell ref="L245:L250"/>
    <mergeCell ref="K262:K267"/>
    <mergeCell ref="R265:R267"/>
    <mergeCell ref="R247:R249"/>
    <mergeCell ref="R250:R252"/>
    <mergeCell ref="R253:R255"/>
    <mergeCell ref="R256:R258"/>
    <mergeCell ref="R259:R261"/>
    <mergeCell ref="R262:R264"/>
    <mergeCell ref="O259:O261"/>
    <mergeCell ref="O262:O264"/>
    <mergeCell ref="O265:O267"/>
    <mergeCell ref="Q249:Q251"/>
    <mergeCell ref="L263:L268"/>
    <mergeCell ref="L251:L256"/>
    <mergeCell ref="Q255:Q257"/>
    <mergeCell ref="L257:L262"/>
    <mergeCell ref="O247:O249"/>
    <mergeCell ref="O229:O231"/>
    <mergeCell ref="L233:L238"/>
    <mergeCell ref="L239:L244"/>
    <mergeCell ref="O238:O240"/>
    <mergeCell ref="O235:O237"/>
    <mergeCell ref="O253:O255"/>
    <mergeCell ref="F244:F249"/>
    <mergeCell ref="F250:F255"/>
    <mergeCell ref="J238:J243"/>
    <mergeCell ref="A256:A267"/>
    <mergeCell ref="Y256:Y267"/>
    <mergeCell ref="D258:D263"/>
    <mergeCell ref="I258:I263"/>
    <mergeCell ref="N258:N260"/>
    <mergeCell ref="Q258:Q260"/>
    <mergeCell ref="T258:T260"/>
    <mergeCell ref="N261:N263"/>
    <mergeCell ref="Q261:Q263"/>
    <mergeCell ref="T261:T263"/>
    <mergeCell ref="D252:D257"/>
    <mergeCell ref="I252:I257"/>
    <mergeCell ref="N252:N254"/>
    <mergeCell ref="Q252:Q254"/>
    <mergeCell ref="T252:T254"/>
    <mergeCell ref="N255:N257"/>
    <mergeCell ref="K256:K261"/>
    <mergeCell ref="A244:A255"/>
    <mergeCell ref="N243:N245"/>
    <mergeCell ref="Q243:Q245"/>
    <mergeCell ref="T243:T245"/>
    <mergeCell ref="T264:T266"/>
    <mergeCell ref="D240:D245"/>
    <mergeCell ref="T255:T257"/>
    <mergeCell ref="N264:N266"/>
    <mergeCell ref="N249:N251"/>
    <mergeCell ref="E250:E255"/>
    <mergeCell ref="G251:G256"/>
    <mergeCell ref="G257:G262"/>
    <mergeCell ref="D222:D227"/>
    <mergeCell ref="I222:I227"/>
    <mergeCell ref="N222:N224"/>
    <mergeCell ref="E256:E261"/>
    <mergeCell ref="Y244:Y255"/>
    <mergeCell ref="D246:D251"/>
    <mergeCell ref="I246:I251"/>
    <mergeCell ref="N246:N248"/>
    <mergeCell ref="D264:D267"/>
    <mergeCell ref="I264:I267"/>
    <mergeCell ref="D234:D239"/>
    <mergeCell ref="I234:I239"/>
    <mergeCell ref="N234:N236"/>
    <mergeCell ref="Q234:Q236"/>
    <mergeCell ref="T234:T236"/>
    <mergeCell ref="N237:N239"/>
    <mergeCell ref="G263:G268"/>
    <mergeCell ref="J232:J237"/>
    <mergeCell ref="N240:N242"/>
    <mergeCell ref="Q240:Q242"/>
    <mergeCell ref="T240:T242"/>
    <mergeCell ref="E262:E267"/>
    <mergeCell ref="F262:F267"/>
    <mergeCell ref="F256:F261"/>
    <mergeCell ref="J256:J261"/>
    <mergeCell ref="J262:J267"/>
    <mergeCell ref="R238:R240"/>
    <mergeCell ref="K232:K237"/>
    <mergeCell ref="I240:I245"/>
    <mergeCell ref="K250:K255"/>
    <mergeCell ref="F232:F237"/>
    <mergeCell ref="F238:F243"/>
    <mergeCell ref="Y232:Y243"/>
    <mergeCell ref="E220:E225"/>
    <mergeCell ref="E226:E231"/>
    <mergeCell ref="E232:E237"/>
    <mergeCell ref="E238:E243"/>
    <mergeCell ref="U235:U237"/>
    <mergeCell ref="U238:U240"/>
    <mergeCell ref="U241:U243"/>
    <mergeCell ref="O220:O222"/>
    <mergeCell ref="Q231:Q233"/>
    <mergeCell ref="N231:N233"/>
    <mergeCell ref="T231:T233"/>
    <mergeCell ref="J226:J231"/>
    <mergeCell ref="R229:R231"/>
    <mergeCell ref="J220:J225"/>
    <mergeCell ref="K220:K225"/>
    <mergeCell ref="K226:K231"/>
    <mergeCell ref="F220:F225"/>
    <mergeCell ref="F226:F231"/>
    <mergeCell ref="G215:G220"/>
    <mergeCell ref="G221:G226"/>
    <mergeCell ref="R226:R228"/>
    <mergeCell ref="O241:O243"/>
    <mergeCell ref="T213:T215"/>
    <mergeCell ref="O217:O219"/>
    <mergeCell ref="O211:O213"/>
    <mergeCell ref="O214:O216"/>
    <mergeCell ref="Y220:Y231"/>
    <mergeCell ref="V209:V211"/>
    <mergeCell ref="V212:V214"/>
    <mergeCell ref="V215:V217"/>
    <mergeCell ref="V218:V220"/>
    <mergeCell ref="D228:D233"/>
    <mergeCell ref="I228:I233"/>
    <mergeCell ref="N228:N230"/>
    <mergeCell ref="Q228:Q230"/>
    <mergeCell ref="Y196:Y207"/>
    <mergeCell ref="Q208:Q209"/>
    <mergeCell ref="T208:T209"/>
    <mergeCell ref="D204:D207"/>
    <mergeCell ref="F202:F207"/>
    <mergeCell ref="O202:O204"/>
    <mergeCell ref="R202:R204"/>
    <mergeCell ref="A208:A219"/>
    <mergeCell ref="D208:D209"/>
    <mergeCell ref="I208:I209"/>
    <mergeCell ref="N208:N209"/>
    <mergeCell ref="Q210:Q212"/>
    <mergeCell ref="N213:N215"/>
    <mergeCell ref="Q213:Q215"/>
    <mergeCell ref="D216:D221"/>
    <mergeCell ref="E208:E213"/>
    <mergeCell ref="E214:E219"/>
    <mergeCell ref="O208:O210"/>
    <mergeCell ref="A220:A231"/>
    <mergeCell ref="N225:N227"/>
    <mergeCell ref="Y208:Y219"/>
    <mergeCell ref="D210:D215"/>
    <mergeCell ref="I210:I215"/>
    <mergeCell ref="N210:N212"/>
    <mergeCell ref="D198:D203"/>
    <mergeCell ref="I198:I203"/>
    <mergeCell ref="N198:N200"/>
    <mergeCell ref="A232:A243"/>
    <mergeCell ref="A184:A195"/>
    <mergeCell ref="D186:D191"/>
    <mergeCell ref="I186:I191"/>
    <mergeCell ref="N186:N188"/>
    <mergeCell ref="Q186:Q188"/>
    <mergeCell ref="T186:T188"/>
    <mergeCell ref="O187:O189"/>
    <mergeCell ref="R187:R189"/>
    <mergeCell ref="E184:E189"/>
    <mergeCell ref="F184:F189"/>
    <mergeCell ref="J184:J189"/>
    <mergeCell ref="K184:K189"/>
    <mergeCell ref="O184:O186"/>
    <mergeCell ref="N189:N191"/>
    <mergeCell ref="G179:G184"/>
    <mergeCell ref="L179:L184"/>
    <mergeCell ref="D180:D185"/>
    <mergeCell ref="I180:I185"/>
    <mergeCell ref="D174:D179"/>
    <mergeCell ref="E178:E183"/>
    <mergeCell ref="F178:F183"/>
    <mergeCell ref="D192:D197"/>
    <mergeCell ref="I192:I197"/>
    <mergeCell ref="N192:N194"/>
    <mergeCell ref="A196:A207"/>
    <mergeCell ref="O205:O207"/>
    <mergeCell ref="R205:R207"/>
    <mergeCell ref="E196:E201"/>
    <mergeCell ref="F196:F201"/>
    <mergeCell ref="J196:J201"/>
    <mergeCell ref="L203:L208"/>
    <mergeCell ref="E202:E207"/>
    <mergeCell ref="Y160:Y171"/>
    <mergeCell ref="Y172:Y183"/>
    <mergeCell ref="Y184:Y195"/>
    <mergeCell ref="U175:U177"/>
    <mergeCell ref="U193:U195"/>
    <mergeCell ref="U184:U186"/>
    <mergeCell ref="U172:U174"/>
    <mergeCell ref="Q162:Q164"/>
    <mergeCell ref="U160:U162"/>
    <mergeCell ref="T168:T170"/>
    <mergeCell ref="Q177:Q179"/>
    <mergeCell ref="V161:V163"/>
    <mergeCell ref="V164:V166"/>
    <mergeCell ref="T165:T167"/>
    <mergeCell ref="T162:T164"/>
    <mergeCell ref="U163:U165"/>
    <mergeCell ref="U166:U168"/>
    <mergeCell ref="U169:U171"/>
    <mergeCell ref="R172:R174"/>
    <mergeCell ref="R163:R165"/>
    <mergeCell ref="Q165:Q167"/>
    <mergeCell ref="Q192:Q194"/>
    <mergeCell ref="T192:T194"/>
    <mergeCell ref="Q180:Q182"/>
    <mergeCell ref="V176:V178"/>
    <mergeCell ref="V179:V181"/>
    <mergeCell ref="V182:V184"/>
    <mergeCell ref="R178:R180"/>
    <mergeCell ref="T180:T182"/>
    <mergeCell ref="U178:U180"/>
    <mergeCell ref="Q159:Q161"/>
    <mergeCell ref="Y148:Y159"/>
    <mergeCell ref="A160:A171"/>
    <mergeCell ref="E166:E171"/>
    <mergeCell ref="F166:F171"/>
    <mergeCell ref="J166:J171"/>
    <mergeCell ref="K166:K171"/>
    <mergeCell ref="O166:O168"/>
    <mergeCell ref="G167:G172"/>
    <mergeCell ref="D156:D161"/>
    <mergeCell ref="O160:O162"/>
    <mergeCell ref="N162:N164"/>
    <mergeCell ref="O163:O165"/>
    <mergeCell ref="N159:N161"/>
    <mergeCell ref="D162:D167"/>
    <mergeCell ref="A148:A159"/>
    <mergeCell ref="O148:O150"/>
    <mergeCell ref="A172:A183"/>
    <mergeCell ref="E172:E177"/>
    <mergeCell ref="F172:F177"/>
    <mergeCell ref="N180:N182"/>
    <mergeCell ref="O181:O183"/>
    <mergeCell ref="D168:D173"/>
    <mergeCell ref="J148:J153"/>
    <mergeCell ref="K148:K153"/>
    <mergeCell ref="G143:G148"/>
    <mergeCell ref="E160:E165"/>
    <mergeCell ref="D150:D155"/>
    <mergeCell ref="L143:L148"/>
    <mergeCell ref="G161:G166"/>
    <mergeCell ref="L161:L166"/>
    <mergeCell ref="I162:I167"/>
    <mergeCell ref="I156:I161"/>
    <mergeCell ref="O154:O156"/>
    <mergeCell ref="D144:D149"/>
    <mergeCell ref="I144:I149"/>
    <mergeCell ref="E142:E147"/>
    <mergeCell ref="F142:F147"/>
    <mergeCell ref="J142:J147"/>
    <mergeCell ref="K142:K147"/>
    <mergeCell ref="G137:G142"/>
    <mergeCell ref="L137:L142"/>
    <mergeCell ref="D138:D143"/>
    <mergeCell ref="I138:I143"/>
    <mergeCell ref="R139:R141"/>
    <mergeCell ref="O139:O141"/>
    <mergeCell ref="R148:R150"/>
    <mergeCell ref="F148:F153"/>
    <mergeCell ref="N138:N140"/>
    <mergeCell ref="E154:E159"/>
    <mergeCell ref="F154:F159"/>
    <mergeCell ref="J154:J159"/>
    <mergeCell ref="K154:K159"/>
    <mergeCell ref="R157:R159"/>
    <mergeCell ref="A136:A147"/>
    <mergeCell ref="E136:E141"/>
    <mergeCell ref="F136:F141"/>
    <mergeCell ref="J136:J141"/>
    <mergeCell ref="K136:K141"/>
    <mergeCell ref="N144:N146"/>
    <mergeCell ref="V140:V142"/>
    <mergeCell ref="V143:V145"/>
    <mergeCell ref="V146:V148"/>
    <mergeCell ref="O136:O138"/>
    <mergeCell ref="Q141:Q143"/>
    <mergeCell ref="T141:T143"/>
    <mergeCell ref="U142:U144"/>
    <mergeCell ref="U136:U138"/>
    <mergeCell ref="Q144:Q146"/>
    <mergeCell ref="T144:T146"/>
    <mergeCell ref="O145:O147"/>
    <mergeCell ref="R145:R147"/>
    <mergeCell ref="O142:O144"/>
    <mergeCell ref="R142:R144"/>
    <mergeCell ref="U148:U150"/>
    <mergeCell ref="N141:N143"/>
    <mergeCell ref="E148:E153"/>
    <mergeCell ref="V149:V151"/>
    <mergeCell ref="V137:V139"/>
    <mergeCell ref="U139:U141"/>
    <mergeCell ref="V134:V136"/>
    <mergeCell ref="N153:N155"/>
    <mergeCell ref="V152:V154"/>
    <mergeCell ref="V155:V157"/>
    <mergeCell ref="A124:A135"/>
    <mergeCell ref="E124:E129"/>
    <mergeCell ref="Y124:Y135"/>
    <mergeCell ref="G131:G136"/>
    <mergeCell ref="L131:L136"/>
    <mergeCell ref="U133:U135"/>
    <mergeCell ref="N135:N137"/>
    <mergeCell ref="Q135:Q137"/>
    <mergeCell ref="T135:T137"/>
    <mergeCell ref="Q132:Q134"/>
    <mergeCell ref="T132:T134"/>
    <mergeCell ref="R133:R135"/>
    <mergeCell ref="R136:R138"/>
    <mergeCell ref="T123:T125"/>
    <mergeCell ref="V131:V133"/>
    <mergeCell ref="J124:J129"/>
    <mergeCell ref="K124:K129"/>
    <mergeCell ref="O124:O126"/>
    <mergeCell ref="Q127:Q128"/>
    <mergeCell ref="T127:T128"/>
    <mergeCell ref="U124:U126"/>
    <mergeCell ref="V124:V129"/>
    <mergeCell ref="U127:U129"/>
    <mergeCell ref="U130:U132"/>
    <mergeCell ref="R121:R123"/>
    <mergeCell ref="N120:N122"/>
    <mergeCell ref="V118:V123"/>
    <mergeCell ref="V158:V160"/>
    <mergeCell ref="U151:U153"/>
    <mergeCell ref="U154:U156"/>
    <mergeCell ref="U157:U159"/>
    <mergeCell ref="T138:T140"/>
    <mergeCell ref="N147:N149"/>
    <mergeCell ref="Q78:Q80"/>
    <mergeCell ref="A1:B3"/>
    <mergeCell ref="D1:G1"/>
    <mergeCell ref="I1:L1"/>
    <mergeCell ref="N1:O1"/>
    <mergeCell ref="A64:A75"/>
    <mergeCell ref="N75:N77"/>
    <mergeCell ref="N72:N74"/>
    <mergeCell ref="N69:N71"/>
    <mergeCell ref="N66:N68"/>
    <mergeCell ref="O76:O78"/>
    <mergeCell ref="A52:A63"/>
    <mergeCell ref="N78:N80"/>
    <mergeCell ref="O67:O69"/>
    <mergeCell ref="O64:O66"/>
    <mergeCell ref="D48:D53"/>
    <mergeCell ref="D42:D47"/>
    <mergeCell ref="E46:E51"/>
    <mergeCell ref="F46:F51"/>
    <mergeCell ref="F40:F45"/>
    <mergeCell ref="E40:E45"/>
    <mergeCell ref="N51:N53"/>
    <mergeCell ref="D72:D77"/>
    <mergeCell ref="A28:A39"/>
    <mergeCell ref="N48:N50"/>
    <mergeCell ref="N60:N62"/>
    <mergeCell ref="X1:Y3"/>
    <mergeCell ref="D2:D3"/>
    <mergeCell ref="E2:E3"/>
    <mergeCell ref="F2:F3"/>
    <mergeCell ref="G2:G3"/>
    <mergeCell ref="I2:I3"/>
    <mergeCell ref="J2:J3"/>
    <mergeCell ref="K2:K3"/>
    <mergeCell ref="L2:L3"/>
    <mergeCell ref="N2:N3"/>
    <mergeCell ref="O2:O3"/>
    <mergeCell ref="Q2:Q3"/>
    <mergeCell ref="R2:R3"/>
    <mergeCell ref="T2:T3"/>
    <mergeCell ref="T1:V1"/>
    <mergeCell ref="Q1:R1"/>
    <mergeCell ref="T39:T41"/>
    <mergeCell ref="G39:G44"/>
    <mergeCell ref="L39:L44"/>
    <mergeCell ref="Y28:Y39"/>
    <mergeCell ref="V28:V39"/>
    <mergeCell ref="Y40:Y51"/>
    <mergeCell ref="V40:V51"/>
    <mergeCell ref="T48:T50"/>
    <mergeCell ref="T45:T47"/>
    <mergeCell ref="T42:T44"/>
    <mergeCell ref="U46:U48"/>
    <mergeCell ref="U43:U45"/>
    <mergeCell ref="U40:U42"/>
    <mergeCell ref="T36:T38"/>
    <mergeCell ref="Q51:Q53"/>
    <mergeCell ref="U36:U39"/>
    <mergeCell ref="D78:D83"/>
    <mergeCell ref="E82:E87"/>
    <mergeCell ref="N93:N95"/>
    <mergeCell ref="N96:N98"/>
    <mergeCell ref="N99:N101"/>
    <mergeCell ref="U97:U99"/>
    <mergeCell ref="K100:K105"/>
    <mergeCell ref="O82:O84"/>
    <mergeCell ref="O61:O63"/>
    <mergeCell ref="T93:T95"/>
    <mergeCell ref="T96:T98"/>
    <mergeCell ref="R103:R105"/>
    <mergeCell ref="R100:R102"/>
    <mergeCell ref="Q81:Q83"/>
    <mergeCell ref="O79:O81"/>
    <mergeCell ref="N81:N83"/>
    <mergeCell ref="N90:N92"/>
    <mergeCell ref="Q66:Q68"/>
    <mergeCell ref="Q69:Q71"/>
    <mergeCell ref="Q72:Q74"/>
    <mergeCell ref="D66:D71"/>
    <mergeCell ref="E70:E75"/>
    <mergeCell ref="E64:E69"/>
    <mergeCell ref="F64:F69"/>
    <mergeCell ref="F70:F75"/>
    <mergeCell ref="G65:G70"/>
    <mergeCell ref="I72:I77"/>
    <mergeCell ref="F94:F99"/>
    <mergeCell ref="O91:O93"/>
    <mergeCell ref="O94:O96"/>
    <mergeCell ref="O97:O99"/>
    <mergeCell ref="I90:I95"/>
    <mergeCell ref="A76:A87"/>
    <mergeCell ref="F124:F129"/>
    <mergeCell ref="N123:N125"/>
    <mergeCell ref="A88:A99"/>
    <mergeCell ref="D90:D95"/>
    <mergeCell ref="E88:E93"/>
    <mergeCell ref="F88:F93"/>
    <mergeCell ref="G89:G94"/>
    <mergeCell ref="G95:G100"/>
    <mergeCell ref="A100:A111"/>
    <mergeCell ref="D102:D107"/>
    <mergeCell ref="A112:A123"/>
    <mergeCell ref="E112:E117"/>
    <mergeCell ref="D108:D113"/>
    <mergeCell ref="E106:E110"/>
    <mergeCell ref="F118:F123"/>
    <mergeCell ref="D84:D89"/>
    <mergeCell ref="F112:F117"/>
    <mergeCell ref="I78:I83"/>
    <mergeCell ref="I84:I89"/>
    <mergeCell ref="J76:J81"/>
    <mergeCell ref="K76:K81"/>
    <mergeCell ref="J82:J87"/>
    <mergeCell ref="K82:K87"/>
    <mergeCell ref="L83:L88"/>
    <mergeCell ref="L77:L82"/>
    <mergeCell ref="J94:J99"/>
    <mergeCell ref="E100:E105"/>
    <mergeCell ref="J100:J105"/>
    <mergeCell ref="D96:D101"/>
    <mergeCell ref="G71:G76"/>
    <mergeCell ref="I66:I71"/>
    <mergeCell ref="E94:E99"/>
    <mergeCell ref="Y76:Y87"/>
    <mergeCell ref="R79:R81"/>
    <mergeCell ref="R82:R84"/>
    <mergeCell ref="R85:R87"/>
    <mergeCell ref="U76:U78"/>
    <mergeCell ref="U79:U81"/>
    <mergeCell ref="U82:U84"/>
    <mergeCell ref="U85:U87"/>
    <mergeCell ref="T78:T80"/>
    <mergeCell ref="T81:T83"/>
    <mergeCell ref="T84:T86"/>
    <mergeCell ref="T87:T89"/>
    <mergeCell ref="R76:R78"/>
    <mergeCell ref="R88:R90"/>
    <mergeCell ref="V76:V81"/>
    <mergeCell ref="V82:V87"/>
    <mergeCell ref="Y88:Y99"/>
    <mergeCell ref="V88:V93"/>
    <mergeCell ref="V94:V99"/>
    <mergeCell ref="U88:U90"/>
    <mergeCell ref="U91:U93"/>
    <mergeCell ref="U94:U96"/>
    <mergeCell ref="Q84:Q86"/>
    <mergeCell ref="N84:N86"/>
    <mergeCell ref="E76:E81"/>
    <mergeCell ref="F76:F81"/>
    <mergeCell ref="G77:G82"/>
    <mergeCell ref="J88:J93"/>
    <mergeCell ref="K94:K99"/>
    <mergeCell ref="J70:J75"/>
    <mergeCell ref="K64:K69"/>
    <mergeCell ref="K70:K75"/>
    <mergeCell ref="L65:L70"/>
    <mergeCell ref="L71:L76"/>
    <mergeCell ref="V64:V75"/>
    <mergeCell ref="U73:U75"/>
    <mergeCell ref="U70:U72"/>
    <mergeCell ref="U67:U69"/>
    <mergeCell ref="U64:U66"/>
    <mergeCell ref="O73:O75"/>
    <mergeCell ref="O70:O72"/>
    <mergeCell ref="Q75:Q77"/>
    <mergeCell ref="T66:T68"/>
    <mergeCell ref="T69:T71"/>
    <mergeCell ref="T72:T74"/>
    <mergeCell ref="T75:T77"/>
    <mergeCell ref="R64:R66"/>
    <mergeCell ref="R67:R69"/>
    <mergeCell ref="R70:R72"/>
    <mergeCell ref="R73:R75"/>
    <mergeCell ref="J64:J69"/>
    <mergeCell ref="Q30:Q32"/>
    <mergeCell ref="R30:R32"/>
    <mergeCell ref="R33:R35"/>
    <mergeCell ref="T30:T32"/>
    <mergeCell ref="T33:T35"/>
    <mergeCell ref="N33:N35"/>
    <mergeCell ref="O36:O39"/>
    <mergeCell ref="G33:G38"/>
    <mergeCell ref="U30:U32"/>
    <mergeCell ref="K27:K32"/>
    <mergeCell ref="V16:V27"/>
    <mergeCell ref="R21:R23"/>
    <mergeCell ref="R24:R26"/>
    <mergeCell ref="R27:R29"/>
    <mergeCell ref="Q15:Q17"/>
    <mergeCell ref="R15:R17"/>
    <mergeCell ref="O18:O20"/>
    <mergeCell ref="O21:O23"/>
    <mergeCell ref="O24:O26"/>
    <mergeCell ref="O27:O29"/>
    <mergeCell ref="N30:N32"/>
    <mergeCell ref="Q18:Q20"/>
    <mergeCell ref="Q21:Q23"/>
    <mergeCell ref="Q24:Q26"/>
    <mergeCell ref="Q27:Q29"/>
    <mergeCell ref="R18:R20"/>
    <mergeCell ref="N18:N20"/>
    <mergeCell ref="Q12:Q14"/>
    <mergeCell ref="T12:T14"/>
    <mergeCell ref="D9:D14"/>
    <mergeCell ref="E9:E14"/>
    <mergeCell ref="F9:F14"/>
    <mergeCell ref="I9:I14"/>
    <mergeCell ref="J9:J14"/>
    <mergeCell ref="K9:K14"/>
    <mergeCell ref="N4:N5"/>
    <mergeCell ref="Q4:Q5"/>
    <mergeCell ref="T4:T5"/>
    <mergeCell ref="N6:N8"/>
    <mergeCell ref="Q6:Q8"/>
    <mergeCell ref="T6:T8"/>
    <mergeCell ref="D4:D8"/>
    <mergeCell ref="E4:E8"/>
    <mergeCell ref="F4:F8"/>
    <mergeCell ref="I4:I8"/>
    <mergeCell ref="J4:J8"/>
    <mergeCell ref="K4:K8"/>
    <mergeCell ref="F15:F20"/>
    <mergeCell ref="G15:G20"/>
    <mergeCell ref="I15:I20"/>
    <mergeCell ref="J15:J20"/>
    <mergeCell ref="K15:K20"/>
    <mergeCell ref="L15:L20"/>
    <mergeCell ref="N15:N17"/>
    <mergeCell ref="O15:O17"/>
    <mergeCell ref="A4:A15"/>
    <mergeCell ref="G4:G8"/>
    <mergeCell ref="L4:L8"/>
    <mergeCell ref="O4:O5"/>
    <mergeCell ref="R4:R5"/>
    <mergeCell ref="U4:U5"/>
    <mergeCell ref="V4:V15"/>
    <mergeCell ref="Y4:Y15"/>
    <mergeCell ref="O6:O8"/>
    <mergeCell ref="R6:R8"/>
    <mergeCell ref="U6:U8"/>
    <mergeCell ref="G9:G14"/>
    <mergeCell ref="L9:L14"/>
    <mergeCell ref="O9:O11"/>
    <mergeCell ref="R9:R11"/>
    <mergeCell ref="U9:U11"/>
    <mergeCell ref="O12:O14"/>
    <mergeCell ref="R12:R14"/>
    <mergeCell ref="U12:U14"/>
    <mergeCell ref="D15:D20"/>
    <mergeCell ref="N9:N11"/>
    <mergeCell ref="Q9:Q11"/>
    <mergeCell ref="T9:T11"/>
    <mergeCell ref="N12:N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793e6c-f80b-4f46-85b7-81c39eb90350">
      <Terms xmlns="http://schemas.microsoft.com/office/infopath/2007/PartnerControls"/>
    </lcf76f155ced4ddcb4097134ff3c332f>
    <TaxCatchAll xmlns="7b83dbe2-6fd2-449a-a932-0d75829bf6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284A1D07686949B5CDC9B8AB8768E2" ma:contentTypeVersion="16" ma:contentTypeDescription="Create a new document." ma:contentTypeScope="" ma:versionID="580e25539d78f0b04b0f10a3bbe1294e">
  <xsd:schema xmlns:xsd="http://www.w3.org/2001/XMLSchema" xmlns:xs="http://www.w3.org/2001/XMLSchema" xmlns:p="http://schemas.microsoft.com/office/2006/metadata/properties" xmlns:ns2="2e793e6c-f80b-4f46-85b7-81c39eb90350" xmlns:ns3="7b83dbe2-6fd2-449a-a932-0d75829bf641" targetNamespace="http://schemas.microsoft.com/office/2006/metadata/properties" ma:root="true" ma:fieldsID="315fd91cf0cfd47a70295573bf843191" ns2:_="" ns3:_="">
    <xsd:import namespace="2e793e6c-f80b-4f46-85b7-81c39eb9035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3e6c-f80b-4f46-85b7-81c39eb903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5723a2-c309-4201-853f-317529824226}"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E9E18F-2235-46BC-99A0-A2FAA7FE66A1}">
  <ds:schemaRefs>
    <ds:schemaRef ds:uri="http://schemas.microsoft.com/sharepoint/v3/contenttype/forms"/>
  </ds:schemaRefs>
</ds:datastoreItem>
</file>

<file path=customXml/itemProps2.xml><?xml version="1.0" encoding="utf-8"?>
<ds:datastoreItem xmlns:ds="http://schemas.openxmlformats.org/officeDocument/2006/customXml" ds:itemID="{BD454B50-E296-4D44-BCF1-1B3357EEE6E2}">
  <ds:schemaRefs>
    <ds:schemaRef ds:uri="http://schemas.microsoft.com/office/2006/metadata/properties"/>
    <ds:schemaRef ds:uri="7b83dbe2-6fd2-449a-a932-0d75829bf64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2e793e6c-f80b-4f46-85b7-81c39eb90350"/>
    <ds:schemaRef ds:uri="http://purl.org/dc/dcmitype/"/>
    <ds:schemaRef ds:uri="http://purl.org/dc/elements/1.1/"/>
  </ds:schemaRefs>
</ds:datastoreItem>
</file>

<file path=customXml/itemProps3.xml><?xml version="1.0" encoding="utf-8"?>
<ds:datastoreItem xmlns:ds="http://schemas.openxmlformats.org/officeDocument/2006/customXml" ds:itemID="{F7855550-3A10-461D-8E90-AF419C81D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93e6c-f80b-4f46-85b7-81c39eb90350"/>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National Grid</vt:lpstr>
      <vt:lpstr>NStar - Eversource</vt:lpstr>
      <vt:lpstr>WMECo - Eversource</vt:lpstr>
      <vt:lpstr>Unitil</vt:lpstr>
      <vt:lpstr>Monthly Prices</vt:lpstr>
      <vt:lpstr>Fixed Prices</vt:lpstr>
    </vt:vector>
  </TitlesOfParts>
  <Manager/>
  <Company>EOEEA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Griffin, Lindsay (DPU)</dc:creator>
  <cp:keywords/>
  <dc:description/>
  <cp:lastModifiedBy>Tschamler, Taff (DPU)</cp:lastModifiedBy>
  <cp:revision/>
  <dcterms:created xsi:type="dcterms:W3CDTF">2018-10-18T20:39:36Z</dcterms:created>
  <dcterms:modified xsi:type="dcterms:W3CDTF">2026-02-24T17:19:33Z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0x01010019284A1D07686949B5CDC9B8AB8768E2</vt:lpwstr>
  </property>
  <property fmtid="{D5CDD505-2E9C-101B-9397-08002B2CF9AE}" pid="3" name="MediaServiceImageTags">
    <vt:lpwstr/>
  </property>
</Properties>
</file>