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3995" tabRatio="795"/>
  </bookViews>
  <sheets>
    <sheet name="System-Level" sheetId="1" r:id="rId1"/>
    <sheet name="Physician Practice-1" sheetId="3" r:id="rId2"/>
    <sheet name="Physician Practice-2" sheetId="4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4" l="1"/>
  <c r="C60" i="4"/>
  <c r="C53" i="4"/>
  <c r="C45" i="4"/>
  <c r="C39" i="4"/>
  <c r="C34" i="4"/>
  <c r="C24" i="4"/>
  <c r="C26" i="4" s="1"/>
  <c r="C16" i="4"/>
  <c r="C69" i="3"/>
  <c r="C53" i="3"/>
  <c r="C61" i="3" s="1"/>
  <c r="C70" i="3" s="1"/>
  <c r="C74" i="3" s="1"/>
  <c r="C77" i="3" s="1"/>
  <c r="C45" i="3"/>
  <c r="C39" i="3"/>
  <c r="C34" i="3"/>
  <c r="C24" i="3"/>
  <c r="C26" i="3" s="1"/>
  <c r="C16" i="3"/>
  <c r="C16" i="1"/>
  <c r="C61" i="4" l="1"/>
  <c r="C70" i="4" s="1"/>
  <c r="C74" i="4" s="1"/>
  <c r="C77" i="4" s="1"/>
  <c r="C40" i="4"/>
  <c r="C46" i="4" s="1"/>
  <c r="C27" i="4"/>
  <c r="C40" i="3"/>
  <c r="C46" i="3" s="1"/>
  <c r="C27" i="3"/>
  <c r="C69" i="1"/>
  <c r="C60" i="1"/>
  <c r="C53" i="1"/>
  <c r="C39" i="1"/>
  <c r="C45" i="1"/>
  <c r="C34" i="1"/>
  <c r="C24" i="1"/>
  <c r="C26" i="1" s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<sst xmlns="http://schemas.openxmlformats.org/spreadsheetml/2006/main" count="435" uniqueCount="145">
  <si>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</si>
  <si>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</si>
  <si>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</si>
  <si>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</si>
  <si>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</si>
  <si>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</si>
  <si>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</si>
  <si>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</si>
  <si>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</si>
  <si>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</si>
  <si>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</si>
  <si>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</si>
  <si>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</si>
  <si>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</si>
  <si>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</si>
  <si>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</si>
  <si>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</si>
  <si>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</si>
  <si>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</si>
  <si>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</si>
  <si>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</si>
  <si>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</si>
  <si>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</si>
  <si>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</si>
  <si>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</si>
  <si>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</si>
  <si>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</si>
  <si>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</si>
  <si>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</si>
  <si>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</si>
  <si>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</si>
  <si>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</si>
  <si>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</si>
  <si>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</si>
  <si>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</si>
  <si>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</si>
  <si>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</si>
  <si>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</si>
  <si>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</si>
  <si>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</si>
  <si>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</si>
  <si>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</si>
  <si>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</si>
  <si>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</si>
  <si>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</si>
  <si>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</si>
  <si>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</si>
  <si>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</si>
  <si>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</si>
  <si>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</si>
  <si>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</si>
  <si>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</si>
  <si>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</si>
  <si>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</si>
  <si>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</si>
  <si>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</si>
  <si>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</si>
  <si>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</si>
  <si>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</si>
  <si>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</si>
  <si>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</si>
  <si>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</si>
  <si>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</si>
  <si>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</si>
  <si>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</si>
  <si>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</si>
  <si>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</si>
  <si>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</si>
  <si>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</si>
  <si>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</si>
  <si>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</si>
  <si>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</si>
  <si>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</si>
  <si>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</si>
  <si>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</si>
  <si>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</si>
  <si>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</si>
  <si>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</si>
  <si>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</si>
  <si>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</si>
  <si>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</si>
  <si>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</si>
  <si>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</si>
  <si>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</si>
  <si>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</si>
  <si>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</si>
  <si>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</si>
  <si>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</si>
  <si>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</si>
  <si>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</si>
  <si>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</si>
  <si>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</si>
  <si>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</si>
  <si>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</si>
  <si>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</si>
  <si>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</si>
  <si>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</si>
  <si>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</si>
  <si>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</si>
  <si>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</si>
  <si>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</si>
  <si>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</si>
  <si>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</si>
  <si>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</si>
  <si>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</si>
  <si>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</si>
  <si>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</si>
  <si>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</si>
  <si>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</si>
  <si>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</si>
  <si>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</si>
  <si>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</si>
  <si>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</si>
  <si>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</si>
  <si>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</si>
  <si>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</si>
  <si>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</si>
  <si>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</si>
  <si>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</si>
  <si>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</si>
  <si>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</si>
  <si>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</si>
  <si>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</si>
  <si>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</si>
  <si>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</si>
  <si>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</si>
  <si>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</si>
  <si>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</si>
  <si>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</si>
  <si>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</si>
  <si>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</si>
  <si>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</si>
  <si>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</si>
  <si>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</si>
  <si>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</si>
  <si>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</si>
  <si>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</si>
  <si>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</si>
  <si>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</si>
  <si>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Baystate Health, Inc.</t>
  </si>
  <si>
    <t xml:space="preserve">System-Level </t>
  </si>
  <si>
    <t>10/01/2015-9-30-2016</t>
  </si>
  <si>
    <t xml:space="preserve">Physician Practice </t>
  </si>
  <si>
    <t>Baystate Medical Practices</t>
  </si>
  <si>
    <t>Westfield Medical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</si>
</sst>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6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6" fontId="0" fillId="0" borderId="1" xfId="0" applyNumberFormat="1" applyBorder="1"/>
    <xf numFmtId="0" fontId="0" fillId="0" borderId="22" xfId="0" applyBorder="1" applyAlignment="1">
      <alignment vertical="center"/>
    </xf>
    <xf numFmtId="6" fontId="0" fillId="0" borderId="1" xfId="0" applyNumberFormat="1" applyFont="1" applyFill="1" applyBorder="1" applyAlignment="1"/>
    <xf numFmtId="0" fontId="1" fillId="2" borderId="26" xfId="0" applyFont="1" applyFill="1" applyBorder="1"/>
    <xf numFmtId="0" fontId="1" fillId="2" borderId="27" xfId="0" applyFont="1" applyFill="1" applyBorder="1"/>
    <xf numFmtId="14" fontId="0" fillId="0" borderId="28" xfId="0" applyNumberFormat="1" applyBorder="1" applyAlignment="1">
      <alignment horizontal="left"/>
    </xf>
    <xf numFmtId="14" fontId="0" fillId="0" borderId="29" xfId="0" applyNumberFormat="1" applyBorder="1" applyAlignment="1">
      <alignment horizontal="left"/>
    </xf>
    <xf numFmtId="14" fontId="0" fillId="0" borderId="30" xfId="0" applyNumberFormat="1" applyBorder="1" applyAlignment="1">
      <alignment horizontal="left"/>
    </xf>
    <xf numFmtId="42" fontId="0" fillId="34" borderId="20" xfId="0" applyNumberFormat="1" applyFont="1" applyFill="1" applyBorder="1" applyProtection="1">
      <protection locked="0"/>
    </xf>
    <xf numFmtId="42" fontId="20" fillId="34" borderId="20" xfId="0" applyNumberFormat="1" applyFont="1" applyFill="1" applyBorder="1" applyProtection="1">
      <protection locked="0"/>
    </xf>
    <xf numFmtId="0" fontId="1" fillId="2" borderId="21" xfId="0" applyFont="1" applyFill="1" applyBorder="1" applyAlignment="1">
      <alignment horizontal="left" vertical="center" wrapText="1"/>
    </xf>
    <xf numFmtId="0" fontId="0" fillId="0" borderId="25" xfId="0" applyBorder="1" applyAlignment="1"/>
    <xf numFmtId="42" fontId="0" fillId="34" borderId="1" xfId="0" applyNumberFormat="1" applyFont="1" applyFill="1" applyBorder="1" applyProtection="1">
      <protection locked="0"/>
    </xf>
    <xf numFmtId="0" fontId="1" fillId="2" borderId="24" xfId="0" applyFont="1" applyFill="1" applyBorder="1"/>
    <xf numFmtId="0" fontId="2" fillId="2" borderId="24" xfId="0" applyFont="1" applyFill="1" applyBorder="1"/>
    <xf numFmtId="0" fontId="1" fillId="2" borderId="24" xfId="0" applyFont="1" applyFill="1" applyBorder="1" applyAlignment="1"/>
    <xf numFmtId="42" fontId="0" fillId="34" borderId="24" xfId="0" applyNumberFormat="1" applyFont="1" applyFill="1" applyBorder="1" applyProtection="1">
      <protection locked="0"/>
    </xf>
    <xf numFmtId="42" fontId="3" fillId="0" borderId="24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4" borderId="24" xfId="0" applyFont="1" applyFill="1" applyBorder="1" applyAlignment="1" applyProtection="1">
      <alignment horizontal="left" vertical="center"/>
      <protection locked="0" hidden="1"/>
    </xf>
    <xf numFmtId="0" fontId="0" fillId="34" borderId="20" xfId="0" applyFont="1" applyFill="1" applyBorder="1" applyAlignment="1" applyProtection="1">
      <alignment horizontal="left" vertical="center"/>
      <protection locked="0" hidden="1"/>
    </xf>
    <xf numFmtId="0" fontId="0" fillId="34" borderId="31" xfId="0" applyFont="1" applyFill="1" applyBorder="1" applyAlignment="1" applyProtection="1">
      <alignment horizontal="left" vertical="center"/>
      <protection locked="0" hidden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34" borderId="39" xfId="0" applyFont="1" applyFill="1" applyBorder="1" applyAlignment="1" applyProtection="1">
      <alignment horizontal="left" vertical="center"/>
      <protection locked="0" hidden="1"/>
    </xf>
    <xf numFmtId="0" fontId="0" fillId="34" borderId="34" xfId="0" applyFont="1" applyFill="1" applyBorder="1" applyAlignment="1" applyProtection="1">
      <alignment horizontal="left" vertical="center"/>
      <protection locked="0" hidden="1"/>
    </xf>
    <xf numFmtId="0" fontId="0" fillId="34" borderId="35" xfId="0" applyFont="1" applyFill="1" applyBorder="1" applyAlignment="1" applyProtection="1">
      <alignment horizontal="left" vertical="center"/>
      <protection locked="0"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>
      <selection activeCell="D55" sqref="D55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7" t="s">
        <v>139</v>
      </c>
      <c r="D1" s="30"/>
      <c r="E1" s="28"/>
    </row>
    <row r="2" spans="1:5" x14ac:dyDescent="0.25">
      <c r="A2" s="11" t="s">
        <v>4</v>
      </c>
      <c r="B2" s="1" t="s">
        <v>5</v>
      </c>
      <c r="C2" s="50" t="s">
        <v>140</v>
      </c>
      <c r="D2" s="50"/>
      <c r="E2" s="51"/>
    </row>
    <row r="3" spans="1:5" ht="15.75" thickBot="1" x14ac:dyDescent="0.3">
      <c r="A3" s="32" t="s">
        <v>1</v>
      </c>
      <c r="B3" s="33" t="s">
        <v>3</v>
      </c>
      <c r="C3" s="34" t="s">
        <v>141</v>
      </c>
      <c r="D3" s="35"/>
      <c r="E3" s="36"/>
    </row>
    <row r="4" spans="1:5" ht="15.75" thickBot="1" x14ac:dyDescent="0.3">
      <c r="A4" s="52"/>
      <c r="B4" s="52"/>
      <c r="C4" s="52"/>
      <c r="D4" s="52"/>
      <c r="E4" s="52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47" t="s">
        <v>16</v>
      </c>
      <c r="B6" s="48"/>
      <c r="C6" s="48"/>
      <c r="D6" s="48"/>
      <c r="E6" s="49"/>
    </row>
    <row r="7" spans="1:5" x14ac:dyDescent="0.25">
      <c r="A7" s="47" t="s">
        <v>17</v>
      </c>
      <c r="B7" s="48"/>
      <c r="C7" s="48"/>
      <c r="D7" s="48"/>
      <c r="E7" s="49"/>
    </row>
    <row r="8" spans="1:5" x14ac:dyDescent="0.25">
      <c r="A8" s="11" t="s">
        <v>6</v>
      </c>
      <c r="B8" s="1" t="s">
        <v>7</v>
      </c>
      <c r="C8" s="29">
        <v>192890000</v>
      </c>
      <c r="D8" s="3"/>
      <c r="E8" s="15"/>
    </row>
    <row r="9" spans="1:5" x14ac:dyDescent="0.25">
      <c r="A9" s="11" t="s">
        <v>12</v>
      </c>
      <c r="B9" s="1" t="s">
        <v>14</v>
      </c>
      <c r="C9" s="29">
        <v>328509000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47" t="s">
        <v>18</v>
      </c>
      <c r="B11" s="48"/>
      <c r="C11" s="48"/>
      <c r="D11" s="48"/>
      <c r="E11" s="49"/>
    </row>
    <row r="12" spans="1:5" x14ac:dyDescent="0.25">
      <c r="A12" s="11" t="s">
        <v>19</v>
      </c>
      <c r="B12" s="1" t="s">
        <v>24</v>
      </c>
      <c r="C12" s="29">
        <v>136174000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29">
        <v>17934000</v>
      </c>
      <c r="D14" s="3"/>
      <c r="E14" s="15"/>
    </row>
    <row r="15" spans="1:5" x14ac:dyDescent="0.25">
      <c r="A15" s="11" t="s">
        <v>22</v>
      </c>
      <c r="B15" s="1" t="s">
        <v>27</v>
      </c>
      <c r="C15" s="29">
        <v>110253000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785760000</v>
      </c>
      <c r="D16" s="4"/>
      <c r="E16" s="15"/>
    </row>
    <row r="17" spans="1:5" x14ac:dyDescent="0.25">
      <c r="A17" s="47" t="s">
        <v>29</v>
      </c>
      <c r="B17" s="48"/>
      <c r="C17" s="48"/>
      <c r="D17" s="48"/>
      <c r="E17" s="49"/>
    </row>
    <row r="18" spans="1:5" x14ac:dyDescent="0.25">
      <c r="A18" s="11" t="s">
        <v>30</v>
      </c>
      <c r="B18" s="1" t="s">
        <v>41</v>
      </c>
      <c r="C18" s="29">
        <v>451375000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29">
        <v>2673000</v>
      </c>
      <c r="D21" s="3"/>
      <c r="E21" s="15"/>
    </row>
    <row r="22" spans="1:5" x14ac:dyDescent="0.25">
      <c r="A22" s="11" t="s">
        <v>34</v>
      </c>
      <c r="B22" s="1" t="s">
        <v>45</v>
      </c>
      <c r="C22" s="29">
        <v>1759827000</v>
      </c>
      <c r="D22" s="3"/>
      <c r="E22" s="15"/>
    </row>
    <row r="23" spans="1:5" x14ac:dyDescent="0.25">
      <c r="A23" s="11" t="s">
        <v>35</v>
      </c>
      <c r="B23" s="1" t="s">
        <v>46</v>
      </c>
      <c r="C23" s="29">
        <v>1045195000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714632000</v>
      </c>
      <c r="D24" s="4"/>
      <c r="E24" s="15"/>
    </row>
    <row r="25" spans="1:5" x14ac:dyDescent="0.25">
      <c r="A25" s="11" t="s">
        <v>37</v>
      </c>
      <c r="B25" s="1" t="s">
        <v>48</v>
      </c>
      <c r="C25" s="29">
        <v>168530000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1337210000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2122970000</v>
      </c>
      <c r="D27" s="4"/>
      <c r="E27" s="15"/>
    </row>
    <row r="28" spans="1:5" x14ac:dyDescent="0.25">
      <c r="A28" s="47" t="s">
        <v>50</v>
      </c>
      <c r="B28" s="48"/>
      <c r="C28" s="48"/>
      <c r="D28" s="48"/>
      <c r="E28" s="49"/>
    </row>
    <row r="29" spans="1:5" x14ac:dyDescent="0.25">
      <c r="A29" s="47" t="s">
        <v>51</v>
      </c>
      <c r="B29" s="48"/>
      <c r="C29" s="48"/>
      <c r="D29" s="48"/>
      <c r="E29" s="49"/>
    </row>
    <row r="30" spans="1:5" x14ac:dyDescent="0.25">
      <c r="A30" s="11" t="s">
        <v>52</v>
      </c>
      <c r="B30" s="1" t="s">
        <v>57</v>
      </c>
      <c r="C30" s="29">
        <v>350945000</v>
      </c>
      <c r="D30" s="26"/>
      <c r="E30" s="15"/>
    </row>
    <row r="31" spans="1:5" x14ac:dyDescent="0.25">
      <c r="A31" s="11" t="s">
        <v>53</v>
      </c>
      <c r="B31" s="1" t="s">
        <v>58</v>
      </c>
      <c r="C31" s="29">
        <v>39556000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/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390501000</v>
      </c>
      <c r="D34" s="4"/>
      <c r="E34" s="15"/>
    </row>
    <row r="35" spans="1:5" x14ac:dyDescent="0.25">
      <c r="A35" s="47" t="s">
        <v>73</v>
      </c>
      <c r="B35" s="54"/>
      <c r="C35" s="54"/>
      <c r="D35" s="54"/>
      <c r="E35" s="55"/>
    </row>
    <row r="36" spans="1:5" x14ac:dyDescent="0.25">
      <c r="A36" s="17" t="s">
        <v>74</v>
      </c>
      <c r="B36" s="5" t="s">
        <v>80</v>
      </c>
      <c r="C36" s="31">
        <v>882730000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882730000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1273231000</v>
      </c>
      <c r="D40" s="7"/>
      <c r="E40" s="18"/>
    </row>
    <row r="41" spans="1:5" x14ac:dyDescent="0.25">
      <c r="A41" s="47" t="s">
        <v>62</v>
      </c>
      <c r="B41" s="48"/>
      <c r="C41" s="48"/>
      <c r="D41" s="48"/>
      <c r="E41" s="49"/>
    </row>
    <row r="42" spans="1:5" x14ac:dyDescent="0.25">
      <c r="A42" s="11" t="s">
        <v>63</v>
      </c>
      <c r="B42" s="1" t="s">
        <v>70</v>
      </c>
      <c r="C42" s="29">
        <v>738859000</v>
      </c>
      <c r="D42" s="3"/>
      <c r="E42" s="15"/>
    </row>
    <row r="43" spans="1:5" x14ac:dyDescent="0.25">
      <c r="A43" s="11" t="s">
        <v>64</v>
      </c>
      <c r="B43" s="1" t="s">
        <v>71</v>
      </c>
      <c r="C43" s="29">
        <v>57381000</v>
      </c>
      <c r="D43" s="3"/>
      <c r="E43" s="15"/>
    </row>
    <row r="44" spans="1:5" x14ac:dyDescent="0.25">
      <c r="A44" s="11" t="s">
        <v>65</v>
      </c>
      <c r="B44" s="1" t="s">
        <v>72</v>
      </c>
      <c r="C44" s="29">
        <v>53499000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849739000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2122970000</v>
      </c>
      <c r="D46" s="22"/>
      <c r="E46" s="23"/>
    </row>
    <row r="47" spans="1:5" ht="16.5" thickTop="1" thickBot="1" x14ac:dyDescent="0.3">
      <c r="A47" s="53"/>
      <c r="B47" s="53"/>
      <c r="C47" s="53"/>
      <c r="D47" s="53"/>
      <c r="E47" s="5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47" t="s">
        <v>85</v>
      </c>
      <c r="B49" s="48"/>
      <c r="C49" s="48"/>
      <c r="D49" s="48"/>
      <c r="E49" s="49"/>
    </row>
    <row r="50" spans="1:5" x14ac:dyDescent="0.25">
      <c r="A50" s="11" t="s">
        <v>86</v>
      </c>
      <c r="B50" s="1" t="s">
        <v>91</v>
      </c>
      <c r="C50" s="29">
        <v>1315174000</v>
      </c>
      <c r="D50" s="3"/>
      <c r="E50" s="15"/>
    </row>
    <row r="51" spans="1:5" x14ac:dyDescent="0.25">
      <c r="A51" s="11" t="s">
        <v>87</v>
      </c>
      <c r="B51" s="1" t="s">
        <v>92</v>
      </c>
      <c r="C51" s="29">
        <v>1038284000</v>
      </c>
      <c r="D51" s="3"/>
      <c r="E51" s="15"/>
    </row>
    <row r="52" spans="1:5" x14ac:dyDescent="0.25">
      <c r="A52" s="11" t="s">
        <v>88</v>
      </c>
      <c r="B52" s="1" t="s">
        <v>93</v>
      </c>
      <c r="C52" s="29">
        <v>5634000</v>
      </c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2359092000</v>
      </c>
      <c r="D53" s="4"/>
      <c r="E53" s="15"/>
    </row>
    <row r="54" spans="1:5" x14ac:dyDescent="0.25">
      <c r="A54" s="47" t="s">
        <v>94</v>
      </c>
      <c r="B54" s="48"/>
      <c r="C54" s="48"/>
      <c r="D54" s="48"/>
      <c r="E54" s="49"/>
    </row>
    <row r="55" spans="1:5" x14ac:dyDescent="0.25">
      <c r="A55" s="11" t="s">
        <v>95</v>
      </c>
      <c r="B55" s="1" t="s">
        <v>104</v>
      </c>
      <c r="C55" s="29">
        <v>31426000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31426000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2390518000</v>
      </c>
      <c r="D61" s="4"/>
      <c r="E61" s="15"/>
    </row>
    <row r="62" spans="1:5" x14ac:dyDescent="0.25">
      <c r="A62" s="47" t="s">
        <v>109</v>
      </c>
      <c r="B62" s="48"/>
      <c r="C62" s="48"/>
      <c r="D62" s="48"/>
      <c r="E62" s="49"/>
    </row>
    <row r="63" spans="1:5" x14ac:dyDescent="0.25">
      <c r="A63" s="11" t="s">
        <v>110</v>
      </c>
      <c r="B63" s="1" t="s">
        <v>120</v>
      </c>
      <c r="C63" s="29">
        <v>868551000</v>
      </c>
      <c r="D63" s="3"/>
      <c r="E63" s="15"/>
    </row>
    <row r="64" spans="1:5" x14ac:dyDescent="0.25">
      <c r="A64" s="11" t="s">
        <v>111</v>
      </c>
      <c r="B64" s="1" t="s">
        <v>121</v>
      </c>
      <c r="C64" s="29">
        <v>75542000</v>
      </c>
      <c r="D64" s="3"/>
      <c r="E64" s="15"/>
    </row>
    <row r="65" spans="1:5" x14ac:dyDescent="0.25">
      <c r="A65" s="11" t="s">
        <v>112</v>
      </c>
      <c r="B65" s="1" t="s">
        <v>122</v>
      </c>
      <c r="C65" s="29">
        <v>11387000</v>
      </c>
      <c r="D65" s="3"/>
      <c r="E65" s="15"/>
    </row>
    <row r="66" spans="1:5" x14ac:dyDescent="0.25">
      <c r="A66" s="11" t="s">
        <v>113</v>
      </c>
      <c r="B66" s="1" t="s">
        <v>123</v>
      </c>
      <c r="C66" s="29">
        <v>6157000</v>
      </c>
      <c r="D66" s="3"/>
      <c r="E66" s="15"/>
    </row>
    <row r="67" spans="1:5" x14ac:dyDescent="0.25">
      <c r="A67" s="11" t="s">
        <v>114</v>
      </c>
      <c r="B67" s="1" t="s">
        <v>124</v>
      </c>
      <c r="C67" s="29">
        <v>1350831000</v>
      </c>
      <c r="D67" s="3"/>
      <c r="E67" s="15"/>
    </row>
    <row r="68" spans="1:5" x14ac:dyDescent="0.25">
      <c r="A68" s="11" t="s">
        <v>115</v>
      </c>
      <c r="B68" s="1" t="s">
        <v>125</v>
      </c>
      <c r="C68" s="29">
        <v>17643000</v>
      </c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2330111000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60407000</v>
      </c>
      <c r="D70" s="4"/>
      <c r="E70" s="15"/>
    </row>
    <row r="71" spans="1:5" x14ac:dyDescent="0.25">
      <c r="A71" s="47" t="s">
        <v>126</v>
      </c>
      <c r="B71" s="48"/>
      <c r="C71" s="48"/>
      <c r="D71" s="48"/>
      <c r="E71" s="49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29">
        <v>9810000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70217000</v>
      </c>
      <c r="D74" s="4"/>
      <c r="E74" s="24"/>
    </row>
    <row r="75" spans="1:5" x14ac:dyDescent="0.25">
      <c r="A75" s="11" t="s">
        <v>130</v>
      </c>
      <c r="B75" s="1" t="s">
        <v>137</v>
      </c>
      <c r="C75" s="37">
        <v>-58400000</v>
      </c>
      <c r="D75" s="3"/>
      <c r="E75" s="24"/>
    </row>
    <row r="76" spans="1:5" ht="15.75" x14ac:dyDescent="0.25">
      <c r="A76" s="11" t="s">
        <v>131</v>
      </c>
      <c r="B76" s="1" t="s">
        <v>138</v>
      </c>
      <c r="C76" s="38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11817000</v>
      </c>
      <c r="D77" s="22"/>
      <c r="E77" s="25"/>
    </row>
    <row r="78" spans="1:5" ht="15.75" thickTop="1" x14ac:dyDescent="0.25"/>
  </sheetData>
  <mergeCells count="15">
    <mergeCell ref="A11:E11"/>
    <mergeCell ref="C2:E2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  <ignoredErrors>
    <ignoredError sqref="C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>
      <selection activeCell="E59" sqref="E59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39" t="s">
        <v>2</v>
      </c>
      <c r="C1" s="56" t="s">
        <v>143</v>
      </c>
      <c r="D1" s="57"/>
      <c r="E1" s="58"/>
    </row>
    <row r="2" spans="1:5" x14ac:dyDescent="0.25">
      <c r="A2" s="11" t="s">
        <v>4</v>
      </c>
      <c r="B2" s="1" t="s">
        <v>5</v>
      </c>
      <c r="C2" s="59" t="s">
        <v>142</v>
      </c>
      <c r="D2" s="59"/>
      <c r="E2" s="60"/>
    </row>
    <row r="3" spans="1:5" ht="15.75" thickBot="1" x14ac:dyDescent="0.3">
      <c r="A3" s="32" t="s">
        <v>1</v>
      </c>
      <c r="B3" s="33" t="s">
        <v>3</v>
      </c>
      <c r="C3" s="34" t="s">
        <v>141</v>
      </c>
      <c r="D3" s="35"/>
      <c r="E3" s="36"/>
    </row>
    <row r="4" spans="1:5" ht="15.75" thickBot="1" x14ac:dyDescent="0.3">
      <c r="A4" s="61"/>
      <c r="B4" s="62"/>
      <c r="C4" s="62"/>
      <c r="D4" s="62"/>
      <c r="E4" s="63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47" t="s">
        <v>16</v>
      </c>
      <c r="B6" s="48"/>
      <c r="C6" s="48"/>
      <c r="D6" s="48"/>
      <c r="E6" s="49"/>
    </row>
    <row r="7" spans="1:5" x14ac:dyDescent="0.25">
      <c r="A7" s="47" t="s">
        <v>17</v>
      </c>
      <c r="B7" s="48"/>
      <c r="C7" s="48"/>
      <c r="D7" s="48"/>
      <c r="E7" s="49"/>
    </row>
    <row r="8" spans="1:5" x14ac:dyDescent="0.25">
      <c r="A8" s="11" t="s">
        <v>6</v>
      </c>
      <c r="B8" s="42" t="s">
        <v>7</v>
      </c>
      <c r="C8" s="41">
        <v>2507000</v>
      </c>
      <c r="D8" s="41"/>
      <c r="E8" s="40"/>
    </row>
    <row r="9" spans="1:5" x14ac:dyDescent="0.25">
      <c r="A9" s="11" t="s">
        <v>12</v>
      </c>
      <c r="B9" s="42" t="s">
        <v>14</v>
      </c>
      <c r="C9" s="41"/>
      <c r="D9" s="41"/>
      <c r="E9" s="40"/>
    </row>
    <row r="10" spans="1:5" x14ac:dyDescent="0.25">
      <c r="A10" s="11" t="s">
        <v>13</v>
      </c>
      <c r="B10" s="42" t="s">
        <v>15</v>
      </c>
      <c r="C10" s="41"/>
      <c r="D10" s="41"/>
      <c r="E10" s="40"/>
    </row>
    <row r="11" spans="1:5" x14ac:dyDescent="0.25">
      <c r="A11" s="47" t="s">
        <v>18</v>
      </c>
      <c r="B11" s="48"/>
      <c r="C11" s="48"/>
      <c r="D11" s="48"/>
      <c r="E11" s="49"/>
    </row>
    <row r="12" spans="1:5" x14ac:dyDescent="0.25">
      <c r="A12" s="11" t="s">
        <v>19</v>
      </c>
      <c r="B12" s="42" t="s">
        <v>24</v>
      </c>
      <c r="C12" s="45">
        <v>14296000</v>
      </c>
      <c r="D12" s="45"/>
      <c r="E12" s="15"/>
    </row>
    <row r="13" spans="1:5" x14ac:dyDescent="0.25">
      <c r="A13" s="11" t="s">
        <v>20</v>
      </c>
      <c r="B13" s="42" t="s">
        <v>25</v>
      </c>
      <c r="C13" s="45">
        <v>9249000</v>
      </c>
      <c r="D13" s="45"/>
      <c r="E13" s="15"/>
    </row>
    <row r="14" spans="1:5" x14ac:dyDescent="0.25">
      <c r="A14" s="11" t="s">
        <v>21</v>
      </c>
      <c r="B14" s="42" t="s">
        <v>26</v>
      </c>
      <c r="C14" s="45"/>
      <c r="D14" s="45"/>
      <c r="E14" s="15"/>
    </row>
    <row r="15" spans="1:5" x14ac:dyDescent="0.25">
      <c r="A15" s="11" t="s">
        <v>22</v>
      </c>
      <c r="B15" s="42" t="s">
        <v>27</v>
      </c>
      <c r="C15" s="45">
        <v>6135000</v>
      </c>
      <c r="D15" s="45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32187000</v>
      </c>
      <c r="D16" s="4"/>
      <c r="E16" s="15"/>
    </row>
    <row r="17" spans="1:5" x14ac:dyDescent="0.25">
      <c r="A17" s="47" t="s">
        <v>29</v>
      </c>
      <c r="B17" s="48"/>
      <c r="C17" s="48"/>
      <c r="D17" s="48"/>
      <c r="E17" s="49"/>
    </row>
    <row r="18" spans="1:5" x14ac:dyDescent="0.25">
      <c r="A18" s="11" t="s">
        <v>30</v>
      </c>
      <c r="B18" s="42" t="s">
        <v>41</v>
      </c>
      <c r="C18" s="45"/>
      <c r="D18" s="45"/>
      <c r="E18" s="15"/>
    </row>
    <row r="19" spans="1:5" x14ac:dyDescent="0.25">
      <c r="A19" s="11" t="s">
        <v>31</v>
      </c>
      <c r="B19" s="42" t="s">
        <v>42</v>
      </c>
      <c r="C19" s="45"/>
      <c r="D19" s="45"/>
      <c r="E19" s="15"/>
    </row>
    <row r="20" spans="1:5" x14ac:dyDescent="0.25">
      <c r="A20" s="11" t="s">
        <v>32</v>
      </c>
      <c r="B20" s="42" t="s">
        <v>43</v>
      </c>
      <c r="C20" s="45"/>
      <c r="D20" s="45"/>
      <c r="E20" s="15"/>
    </row>
    <row r="21" spans="1:5" x14ac:dyDescent="0.25">
      <c r="A21" s="11" t="s">
        <v>33</v>
      </c>
      <c r="B21" s="42" t="s">
        <v>44</v>
      </c>
      <c r="C21" s="45"/>
      <c r="D21" s="45"/>
      <c r="E21" s="15"/>
    </row>
    <row r="22" spans="1:5" x14ac:dyDescent="0.25">
      <c r="A22" s="11" t="s">
        <v>34</v>
      </c>
      <c r="B22" s="42" t="s">
        <v>45</v>
      </c>
      <c r="C22" s="45">
        <v>30224000</v>
      </c>
      <c r="D22" s="45"/>
      <c r="E22" s="15"/>
    </row>
    <row r="23" spans="1:5" x14ac:dyDescent="0.25">
      <c r="A23" s="11" t="s">
        <v>35</v>
      </c>
      <c r="B23" s="42" t="s">
        <v>46</v>
      </c>
      <c r="C23" s="45">
        <v>19347000</v>
      </c>
      <c r="D23" s="45"/>
      <c r="E23" s="15"/>
    </row>
    <row r="24" spans="1:5" x14ac:dyDescent="0.25">
      <c r="A24" s="16" t="s">
        <v>36</v>
      </c>
      <c r="B24" s="43" t="s">
        <v>47</v>
      </c>
      <c r="C24" s="46">
        <f>C22-C23</f>
        <v>10877000</v>
      </c>
      <c r="D24" s="46"/>
      <c r="E24" s="15"/>
    </row>
    <row r="25" spans="1:5" x14ac:dyDescent="0.25">
      <c r="A25" s="11" t="s">
        <v>37</v>
      </c>
      <c r="B25" s="42" t="s">
        <v>48</v>
      </c>
      <c r="C25" s="45">
        <v>292000</v>
      </c>
      <c r="D25" s="45"/>
      <c r="E25" s="15"/>
    </row>
    <row r="26" spans="1:5" x14ac:dyDescent="0.25">
      <c r="A26" s="16" t="s">
        <v>38</v>
      </c>
      <c r="B26" s="43" t="s">
        <v>49</v>
      </c>
      <c r="C26" s="46">
        <f>SUM(C18:C21) + SUM(C24:C25)</f>
        <v>11169000</v>
      </c>
      <c r="D26" s="46"/>
      <c r="E26" s="15"/>
    </row>
    <row r="27" spans="1:5" x14ac:dyDescent="0.25">
      <c r="A27" s="16" t="s">
        <v>39</v>
      </c>
      <c r="B27" s="43" t="s">
        <v>40</v>
      </c>
      <c r="C27" s="46">
        <f>C16+C26</f>
        <v>43356000</v>
      </c>
      <c r="D27" s="46"/>
      <c r="E27" s="15"/>
    </row>
    <row r="28" spans="1:5" x14ac:dyDescent="0.25">
      <c r="A28" s="47" t="s">
        <v>50</v>
      </c>
      <c r="B28" s="48"/>
      <c r="C28" s="48"/>
      <c r="D28" s="48"/>
      <c r="E28" s="49"/>
    </row>
    <row r="29" spans="1:5" x14ac:dyDescent="0.25">
      <c r="A29" s="47" t="s">
        <v>51</v>
      </c>
      <c r="B29" s="48"/>
      <c r="C29" s="48"/>
      <c r="D29" s="48"/>
      <c r="E29" s="49"/>
    </row>
    <row r="30" spans="1:5" x14ac:dyDescent="0.25">
      <c r="A30" s="11" t="s">
        <v>52</v>
      </c>
      <c r="B30" s="42" t="s">
        <v>57</v>
      </c>
      <c r="C30" s="45"/>
      <c r="D30" s="45"/>
      <c r="E30" s="15"/>
    </row>
    <row r="31" spans="1:5" x14ac:dyDescent="0.25">
      <c r="A31" s="11" t="s">
        <v>53</v>
      </c>
      <c r="B31" s="42" t="s">
        <v>58</v>
      </c>
      <c r="C31" s="45"/>
      <c r="D31" s="45"/>
      <c r="E31" s="15"/>
    </row>
    <row r="32" spans="1:5" x14ac:dyDescent="0.25">
      <c r="A32" s="11" t="s">
        <v>54</v>
      </c>
      <c r="B32" s="42" t="s">
        <v>59</v>
      </c>
      <c r="C32" s="45">
        <v>19182000</v>
      </c>
      <c r="D32" s="45"/>
      <c r="E32" s="15"/>
    </row>
    <row r="33" spans="1:5" x14ac:dyDescent="0.25">
      <c r="A33" s="11" t="s">
        <v>55</v>
      </c>
      <c r="B33" s="42" t="s">
        <v>60</v>
      </c>
      <c r="C33" s="45">
        <v>42177000</v>
      </c>
      <c r="D33" s="45"/>
      <c r="E33" s="15"/>
    </row>
    <row r="34" spans="1:5" x14ac:dyDescent="0.25">
      <c r="A34" s="16" t="s">
        <v>56</v>
      </c>
      <c r="B34" s="2" t="s">
        <v>61</v>
      </c>
      <c r="C34" s="4">
        <f>SUM(C30:C33)</f>
        <v>61359000</v>
      </c>
      <c r="D34" s="46"/>
      <c r="E34" s="15"/>
    </row>
    <row r="35" spans="1:5" x14ac:dyDescent="0.25">
      <c r="A35" s="47" t="s">
        <v>73</v>
      </c>
      <c r="B35" s="54"/>
      <c r="C35" s="54"/>
      <c r="D35" s="54"/>
      <c r="E35" s="55"/>
    </row>
    <row r="36" spans="1:5" x14ac:dyDescent="0.25">
      <c r="A36" s="17" t="s">
        <v>74</v>
      </c>
      <c r="B36" s="44" t="s">
        <v>80</v>
      </c>
      <c r="C36" s="45"/>
      <c r="D36" s="45"/>
      <c r="E36" s="18"/>
    </row>
    <row r="37" spans="1:5" x14ac:dyDescent="0.25">
      <c r="A37" s="17" t="s">
        <v>75</v>
      </c>
      <c r="B37" s="44" t="s">
        <v>81</v>
      </c>
      <c r="C37" s="45"/>
      <c r="D37" s="45"/>
      <c r="E37" s="18"/>
    </row>
    <row r="38" spans="1:5" x14ac:dyDescent="0.25">
      <c r="A38" s="17" t="s">
        <v>76</v>
      </c>
      <c r="B38" s="44" t="s">
        <v>82</v>
      </c>
      <c r="C38" s="45">
        <v>36160000</v>
      </c>
      <c r="D38" s="45"/>
      <c r="E38" s="18"/>
    </row>
    <row r="39" spans="1:5" x14ac:dyDescent="0.25">
      <c r="A39" s="17" t="s">
        <v>77</v>
      </c>
      <c r="B39" s="5" t="s">
        <v>83</v>
      </c>
      <c r="C39" s="8">
        <f>SUM(C36:C38)</f>
        <v>36160000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97519000</v>
      </c>
      <c r="D40" s="7"/>
      <c r="E40" s="18"/>
    </row>
    <row r="41" spans="1:5" x14ac:dyDescent="0.25">
      <c r="A41" s="47" t="s">
        <v>62</v>
      </c>
      <c r="B41" s="48"/>
      <c r="C41" s="48"/>
      <c r="D41" s="48"/>
      <c r="E41" s="49"/>
    </row>
    <row r="42" spans="1:5" x14ac:dyDescent="0.25">
      <c r="A42" s="11" t="s">
        <v>63</v>
      </c>
      <c r="B42" s="42" t="s">
        <v>70</v>
      </c>
      <c r="C42" s="45">
        <v>-54163000</v>
      </c>
      <c r="D42" s="45"/>
      <c r="E42" s="15"/>
    </row>
    <row r="43" spans="1:5" x14ac:dyDescent="0.25">
      <c r="A43" s="11" t="s">
        <v>64</v>
      </c>
      <c r="B43" s="42" t="s">
        <v>71</v>
      </c>
      <c r="C43" s="45"/>
      <c r="D43" s="45"/>
      <c r="E43" s="15"/>
    </row>
    <row r="44" spans="1:5" x14ac:dyDescent="0.25">
      <c r="A44" s="11" t="s">
        <v>65</v>
      </c>
      <c r="B44" s="42" t="s">
        <v>72</v>
      </c>
      <c r="C44" s="45"/>
      <c r="D44" s="45"/>
      <c r="E44" s="15"/>
    </row>
    <row r="45" spans="1:5" x14ac:dyDescent="0.25">
      <c r="A45" s="16" t="s">
        <v>66</v>
      </c>
      <c r="B45" s="2" t="s">
        <v>68</v>
      </c>
      <c r="C45" s="4">
        <f>SUM(C42:C44)</f>
        <v>-54163000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43356000</v>
      </c>
      <c r="D46" s="22"/>
      <c r="E46" s="23"/>
    </row>
    <row r="47" spans="1:5" ht="16.5" thickTop="1" thickBot="1" x14ac:dyDescent="0.3">
      <c r="A47" s="53"/>
      <c r="B47" s="53"/>
      <c r="C47" s="53"/>
      <c r="D47" s="53"/>
      <c r="E47" s="5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47" t="s">
        <v>85</v>
      </c>
      <c r="B49" s="48"/>
      <c r="C49" s="48"/>
      <c r="D49" s="48"/>
      <c r="E49" s="49"/>
    </row>
    <row r="50" spans="1:5" x14ac:dyDescent="0.25">
      <c r="A50" s="11" t="s">
        <v>86</v>
      </c>
      <c r="B50" s="42" t="s">
        <v>91</v>
      </c>
      <c r="C50" s="45">
        <v>155909000</v>
      </c>
      <c r="D50" s="45"/>
      <c r="E50" s="15"/>
    </row>
    <row r="51" spans="1:5" x14ac:dyDescent="0.25">
      <c r="A51" s="11" t="s">
        <v>87</v>
      </c>
      <c r="B51" s="42" t="s">
        <v>92</v>
      </c>
      <c r="C51" s="45">
        <v>107116000</v>
      </c>
      <c r="D51" s="45"/>
      <c r="E51" s="15"/>
    </row>
    <row r="52" spans="1:5" x14ac:dyDescent="0.25">
      <c r="A52" s="11" t="s">
        <v>88</v>
      </c>
      <c r="B52" s="42" t="s">
        <v>93</v>
      </c>
      <c r="C52" s="45"/>
      <c r="D52" s="45"/>
      <c r="E52" s="15"/>
    </row>
    <row r="53" spans="1:5" x14ac:dyDescent="0.25">
      <c r="A53" s="16" t="s">
        <v>89</v>
      </c>
      <c r="B53" s="2" t="s">
        <v>90</v>
      </c>
      <c r="C53" s="4">
        <f>SUM(C50:C52)</f>
        <v>263025000</v>
      </c>
      <c r="D53" s="4"/>
      <c r="E53" s="15"/>
    </row>
    <row r="54" spans="1:5" x14ac:dyDescent="0.25">
      <c r="A54" s="47" t="s">
        <v>94</v>
      </c>
      <c r="B54" s="48"/>
      <c r="C54" s="48"/>
      <c r="D54" s="48"/>
      <c r="E54" s="49"/>
    </row>
    <row r="55" spans="1:5" x14ac:dyDescent="0.25">
      <c r="A55" s="11" t="s">
        <v>95</v>
      </c>
      <c r="B55" s="42" t="s">
        <v>104</v>
      </c>
      <c r="C55" s="45"/>
      <c r="D55" s="45"/>
      <c r="E55" s="15"/>
    </row>
    <row r="56" spans="1:5" x14ac:dyDescent="0.25">
      <c r="A56" s="11" t="s">
        <v>96</v>
      </c>
      <c r="B56" s="42" t="s">
        <v>105</v>
      </c>
      <c r="C56" s="45"/>
      <c r="D56" s="45"/>
      <c r="E56" s="15"/>
    </row>
    <row r="57" spans="1:5" x14ac:dyDescent="0.25">
      <c r="A57" s="11" t="s">
        <v>97</v>
      </c>
      <c r="B57" s="42" t="s">
        <v>106</v>
      </c>
      <c r="C57" s="45"/>
      <c r="D57" s="45"/>
      <c r="E57" s="15"/>
    </row>
    <row r="58" spans="1:5" x14ac:dyDescent="0.25">
      <c r="A58" s="11" t="s">
        <v>98</v>
      </c>
      <c r="B58" s="42" t="s">
        <v>107</v>
      </c>
      <c r="C58" s="45"/>
      <c r="D58" s="45"/>
      <c r="E58" s="15"/>
    </row>
    <row r="59" spans="1:5" x14ac:dyDescent="0.25">
      <c r="A59" s="11" t="s">
        <v>99</v>
      </c>
      <c r="B59" s="42" t="s">
        <v>108</v>
      </c>
      <c r="C59" s="45"/>
      <c r="D59" s="45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263025000</v>
      </c>
      <c r="D61" s="4"/>
      <c r="E61" s="15"/>
    </row>
    <row r="62" spans="1:5" x14ac:dyDescent="0.25">
      <c r="A62" s="47" t="s">
        <v>109</v>
      </c>
      <c r="B62" s="48"/>
      <c r="C62" s="48"/>
      <c r="D62" s="48"/>
      <c r="E62" s="49"/>
    </row>
    <row r="63" spans="1:5" x14ac:dyDescent="0.25">
      <c r="A63" s="11" t="s">
        <v>110</v>
      </c>
      <c r="B63" s="42" t="s">
        <v>120</v>
      </c>
      <c r="C63" s="45">
        <v>219900000</v>
      </c>
      <c r="D63" s="45"/>
      <c r="E63" s="15"/>
    </row>
    <row r="64" spans="1:5" x14ac:dyDescent="0.25">
      <c r="A64" s="11" t="s">
        <v>111</v>
      </c>
      <c r="B64" s="42" t="s">
        <v>121</v>
      </c>
      <c r="C64" s="45">
        <v>1679000</v>
      </c>
      <c r="D64" s="45"/>
      <c r="E64" s="15"/>
    </row>
    <row r="65" spans="1:5" x14ac:dyDescent="0.25">
      <c r="A65" s="11" t="s">
        <v>112</v>
      </c>
      <c r="B65" s="42" t="s">
        <v>122</v>
      </c>
      <c r="C65" s="45">
        <v>6000</v>
      </c>
      <c r="D65" s="45"/>
      <c r="E65" s="15"/>
    </row>
    <row r="66" spans="1:5" x14ac:dyDescent="0.25">
      <c r="A66" s="11" t="s">
        <v>113</v>
      </c>
      <c r="B66" s="42" t="s">
        <v>123</v>
      </c>
      <c r="C66" s="45"/>
      <c r="D66" s="45"/>
      <c r="E66" s="15"/>
    </row>
    <row r="67" spans="1:5" x14ac:dyDescent="0.25">
      <c r="A67" s="11" t="s">
        <v>114</v>
      </c>
      <c r="B67" s="42" t="s">
        <v>124</v>
      </c>
      <c r="C67" s="45">
        <v>73907000</v>
      </c>
      <c r="D67" s="45"/>
      <c r="E67" s="15"/>
    </row>
    <row r="68" spans="1:5" x14ac:dyDescent="0.25">
      <c r="A68" s="11" t="s">
        <v>115</v>
      </c>
      <c r="B68" s="42" t="s">
        <v>125</v>
      </c>
      <c r="C68" s="45">
        <v>2428000</v>
      </c>
      <c r="D68" s="45"/>
      <c r="E68" s="15"/>
    </row>
    <row r="69" spans="1:5" x14ac:dyDescent="0.25">
      <c r="A69" s="16" t="s">
        <v>116</v>
      </c>
      <c r="B69" s="2" t="s">
        <v>118</v>
      </c>
      <c r="C69" s="4">
        <f>SUM(C63:C68)</f>
        <v>297920000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-34895000</v>
      </c>
      <c r="D70" s="4"/>
      <c r="E70" s="15"/>
    </row>
    <row r="71" spans="1:5" x14ac:dyDescent="0.25">
      <c r="A71" s="47" t="s">
        <v>126</v>
      </c>
      <c r="B71" s="48"/>
      <c r="C71" s="48"/>
      <c r="D71" s="48"/>
      <c r="E71" s="49"/>
    </row>
    <row r="72" spans="1:5" x14ac:dyDescent="0.25">
      <c r="A72" s="11" t="s">
        <v>127</v>
      </c>
      <c r="B72" s="42" t="s">
        <v>134</v>
      </c>
      <c r="C72" s="45">
        <v>43871000</v>
      </c>
      <c r="D72" s="45"/>
      <c r="E72" s="24"/>
    </row>
    <row r="73" spans="1:5" x14ac:dyDescent="0.25">
      <c r="A73" s="11" t="s">
        <v>128</v>
      </c>
      <c r="B73" s="42" t="s">
        <v>135</v>
      </c>
      <c r="C73" s="45">
        <v>747000</v>
      </c>
      <c r="D73" s="45"/>
      <c r="E73" s="24"/>
    </row>
    <row r="74" spans="1:5" x14ac:dyDescent="0.25">
      <c r="A74" s="16" t="s">
        <v>129</v>
      </c>
      <c r="B74" s="2" t="s">
        <v>136</v>
      </c>
      <c r="C74" s="46">
        <f>C70+C72+C73</f>
        <v>9723000</v>
      </c>
      <c r="D74" s="4"/>
      <c r="E74" s="24"/>
    </row>
    <row r="75" spans="1:5" x14ac:dyDescent="0.25">
      <c r="A75" s="11" t="s">
        <v>130</v>
      </c>
      <c r="B75" s="42" t="s">
        <v>137</v>
      </c>
      <c r="C75" s="45">
        <v>-12330000</v>
      </c>
      <c r="D75" s="45"/>
      <c r="E75" s="24"/>
    </row>
    <row r="76" spans="1:5" x14ac:dyDescent="0.25">
      <c r="A76" s="11" t="s">
        <v>131</v>
      </c>
      <c r="B76" s="42" t="s">
        <v>138</v>
      </c>
      <c r="C76" s="45"/>
      <c r="D76" s="45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-2607000</v>
      </c>
      <c r="D77" s="22"/>
      <c r="E77" s="25"/>
    </row>
    <row r="78" spans="1:5" ht="15.75" thickTop="1" x14ac:dyDescent="0.25"/>
  </sheetData>
  <mergeCells count="16">
    <mergeCell ref="A47:E47"/>
    <mergeCell ref="A49:E49"/>
    <mergeCell ref="A54:E54"/>
    <mergeCell ref="A62:E62"/>
    <mergeCell ref="A71:E71"/>
    <mergeCell ref="C1:E1"/>
    <mergeCell ref="A41:E41"/>
    <mergeCell ref="C2:E2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  <pageSetup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39" t="s">
        <v>2</v>
      </c>
      <c r="C1" s="64" t="s">
        <v>144</v>
      </c>
      <c r="D1" s="65"/>
      <c r="E1" s="66"/>
    </row>
    <row r="2" spans="1:5" x14ac:dyDescent="0.25">
      <c r="A2" s="11" t="s">
        <v>4</v>
      </c>
      <c r="B2" s="1" t="s">
        <v>5</v>
      </c>
      <c r="C2" s="59" t="s">
        <v>142</v>
      </c>
      <c r="D2" s="59"/>
      <c r="E2" s="60"/>
    </row>
    <row r="3" spans="1:5" ht="15.75" thickBot="1" x14ac:dyDescent="0.3">
      <c r="A3" s="32" t="s">
        <v>1</v>
      </c>
      <c r="B3" s="33" t="s">
        <v>3</v>
      </c>
      <c r="C3" s="34" t="s">
        <v>141</v>
      </c>
      <c r="D3" s="35"/>
      <c r="E3" s="36"/>
    </row>
    <row r="4" spans="1:5" ht="15.75" thickBot="1" x14ac:dyDescent="0.3">
      <c r="A4" s="52"/>
      <c r="B4" s="52"/>
      <c r="C4" s="52"/>
      <c r="D4" s="52"/>
      <c r="E4" s="52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47" t="s">
        <v>16</v>
      </c>
      <c r="B6" s="48"/>
      <c r="C6" s="48"/>
      <c r="D6" s="48"/>
      <c r="E6" s="49"/>
    </row>
    <row r="7" spans="1:5" x14ac:dyDescent="0.25">
      <c r="A7" s="47" t="s">
        <v>17</v>
      </c>
      <c r="B7" s="48"/>
      <c r="C7" s="48"/>
      <c r="D7" s="48"/>
      <c r="E7" s="49"/>
    </row>
    <row r="8" spans="1:5" x14ac:dyDescent="0.25">
      <c r="A8" s="11" t="s">
        <v>6</v>
      </c>
      <c r="B8" s="42" t="s">
        <v>7</v>
      </c>
      <c r="C8" s="45">
        <v>207000</v>
      </c>
      <c r="D8" s="45"/>
      <c r="E8" s="15"/>
    </row>
    <row r="9" spans="1:5" x14ac:dyDescent="0.25">
      <c r="A9" s="11" t="s">
        <v>12</v>
      </c>
      <c r="B9" s="42" t="s">
        <v>14</v>
      </c>
      <c r="C9" s="45"/>
      <c r="D9" s="45"/>
      <c r="E9" s="15"/>
    </row>
    <row r="10" spans="1:5" x14ac:dyDescent="0.25">
      <c r="A10" s="11" t="s">
        <v>13</v>
      </c>
      <c r="B10" s="42" t="s">
        <v>15</v>
      </c>
      <c r="C10" s="45"/>
      <c r="D10" s="45"/>
      <c r="E10" s="15"/>
    </row>
    <row r="11" spans="1:5" x14ac:dyDescent="0.25">
      <c r="A11" s="47" t="s">
        <v>18</v>
      </c>
      <c r="B11" s="48"/>
      <c r="C11" s="48"/>
      <c r="D11" s="48"/>
      <c r="E11" s="49"/>
    </row>
    <row r="12" spans="1:5" x14ac:dyDescent="0.25">
      <c r="A12" s="11" t="s">
        <v>19</v>
      </c>
      <c r="B12" s="42" t="s">
        <v>24</v>
      </c>
      <c r="C12" s="45">
        <v>736000</v>
      </c>
      <c r="D12" s="45"/>
      <c r="E12" s="15"/>
    </row>
    <row r="13" spans="1:5" x14ac:dyDescent="0.25">
      <c r="A13" s="11" t="s">
        <v>20</v>
      </c>
      <c r="B13" s="42" t="s">
        <v>25</v>
      </c>
      <c r="C13" s="45"/>
      <c r="D13" s="45"/>
      <c r="E13" s="15"/>
    </row>
    <row r="14" spans="1:5" x14ac:dyDescent="0.25">
      <c r="A14" s="11" t="s">
        <v>21</v>
      </c>
      <c r="B14" s="42" t="s">
        <v>26</v>
      </c>
      <c r="C14" s="45"/>
      <c r="D14" s="45"/>
      <c r="E14" s="15"/>
    </row>
    <row r="15" spans="1:5" x14ac:dyDescent="0.25">
      <c r="A15" s="11" t="s">
        <v>22</v>
      </c>
      <c r="B15" s="42" t="s">
        <v>27</v>
      </c>
      <c r="C15" s="45">
        <v>123000</v>
      </c>
      <c r="D15" s="45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1066000</v>
      </c>
      <c r="D16" s="4"/>
      <c r="E16" s="15"/>
    </row>
    <row r="17" spans="1:5" x14ac:dyDescent="0.25">
      <c r="A17" s="47" t="s">
        <v>29</v>
      </c>
      <c r="B17" s="48"/>
      <c r="C17" s="48"/>
      <c r="D17" s="48"/>
      <c r="E17" s="49"/>
    </row>
    <row r="18" spans="1:5" x14ac:dyDescent="0.25">
      <c r="A18" s="11" t="s">
        <v>30</v>
      </c>
      <c r="B18" s="42" t="s">
        <v>41</v>
      </c>
      <c r="C18" s="45"/>
      <c r="D18" s="45"/>
      <c r="E18" s="15"/>
    </row>
    <row r="19" spans="1:5" x14ac:dyDescent="0.25">
      <c r="A19" s="11" t="s">
        <v>31</v>
      </c>
      <c r="B19" s="42" t="s">
        <v>42</v>
      </c>
      <c r="C19" s="45"/>
      <c r="D19" s="45"/>
      <c r="E19" s="15"/>
    </row>
    <row r="20" spans="1:5" x14ac:dyDescent="0.25">
      <c r="A20" s="11" t="s">
        <v>32</v>
      </c>
      <c r="B20" s="42" t="s">
        <v>43</v>
      </c>
      <c r="C20" s="45"/>
      <c r="D20" s="45"/>
      <c r="E20" s="15"/>
    </row>
    <row r="21" spans="1:5" x14ac:dyDescent="0.25">
      <c r="A21" s="11" t="s">
        <v>33</v>
      </c>
      <c r="B21" s="42" t="s">
        <v>44</v>
      </c>
      <c r="C21" s="45"/>
      <c r="D21" s="45"/>
      <c r="E21" s="15"/>
    </row>
    <row r="22" spans="1:5" x14ac:dyDescent="0.25">
      <c r="A22" s="11" t="s">
        <v>34</v>
      </c>
      <c r="B22" s="42" t="s">
        <v>45</v>
      </c>
      <c r="C22" s="45">
        <v>2205000</v>
      </c>
      <c r="D22" s="45"/>
      <c r="E22" s="15"/>
    </row>
    <row r="23" spans="1:5" x14ac:dyDescent="0.25">
      <c r="A23" s="11" t="s">
        <v>35</v>
      </c>
      <c r="B23" s="42" t="s">
        <v>46</v>
      </c>
      <c r="C23" s="45">
        <v>628000</v>
      </c>
      <c r="D23" s="45"/>
      <c r="E23" s="15"/>
    </row>
    <row r="24" spans="1:5" x14ac:dyDescent="0.25">
      <c r="A24" s="16" t="s">
        <v>36</v>
      </c>
      <c r="B24" s="43" t="s">
        <v>47</v>
      </c>
      <c r="C24" s="4">
        <f>C22-C23</f>
        <v>1577000</v>
      </c>
      <c r="D24" s="4"/>
      <c r="E24" s="15"/>
    </row>
    <row r="25" spans="1:5" x14ac:dyDescent="0.25">
      <c r="A25" s="11" t="s">
        <v>37</v>
      </c>
      <c r="B25" s="42" t="s">
        <v>48</v>
      </c>
      <c r="C25" s="45">
        <v>21000</v>
      </c>
      <c r="D25" s="45"/>
      <c r="E25" s="15"/>
    </row>
    <row r="26" spans="1:5" x14ac:dyDescent="0.25">
      <c r="A26" s="16" t="s">
        <v>38</v>
      </c>
      <c r="B26" s="43" t="s">
        <v>49</v>
      </c>
      <c r="C26" s="4">
        <f>SUM(C18:C21) + SUM(C24:C25)</f>
        <v>1598000</v>
      </c>
      <c r="D26" s="4"/>
      <c r="E26" s="15"/>
    </row>
    <row r="27" spans="1:5" x14ac:dyDescent="0.25">
      <c r="A27" s="16" t="s">
        <v>39</v>
      </c>
      <c r="B27" s="43" t="s">
        <v>40</v>
      </c>
      <c r="C27" s="4">
        <f>C16+C26</f>
        <v>2664000</v>
      </c>
      <c r="D27" s="4"/>
      <c r="E27" s="15"/>
    </row>
    <row r="28" spans="1:5" x14ac:dyDescent="0.25">
      <c r="A28" s="47" t="s">
        <v>50</v>
      </c>
      <c r="B28" s="48"/>
      <c r="C28" s="48"/>
      <c r="D28" s="48"/>
      <c r="E28" s="49"/>
    </row>
    <row r="29" spans="1:5" x14ac:dyDescent="0.25">
      <c r="A29" s="47" t="s">
        <v>51</v>
      </c>
      <c r="B29" s="48"/>
      <c r="C29" s="48"/>
      <c r="D29" s="48"/>
      <c r="E29" s="49"/>
    </row>
    <row r="30" spans="1:5" x14ac:dyDescent="0.25">
      <c r="A30" s="11" t="s">
        <v>52</v>
      </c>
      <c r="B30" s="42" t="s">
        <v>57</v>
      </c>
      <c r="C30" s="45">
        <v>340000</v>
      </c>
      <c r="D30" s="45"/>
      <c r="E30" s="15"/>
    </row>
    <row r="31" spans="1:5" x14ac:dyDescent="0.25">
      <c r="A31" s="11" t="s">
        <v>53</v>
      </c>
      <c r="B31" s="42" t="s">
        <v>58</v>
      </c>
      <c r="C31" s="45"/>
      <c r="D31" s="45"/>
      <c r="E31" s="15"/>
    </row>
    <row r="32" spans="1:5" x14ac:dyDescent="0.25">
      <c r="A32" s="11" t="s">
        <v>54</v>
      </c>
      <c r="B32" s="42" t="s">
        <v>59</v>
      </c>
      <c r="C32" s="45"/>
      <c r="D32" s="45"/>
      <c r="E32" s="15"/>
    </row>
    <row r="33" spans="1:5" x14ac:dyDescent="0.25">
      <c r="A33" s="11" t="s">
        <v>55</v>
      </c>
      <c r="B33" s="42" t="s">
        <v>60</v>
      </c>
      <c r="C33" s="45">
        <v>902000</v>
      </c>
      <c r="D33" s="45"/>
      <c r="E33" s="15"/>
    </row>
    <row r="34" spans="1:5" x14ac:dyDescent="0.25">
      <c r="A34" s="16" t="s">
        <v>56</v>
      </c>
      <c r="B34" s="2" t="s">
        <v>61</v>
      </c>
      <c r="C34" s="4">
        <f>SUM(C30:C33)</f>
        <v>1242000</v>
      </c>
      <c r="D34" s="4"/>
      <c r="E34" s="15"/>
    </row>
    <row r="35" spans="1:5" x14ac:dyDescent="0.25">
      <c r="A35" s="47" t="s">
        <v>73</v>
      </c>
      <c r="B35" s="54"/>
      <c r="C35" s="54"/>
      <c r="D35" s="54"/>
      <c r="E35" s="55"/>
    </row>
    <row r="36" spans="1:5" x14ac:dyDescent="0.25">
      <c r="A36" s="17" t="s">
        <v>74</v>
      </c>
      <c r="B36" s="44" t="s">
        <v>80</v>
      </c>
      <c r="C36" s="45"/>
      <c r="D36" s="45"/>
      <c r="E36" s="18"/>
    </row>
    <row r="37" spans="1:5" x14ac:dyDescent="0.25">
      <c r="A37" s="17" t="s">
        <v>75</v>
      </c>
      <c r="B37" s="44" t="s">
        <v>81</v>
      </c>
      <c r="C37" s="45"/>
      <c r="D37" s="45"/>
      <c r="E37" s="18"/>
    </row>
    <row r="38" spans="1:5" x14ac:dyDescent="0.25">
      <c r="A38" s="17" t="s">
        <v>76</v>
      </c>
      <c r="B38" s="44" t="s">
        <v>82</v>
      </c>
      <c r="C38" s="45">
        <v>77000</v>
      </c>
      <c r="D38" s="45"/>
      <c r="E38" s="18"/>
    </row>
    <row r="39" spans="1:5" x14ac:dyDescent="0.25">
      <c r="A39" s="17" t="s">
        <v>77</v>
      </c>
      <c r="B39" s="5" t="s">
        <v>83</v>
      </c>
      <c r="C39" s="8">
        <f>SUM(C36:C38)</f>
        <v>77000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1319000</v>
      </c>
      <c r="D40" s="7"/>
      <c r="E40" s="18"/>
    </row>
    <row r="41" spans="1:5" x14ac:dyDescent="0.25">
      <c r="A41" s="47" t="s">
        <v>62</v>
      </c>
      <c r="B41" s="48"/>
      <c r="C41" s="48"/>
      <c r="D41" s="48"/>
      <c r="E41" s="49"/>
    </row>
    <row r="42" spans="1:5" x14ac:dyDescent="0.25">
      <c r="A42" s="11" t="s">
        <v>63</v>
      </c>
      <c r="B42" s="42" t="s">
        <v>70</v>
      </c>
      <c r="C42" s="45">
        <v>1345000</v>
      </c>
      <c r="D42" s="45"/>
      <c r="E42" s="15"/>
    </row>
    <row r="43" spans="1:5" x14ac:dyDescent="0.25">
      <c r="A43" s="11" t="s">
        <v>64</v>
      </c>
      <c r="B43" s="42" t="s">
        <v>71</v>
      </c>
      <c r="C43" s="45"/>
      <c r="D43" s="45"/>
      <c r="E43" s="15"/>
    </row>
    <row r="44" spans="1:5" x14ac:dyDescent="0.25">
      <c r="A44" s="11" t="s">
        <v>65</v>
      </c>
      <c r="B44" s="42" t="s">
        <v>72</v>
      </c>
      <c r="C44" s="45"/>
      <c r="D44" s="45"/>
      <c r="E44" s="15"/>
    </row>
    <row r="45" spans="1:5" x14ac:dyDescent="0.25">
      <c r="A45" s="16" t="s">
        <v>66</v>
      </c>
      <c r="B45" s="2" t="s">
        <v>68</v>
      </c>
      <c r="C45" s="4">
        <f>SUM(C42:C44)</f>
        <v>1345000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2664000</v>
      </c>
      <c r="D46" s="22"/>
      <c r="E46" s="23"/>
    </row>
    <row r="47" spans="1:5" ht="16.5" thickTop="1" thickBot="1" x14ac:dyDescent="0.3">
      <c r="A47" s="53"/>
      <c r="B47" s="53"/>
      <c r="C47" s="53"/>
      <c r="D47" s="53"/>
      <c r="E47" s="5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47" t="s">
        <v>85</v>
      </c>
      <c r="B49" s="48"/>
      <c r="C49" s="48"/>
      <c r="D49" s="48"/>
      <c r="E49" s="49"/>
    </row>
    <row r="50" spans="1:5" x14ac:dyDescent="0.25">
      <c r="A50" s="11" t="s">
        <v>86</v>
      </c>
      <c r="B50" s="42" t="s">
        <v>91</v>
      </c>
      <c r="C50" s="45">
        <v>10051000</v>
      </c>
      <c r="D50" s="45"/>
      <c r="E50" s="15"/>
    </row>
    <row r="51" spans="1:5" x14ac:dyDescent="0.25">
      <c r="A51" s="11" t="s">
        <v>87</v>
      </c>
      <c r="B51" s="42" t="s">
        <v>92</v>
      </c>
      <c r="C51" s="45">
        <v>773000</v>
      </c>
      <c r="D51" s="45"/>
      <c r="E51" s="15"/>
    </row>
    <row r="52" spans="1:5" x14ac:dyDescent="0.25">
      <c r="A52" s="11" t="s">
        <v>88</v>
      </c>
      <c r="B52" s="42" t="s">
        <v>93</v>
      </c>
      <c r="C52" s="45"/>
      <c r="D52" s="45"/>
      <c r="E52" s="15"/>
    </row>
    <row r="53" spans="1:5" x14ac:dyDescent="0.25">
      <c r="A53" s="16" t="s">
        <v>89</v>
      </c>
      <c r="B53" s="2" t="s">
        <v>90</v>
      </c>
      <c r="C53" s="4">
        <f>SUM(C50:C52)</f>
        <v>10824000</v>
      </c>
      <c r="D53" s="4"/>
      <c r="E53" s="15"/>
    </row>
    <row r="54" spans="1:5" x14ac:dyDescent="0.25">
      <c r="A54" s="47" t="s">
        <v>94</v>
      </c>
      <c r="B54" s="48"/>
      <c r="C54" s="48"/>
      <c r="D54" s="48"/>
      <c r="E54" s="49"/>
    </row>
    <row r="55" spans="1:5" x14ac:dyDescent="0.25">
      <c r="A55" s="11" t="s">
        <v>95</v>
      </c>
      <c r="B55" s="42" t="s">
        <v>104</v>
      </c>
      <c r="C55" s="45"/>
      <c r="D55" s="45"/>
      <c r="E55" s="15"/>
    </row>
    <row r="56" spans="1:5" x14ac:dyDescent="0.25">
      <c r="A56" s="11" t="s">
        <v>96</v>
      </c>
      <c r="B56" s="42" t="s">
        <v>105</v>
      </c>
      <c r="C56" s="45"/>
      <c r="D56" s="45"/>
      <c r="E56" s="15"/>
    </row>
    <row r="57" spans="1:5" x14ac:dyDescent="0.25">
      <c r="A57" s="11" t="s">
        <v>97</v>
      </c>
      <c r="B57" s="42" t="s">
        <v>106</v>
      </c>
      <c r="C57" s="45"/>
      <c r="D57" s="45"/>
      <c r="E57" s="15"/>
    </row>
    <row r="58" spans="1:5" x14ac:dyDescent="0.25">
      <c r="A58" s="11" t="s">
        <v>98</v>
      </c>
      <c r="B58" s="42" t="s">
        <v>107</v>
      </c>
      <c r="C58" s="45">
        <v>-255000</v>
      </c>
      <c r="D58" s="45"/>
      <c r="E58" s="15"/>
    </row>
    <row r="59" spans="1:5" x14ac:dyDescent="0.25">
      <c r="A59" s="11" t="s">
        <v>99</v>
      </c>
      <c r="B59" s="42" t="s">
        <v>108</v>
      </c>
      <c r="C59" s="45"/>
      <c r="D59" s="45"/>
      <c r="E59" s="15"/>
    </row>
    <row r="60" spans="1:5" x14ac:dyDescent="0.25">
      <c r="A60" s="16" t="s">
        <v>100</v>
      </c>
      <c r="B60" s="2" t="s">
        <v>102</v>
      </c>
      <c r="C60" s="4">
        <f>SUM(C55:C59)</f>
        <v>-255000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10569000</v>
      </c>
      <c r="D61" s="4"/>
      <c r="E61" s="15"/>
    </row>
    <row r="62" spans="1:5" x14ac:dyDescent="0.25">
      <c r="A62" s="47" t="s">
        <v>109</v>
      </c>
      <c r="B62" s="48"/>
      <c r="C62" s="48"/>
      <c r="D62" s="48"/>
      <c r="E62" s="49"/>
    </row>
    <row r="63" spans="1:5" x14ac:dyDescent="0.25">
      <c r="A63" s="11" t="s">
        <v>110</v>
      </c>
      <c r="B63" s="42" t="s">
        <v>120</v>
      </c>
      <c r="C63" s="45">
        <v>9233000</v>
      </c>
      <c r="D63" s="45"/>
      <c r="E63" s="15"/>
    </row>
    <row r="64" spans="1:5" x14ac:dyDescent="0.25">
      <c r="A64" s="11" t="s">
        <v>111</v>
      </c>
      <c r="B64" s="42" t="s">
        <v>121</v>
      </c>
      <c r="C64" s="45">
        <v>185000</v>
      </c>
      <c r="D64" s="45"/>
      <c r="E64" s="15"/>
    </row>
    <row r="65" spans="1:5" x14ac:dyDescent="0.25">
      <c r="A65" s="11" t="s">
        <v>112</v>
      </c>
      <c r="B65" s="42" t="s">
        <v>122</v>
      </c>
      <c r="C65" s="45">
        <v>17000</v>
      </c>
      <c r="D65" s="45"/>
      <c r="E65" s="15"/>
    </row>
    <row r="66" spans="1:5" x14ac:dyDescent="0.25">
      <c r="A66" s="11" t="s">
        <v>113</v>
      </c>
      <c r="B66" s="42" t="s">
        <v>123</v>
      </c>
      <c r="C66" s="45"/>
      <c r="D66" s="45"/>
      <c r="E66" s="15"/>
    </row>
    <row r="67" spans="1:5" x14ac:dyDescent="0.25">
      <c r="A67" s="11" t="s">
        <v>114</v>
      </c>
      <c r="B67" s="42" t="s">
        <v>124</v>
      </c>
      <c r="C67" s="45">
        <v>6941000</v>
      </c>
      <c r="D67" s="45"/>
      <c r="E67" s="15"/>
    </row>
    <row r="68" spans="1:5" x14ac:dyDescent="0.25">
      <c r="A68" s="11" t="s">
        <v>115</v>
      </c>
      <c r="B68" s="42" t="s">
        <v>125</v>
      </c>
      <c r="C68" s="45"/>
      <c r="D68" s="45"/>
      <c r="E68" s="15"/>
    </row>
    <row r="69" spans="1:5" x14ac:dyDescent="0.25">
      <c r="A69" s="16" t="s">
        <v>116</v>
      </c>
      <c r="B69" s="2" t="s">
        <v>118</v>
      </c>
      <c r="C69" s="4">
        <f>SUM(C63:C68)</f>
        <v>16376000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-5807000</v>
      </c>
      <c r="D70" s="4"/>
      <c r="E70" s="15"/>
    </row>
    <row r="71" spans="1:5" x14ac:dyDescent="0.25">
      <c r="A71" s="47" t="s">
        <v>126</v>
      </c>
      <c r="B71" s="48"/>
      <c r="C71" s="48"/>
      <c r="D71" s="48"/>
      <c r="E71" s="49"/>
    </row>
    <row r="72" spans="1:5" x14ac:dyDescent="0.25">
      <c r="A72" s="11" t="s">
        <v>127</v>
      </c>
      <c r="B72" s="42" t="s">
        <v>134</v>
      </c>
      <c r="C72" s="45"/>
      <c r="D72" s="45"/>
      <c r="E72" s="24"/>
    </row>
    <row r="73" spans="1:5" x14ac:dyDescent="0.25">
      <c r="A73" s="11" t="s">
        <v>128</v>
      </c>
      <c r="B73" s="42" t="s">
        <v>135</v>
      </c>
      <c r="C73" s="45">
        <v>5689000</v>
      </c>
      <c r="D73" s="45"/>
      <c r="E73" s="24"/>
    </row>
    <row r="74" spans="1:5" x14ac:dyDescent="0.25">
      <c r="A74" s="16" t="s">
        <v>129</v>
      </c>
      <c r="B74" s="2" t="s">
        <v>136</v>
      </c>
      <c r="C74" s="4">
        <f>C70+C72+C73</f>
        <v>-118000</v>
      </c>
      <c r="D74" s="4"/>
      <c r="E74" s="24"/>
    </row>
    <row r="75" spans="1:5" x14ac:dyDescent="0.25">
      <c r="A75" s="11" t="s">
        <v>130</v>
      </c>
      <c r="B75" s="42" t="s">
        <v>137</v>
      </c>
      <c r="C75" s="45"/>
      <c r="D75" s="45"/>
      <c r="E75" s="24"/>
    </row>
    <row r="76" spans="1:5" x14ac:dyDescent="0.25">
      <c r="A76" s="11" t="s">
        <v>131</v>
      </c>
      <c r="B76" s="42" t="s">
        <v>138</v>
      </c>
      <c r="C76" s="45"/>
      <c r="D76" s="45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-118000</v>
      </c>
      <c r="D77" s="22"/>
      <c r="E77" s="25"/>
    </row>
    <row r="78" spans="1:5" ht="15.75" thickTop="1" x14ac:dyDescent="0.25"/>
  </sheetData>
  <mergeCells count="16">
    <mergeCell ref="A47:E47"/>
    <mergeCell ref="A49:E49"/>
    <mergeCell ref="A54:E54"/>
    <mergeCell ref="A62:E62"/>
    <mergeCell ref="A71:E71"/>
    <mergeCell ref="C1:E1"/>
    <mergeCell ref="A41:E41"/>
    <mergeCell ref="C2:E2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2018-07-17T15:45:34Z</dcterms:modified>
</cp:coreProperties>
</file>