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  <sheet name="Physician Practice-2" sheetId="12" r:id="rId3"/>
  </sheets>
  <externalReferences>
    <externalReference r:id="rId4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2" l="1"/>
  <c r="C53" i="12"/>
  <c r="C61" i="12" s="1"/>
  <c r="C45" i="12"/>
  <c r="C39" i="12"/>
  <c r="C34" i="12"/>
  <c r="C24" i="12"/>
  <c r="C26" i="12" s="1"/>
  <c r="C16" i="12"/>
  <c r="C69" i="1"/>
  <c r="C60" i="1"/>
  <c r="C53" i="1"/>
  <c r="C45" i="1"/>
  <c r="C39" i="1"/>
  <c r="C34" i="1"/>
  <c r="C24" i="1"/>
  <c r="C26" i="1" s="1"/>
  <c r="C16" i="1"/>
  <c r="C70" i="12" l="1"/>
  <c r="C74" i="12" s="1"/>
  <c r="C77" i="12" s="1"/>
  <c r="C40" i="12"/>
  <c r="C46" i="12" s="1"/>
  <c r="C27" i="12"/>
  <c r="C61" i="1"/>
  <c r="C70" i="1" s="1"/>
  <c r="C74" i="1" s="1"/>
  <c r="C77" i="1" s="1"/>
  <c r="C40" i="1"/>
  <c r="C46" i="1" s="1"/>
  <c r="C27" i="1"/>
  <c r="C69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<sst xmlns="http://schemas.openxmlformats.org/spreadsheetml/2006/main" count="435" uniqueCount="147">
  <si>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</si>
  <si>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</si>
  <si>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</si>
  <si>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</si>
  <si>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</si>
  <si>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</si>
  <si>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</si>
  <si>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</si>
  <si>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</si>
  <si>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</si>
  <si>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</si>
  <si>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</si>
  <si>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</si>
  <si>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</si>
  <si>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</si>
  <si>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</si>
  <si>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</si>
  <si>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</si>
  <si>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</si>
  <si>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</si>
  <si>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</si>
  <si>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</si>
  <si>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</si>
  <si>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</si>
  <si>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</si>
  <si>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</si>
  <si>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</si>
  <si>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</si>
  <si>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</si>
  <si>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</si>
  <si>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</si>
  <si>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</si>
  <si>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</si>
  <si>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</si>
  <si>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</si>
  <si>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</si>
  <si>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</si>
  <si>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</si>
  <si>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</si>
  <si>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</si>
  <si>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</si>
  <si>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</si>
  <si>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</si>
  <si>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</si>
  <si>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</si>
  <si>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</si>
  <si>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</si>
  <si>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</si>
  <si>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</si>
  <si>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</si>
  <si>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</si>
  <si>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</si>
  <si>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</si>
  <si>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</si>
  <si>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</si>
  <si>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</si>
  <si>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</si>
  <si>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</si>
  <si>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</si>
  <si>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</si>
  <si>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</si>
  <si>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</si>
  <si>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</si>
  <si>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</si>
  <si>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</si>
  <si>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</si>
  <si>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</si>
  <si>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</si>
  <si>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</si>
  <si>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</si>
  <si>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</si>
  <si>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</si>
  <si>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</si>
  <si>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</si>
  <si>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</si>
  <si>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</si>
  <si>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</si>
  <si>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</si>
  <si>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</si>
  <si>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</si>
  <si>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</si>
  <si>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</si>
  <si>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</si>
  <si>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</si>
  <si>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</si>
  <si>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</si>
  <si>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</si>
  <si>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</si>
  <si>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</si>
  <si>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</si>
  <si>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</si>
  <si>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</si>
  <si>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</si>
  <si>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</si>
  <si>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</si>
  <si>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</si>
  <si>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</si>
  <si>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</si>
  <si>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</si>
  <si>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</si>
  <si>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</si>
  <si>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</si>
  <si>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</si>
  <si>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</si>
  <si>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</si>
  <si>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</si>
  <si>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</si>
  <si>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</si>
  <si>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</si>
  <si>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</si>
  <si>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</si>
  <si>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</si>
  <si>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</si>
  <si>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</si>
  <si>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</si>
  <si>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</si>
  <si>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</si>
  <si>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</si>
  <si>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</si>
  <si>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</si>
  <si>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</si>
  <si>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</si>
  <si>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</si>
  <si>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</si>
  <si>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</si>
  <si>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</si>
  <si>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</si>
  <si>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</si>
  <si>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</si>
  <si>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</si>
  <si>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</si>
  <si>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</si>
  <si>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</si>
  <si>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</si>
  <si>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</si>
  <si>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</si>
  <si>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</si>
  <si>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</si>
  <si>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</si>
  <si>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Baystate Health, Inc.</t>
  </si>
  <si>
    <t>System-Level</t>
  </si>
  <si>
    <t>10/1/2016-9/30/2017</t>
  </si>
  <si>
    <t>Baystate Medical Practices</t>
  </si>
  <si>
    <t>Physician Practice</t>
  </si>
  <si>
    <t>10/01/2016-9/30/2017</t>
  </si>
  <si>
    <t>Westfield Medical Corporation</t>
  </si>
  <si>
    <t>10/1/2016-9/30/17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</si>
</sst>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42" fontId="0" fillId="0" borderId="22" xfId="0" applyNumberFormat="1" applyBorder="1"/>
    <xf numFmtId="42" fontId="0" fillId="0" borderId="1" xfId="0" applyNumberFormat="1" applyFont="1" applyFill="1" applyBorder="1" applyProtection="1">
      <protection locked="0"/>
    </xf>
    <xf numFmtId="0" fontId="1" fillId="2" borderId="20" xfId="0" applyFont="1" applyFill="1" applyBorder="1" applyAlignment="1"/>
    <xf numFmtId="42" fontId="0" fillId="0" borderId="22" xfId="0" applyNumberFormat="1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C1" sqref="C1:E1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36" t="s">
        <v>2</v>
      </c>
      <c r="C1" s="38" t="s">
        <v>139</v>
      </c>
      <c r="D1" s="38"/>
      <c r="E1" s="38"/>
    </row>
    <row r="2" spans="1:5" x14ac:dyDescent="0.25">
      <c r="A2" s="10" t="s">
        <v>4</v>
      </c>
      <c r="B2" s="37" t="s">
        <v>5</v>
      </c>
      <c r="C2" s="31" t="s">
        <v>140</v>
      </c>
      <c r="D2" s="31"/>
      <c r="E2" s="31"/>
    </row>
    <row r="3" spans="1:5" x14ac:dyDescent="0.25">
      <c r="A3" s="10" t="s">
        <v>1</v>
      </c>
      <c r="B3" s="37" t="s">
        <v>3</v>
      </c>
      <c r="C3" s="38" t="s">
        <v>141</v>
      </c>
      <c r="D3" s="38"/>
      <c r="E3" s="38"/>
    </row>
    <row r="4" spans="1:5" ht="15.75" thickBot="1" x14ac:dyDescent="0.3">
      <c r="A4" s="32"/>
      <c r="B4" s="32"/>
      <c r="C4" s="32"/>
      <c r="D4" s="32"/>
      <c r="E4" s="32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0" t="s">
        <v>6</v>
      </c>
      <c r="B8" s="37" t="s">
        <v>7</v>
      </c>
      <c r="C8" s="40">
        <v>172116000</v>
      </c>
      <c r="D8" s="39"/>
      <c r="E8" s="14"/>
    </row>
    <row r="9" spans="1:5" x14ac:dyDescent="0.25">
      <c r="A9" s="10" t="s">
        <v>12</v>
      </c>
      <c r="B9" s="37" t="s">
        <v>14</v>
      </c>
      <c r="C9" s="40">
        <v>302517000</v>
      </c>
      <c r="D9" s="39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0" t="s">
        <v>19</v>
      </c>
      <c r="B12" s="37" t="s">
        <v>24</v>
      </c>
      <c r="C12" s="40">
        <v>146534000</v>
      </c>
      <c r="D12" s="39"/>
      <c r="E12" s="14"/>
    </row>
    <row r="13" spans="1:5" x14ac:dyDescent="0.25">
      <c r="A13" s="10" t="s">
        <v>20</v>
      </c>
      <c r="B13" s="37" t="s">
        <v>25</v>
      </c>
      <c r="C13" s="40"/>
      <c r="D13" s="39"/>
      <c r="E13" s="14"/>
    </row>
    <row r="14" spans="1:5" x14ac:dyDescent="0.25">
      <c r="A14" s="10" t="s">
        <v>21</v>
      </c>
      <c r="B14" s="37" t="s">
        <v>26</v>
      </c>
      <c r="C14" s="40">
        <v>28529000</v>
      </c>
      <c r="D14" s="39"/>
      <c r="E14" s="14"/>
    </row>
    <row r="15" spans="1:5" x14ac:dyDescent="0.25">
      <c r="A15" s="10" t="s">
        <v>22</v>
      </c>
      <c r="B15" s="37" t="s">
        <v>27</v>
      </c>
      <c r="C15" s="40">
        <v>138440000</v>
      </c>
      <c r="D15" s="39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788136000</v>
      </c>
      <c r="D16" s="4"/>
      <c r="E16" s="14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0" t="s">
        <v>30</v>
      </c>
      <c r="B18" s="37" t="s">
        <v>41</v>
      </c>
      <c r="C18" s="40">
        <v>505875000</v>
      </c>
      <c r="D18" s="39"/>
      <c r="E18" s="14"/>
    </row>
    <row r="19" spans="1:5" x14ac:dyDescent="0.25">
      <c r="A19" s="10" t="s">
        <v>31</v>
      </c>
      <c r="B19" s="37" t="s">
        <v>42</v>
      </c>
      <c r="C19" s="40"/>
      <c r="D19" s="39"/>
      <c r="E19" s="14"/>
    </row>
    <row r="20" spans="1:5" x14ac:dyDescent="0.25">
      <c r="A20" s="10" t="s">
        <v>32</v>
      </c>
      <c r="B20" s="37" t="s">
        <v>43</v>
      </c>
      <c r="C20" s="40"/>
      <c r="D20" s="39"/>
      <c r="E20" s="14"/>
    </row>
    <row r="21" spans="1:5" x14ac:dyDescent="0.25">
      <c r="A21" s="10" t="s">
        <v>33</v>
      </c>
      <c r="B21" s="37" t="s">
        <v>44</v>
      </c>
      <c r="C21" s="40">
        <v>2466000</v>
      </c>
      <c r="D21" s="39"/>
      <c r="E21" s="14"/>
    </row>
    <row r="22" spans="1:5" x14ac:dyDescent="0.25">
      <c r="A22" s="10" t="s">
        <v>34</v>
      </c>
      <c r="B22" s="37" t="s">
        <v>45</v>
      </c>
      <c r="C22" s="40">
        <v>1856679000</v>
      </c>
      <c r="D22" s="39"/>
      <c r="E22" s="14"/>
    </row>
    <row r="23" spans="1:5" x14ac:dyDescent="0.25">
      <c r="A23" s="10" t="s">
        <v>35</v>
      </c>
      <c r="B23" s="37" t="s">
        <v>46</v>
      </c>
      <c r="C23" s="40">
        <v>1123691000</v>
      </c>
      <c r="D23" s="39"/>
      <c r="E23" s="14"/>
    </row>
    <row r="24" spans="1:5" x14ac:dyDescent="0.25">
      <c r="A24" s="15" t="s">
        <v>36</v>
      </c>
      <c r="B24" s="2" t="s">
        <v>47</v>
      </c>
      <c r="C24" s="4">
        <f>C22-C23</f>
        <v>732988000</v>
      </c>
      <c r="D24" s="4"/>
      <c r="E24" s="14"/>
    </row>
    <row r="25" spans="1:5" x14ac:dyDescent="0.25">
      <c r="A25" s="10" t="s">
        <v>37</v>
      </c>
      <c r="B25" s="37" t="s">
        <v>48</v>
      </c>
      <c r="C25" s="40">
        <v>103924000</v>
      </c>
      <c r="D25" s="39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1345253000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2133389000</v>
      </c>
      <c r="D27" s="4"/>
      <c r="E27" s="14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0" t="s">
        <v>52</v>
      </c>
      <c r="B30" s="37" t="s">
        <v>57</v>
      </c>
      <c r="C30" s="40">
        <v>10216000</v>
      </c>
      <c r="D30" s="25"/>
      <c r="E30" s="14"/>
    </row>
    <row r="31" spans="1:5" x14ac:dyDescent="0.25">
      <c r="A31" s="10" t="s">
        <v>53</v>
      </c>
      <c r="B31" s="37" t="s">
        <v>58</v>
      </c>
      <c r="C31" s="40">
        <v>43614000</v>
      </c>
      <c r="D31" s="39"/>
      <c r="E31" s="14"/>
    </row>
    <row r="32" spans="1:5" x14ac:dyDescent="0.25">
      <c r="A32" s="10" t="s">
        <v>54</v>
      </c>
      <c r="B32" s="37" t="s">
        <v>59</v>
      </c>
      <c r="C32" s="40"/>
      <c r="D32" s="39"/>
      <c r="E32" s="14"/>
    </row>
    <row r="33" spans="1:5" x14ac:dyDescent="0.25">
      <c r="A33" s="10" t="s">
        <v>55</v>
      </c>
      <c r="B33" s="37" t="s">
        <v>60</v>
      </c>
      <c r="C33" s="40">
        <v>326080000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379910000</v>
      </c>
      <c r="D34" s="4"/>
      <c r="E34" s="14"/>
    </row>
    <row r="35" spans="1:5" x14ac:dyDescent="0.25">
      <c r="A35" s="28" t="s">
        <v>73</v>
      </c>
      <c r="B35" s="34"/>
      <c r="C35" s="34"/>
      <c r="D35" s="34"/>
      <c r="E35" s="35"/>
    </row>
    <row r="36" spans="1:5" x14ac:dyDescent="0.25">
      <c r="A36" s="16" t="s">
        <v>74</v>
      </c>
      <c r="B36" s="41" t="s">
        <v>80</v>
      </c>
      <c r="C36" s="40">
        <v>468933000</v>
      </c>
      <c r="D36" s="42"/>
      <c r="E36" s="17"/>
    </row>
    <row r="37" spans="1:5" x14ac:dyDescent="0.25">
      <c r="A37" s="16" t="s">
        <v>75</v>
      </c>
      <c r="B37" s="41" t="s">
        <v>81</v>
      </c>
      <c r="C37" s="40"/>
      <c r="D37" s="42"/>
      <c r="E37" s="17"/>
    </row>
    <row r="38" spans="1:5" x14ac:dyDescent="0.25">
      <c r="A38" s="16" t="s">
        <v>76</v>
      </c>
      <c r="B38" s="41" t="s">
        <v>82</v>
      </c>
      <c r="C38" s="40">
        <v>285951000</v>
      </c>
      <c r="D38" s="42"/>
      <c r="E38" s="17"/>
    </row>
    <row r="39" spans="1:5" x14ac:dyDescent="0.25">
      <c r="A39" s="16" t="s">
        <v>77</v>
      </c>
      <c r="B39" s="5" t="s">
        <v>83</v>
      </c>
      <c r="C39" s="8">
        <f>SUM(C36:C38)</f>
        <v>754884000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1134794000</v>
      </c>
      <c r="D40" s="7"/>
      <c r="E40" s="17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0" t="s">
        <v>63</v>
      </c>
      <c r="B42" s="37" t="s">
        <v>70</v>
      </c>
      <c r="C42" s="40">
        <v>881403000</v>
      </c>
      <c r="D42" s="39"/>
      <c r="E42" s="14"/>
    </row>
    <row r="43" spans="1:5" x14ac:dyDescent="0.25">
      <c r="A43" s="10" t="s">
        <v>64</v>
      </c>
      <c r="B43" s="37" t="s">
        <v>71</v>
      </c>
      <c r="C43" s="40">
        <v>61388000</v>
      </c>
      <c r="D43" s="39"/>
      <c r="E43" s="14"/>
    </row>
    <row r="44" spans="1:5" x14ac:dyDescent="0.25">
      <c r="A44" s="10" t="s">
        <v>65</v>
      </c>
      <c r="B44" s="37" t="s">
        <v>72</v>
      </c>
      <c r="C44" s="40">
        <v>55804000</v>
      </c>
      <c r="D44" s="39"/>
      <c r="E44" s="14"/>
    </row>
    <row r="45" spans="1:5" x14ac:dyDescent="0.25">
      <c r="A45" s="15" t="s">
        <v>66</v>
      </c>
      <c r="B45" s="2" t="s">
        <v>68</v>
      </c>
      <c r="C45" s="4">
        <f>SUM(C42:C44)</f>
        <v>998595000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2133389000</v>
      </c>
      <c r="D46" s="21"/>
      <c r="E46" s="22"/>
    </row>
    <row r="47" spans="1:5" ht="16.5" thickTop="1" thickBot="1" x14ac:dyDescent="0.3">
      <c r="A47" s="33"/>
      <c r="B47" s="33"/>
      <c r="C47" s="33"/>
      <c r="D47" s="33"/>
      <c r="E47" s="33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0" t="s">
        <v>86</v>
      </c>
      <c r="B50" s="37" t="s">
        <v>91</v>
      </c>
      <c r="C50" s="40">
        <v>1356049000</v>
      </c>
      <c r="D50" s="39"/>
      <c r="E50" s="14"/>
    </row>
    <row r="51" spans="1:5" x14ac:dyDescent="0.25">
      <c r="A51" s="10" t="s">
        <v>87</v>
      </c>
      <c r="B51" s="37" t="s">
        <v>92</v>
      </c>
      <c r="C51" s="40">
        <v>1042681000</v>
      </c>
      <c r="D51" s="39"/>
      <c r="E51" s="14"/>
    </row>
    <row r="52" spans="1:5" x14ac:dyDescent="0.25">
      <c r="A52" s="10" t="s">
        <v>88</v>
      </c>
      <c r="B52" s="37" t="s">
        <v>93</v>
      </c>
      <c r="C52" s="40">
        <v>4712000</v>
      </c>
      <c r="D52" s="39"/>
      <c r="E52" s="14"/>
    </row>
    <row r="53" spans="1:5" x14ac:dyDescent="0.25">
      <c r="A53" s="15" t="s">
        <v>89</v>
      </c>
      <c r="B53" s="2" t="s">
        <v>90</v>
      </c>
      <c r="C53" s="4">
        <f>SUM(C50:C52)</f>
        <v>2403442000</v>
      </c>
      <c r="D53" s="4"/>
      <c r="E53" s="14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0" t="s">
        <v>95</v>
      </c>
      <c r="B55" s="37" t="s">
        <v>104</v>
      </c>
      <c r="C55" s="40">
        <v>54626000</v>
      </c>
      <c r="D55" s="39"/>
      <c r="E55" s="14"/>
    </row>
    <row r="56" spans="1:5" x14ac:dyDescent="0.25">
      <c r="A56" s="10" t="s">
        <v>96</v>
      </c>
      <c r="B56" s="37" t="s">
        <v>105</v>
      </c>
      <c r="C56" s="40"/>
      <c r="D56" s="39"/>
      <c r="E56" s="14"/>
    </row>
    <row r="57" spans="1:5" x14ac:dyDescent="0.25">
      <c r="A57" s="10" t="s">
        <v>97</v>
      </c>
      <c r="B57" s="37" t="s">
        <v>106</v>
      </c>
      <c r="C57" s="40"/>
      <c r="D57" s="39"/>
      <c r="E57" s="14"/>
    </row>
    <row r="58" spans="1:5" x14ac:dyDescent="0.25">
      <c r="A58" s="10" t="s">
        <v>98</v>
      </c>
      <c r="B58" s="37" t="s">
        <v>107</v>
      </c>
      <c r="C58" s="40">
        <v>-7901000</v>
      </c>
      <c r="D58" s="39"/>
      <c r="E58" s="14"/>
    </row>
    <row r="59" spans="1:5" x14ac:dyDescent="0.25">
      <c r="A59" s="10" t="s">
        <v>99</v>
      </c>
      <c r="B59" s="1" t="s">
        <v>108</v>
      </c>
      <c r="C59" s="3"/>
      <c r="D59" s="3"/>
      <c r="E59" s="14"/>
    </row>
    <row r="60" spans="1:5" x14ac:dyDescent="0.25">
      <c r="A60" s="15" t="s">
        <v>100</v>
      </c>
      <c r="B60" s="2" t="s">
        <v>102</v>
      </c>
      <c r="C60" s="4">
        <f>SUM(C55:C59)</f>
        <v>46725000</v>
      </c>
      <c r="D60" s="4"/>
      <c r="E60" s="14"/>
    </row>
    <row r="61" spans="1:5" x14ac:dyDescent="0.25">
      <c r="A61" s="15" t="s">
        <v>101</v>
      </c>
      <c r="B61" s="2" t="s">
        <v>103</v>
      </c>
      <c r="C61" s="4">
        <f>C53+C60</f>
        <v>2450167000</v>
      </c>
      <c r="D61" s="4"/>
      <c r="E61" s="14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0" t="s">
        <v>110</v>
      </c>
      <c r="B63" s="37" t="s">
        <v>120</v>
      </c>
      <c r="C63" s="40">
        <v>860177000</v>
      </c>
      <c r="D63" s="39"/>
      <c r="E63" s="14"/>
    </row>
    <row r="64" spans="1:5" x14ac:dyDescent="0.25">
      <c r="A64" s="10" t="s">
        <v>111</v>
      </c>
      <c r="B64" s="37" t="s">
        <v>121</v>
      </c>
      <c r="C64" s="40">
        <v>78779000</v>
      </c>
      <c r="D64" s="39"/>
      <c r="E64" s="14"/>
    </row>
    <row r="65" spans="1:5" x14ac:dyDescent="0.25">
      <c r="A65" s="10" t="s">
        <v>112</v>
      </c>
      <c r="B65" s="37" t="s">
        <v>122</v>
      </c>
      <c r="C65" s="40">
        <v>13766000</v>
      </c>
      <c r="D65" s="39"/>
      <c r="E65" s="14"/>
    </row>
    <row r="66" spans="1:5" x14ac:dyDescent="0.25">
      <c r="A66" s="10" t="s">
        <v>113</v>
      </c>
      <c r="B66" s="37" t="s">
        <v>123</v>
      </c>
      <c r="C66" s="40">
        <v>6157000</v>
      </c>
      <c r="D66" s="39"/>
      <c r="E66" s="14"/>
    </row>
    <row r="67" spans="1:5" x14ac:dyDescent="0.25">
      <c r="A67" s="10" t="s">
        <v>114</v>
      </c>
      <c r="B67" s="37" t="s">
        <v>124</v>
      </c>
      <c r="C67" s="40">
        <v>1401753000</v>
      </c>
      <c r="D67" s="39"/>
      <c r="E67" s="14"/>
    </row>
    <row r="68" spans="1:5" x14ac:dyDescent="0.25">
      <c r="A68" s="10" t="s">
        <v>115</v>
      </c>
      <c r="B68" s="37" t="s">
        <v>125</v>
      </c>
      <c r="C68" s="40">
        <v>18896000</v>
      </c>
      <c r="D68" s="39"/>
      <c r="E68" s="14"/>
    </row>
    <row r="69" spans="1:5" x14ac:dyDescent="0.25">
      <c r="A69" s="15" t="s">
        <v>116</v>
      </c>
      <c r="B69" s="2" t="s">
        <v>118</v>
      </c>
      <c r="C69" s="4">
        <f>SUM(C63:C68)</f>
        <v>2379528000</v>
      </c>
      <c r="D69" s="4"/>
      <c r="E69" s="14"/>
    </row>
    <row r="70" spans="1:5" x14ac:dyDescent="0.25">
      <c r="A70" s="15" t="s">
        <v>117</v>
      </c>
      <c r="B70" s="2" t="s">
        <v>119</v>
      </c>
      <c r="C70" s="4">
        <f>C61-C69</f>
        <v>70639000</v>
      </c>
      <c r="D70" s="4"/>
      <c r="E70" s="14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0" t="s">
        <v>127</v>
      </c>
      <c r="B72" s="1" t="s">
        <v>134</v>
      </c>
      <c r="C72" s="3"/>
      <c r="D72" s="3"/>
      <c r="E72" s="23"/>
    </row>
    <row r="73" spans="1:5" x14ac:dyDescent="0.25">
      <c r="A73" s="10" t="s">
        <v>128</v>
      </c>
      <c r="B73" s="37" t="s">
        <v>135</v>
      </c>
      <c r="C73" s="40">
        <v>23593000</v>
      </c>
      <c r="D73" s="39"/>
      <c r="E73" s="23"/>
    </row>
    <row r="74" spans="1:5" x14ac:dyDescent="0.25">
      <c r="A74" s="15" t="s">
        <v>129</v>
      </c>
      <c r="B74" s="2" t="s">
        <v>136</v>
      </c>
      <c r="C74" s="4">
        <f>C70+C72+C73</f>
        <v>94232000</v>
      </c>
      <c r="D74" s="4"/>
      <c r="E74" s="23"/>
    </row>
    <row r="75" spans="1:5" x14ac:dyDescent="0.25">
      <c r="A75" s="10" t="s">
        <v>130</v>
      </c>
      <c r="B75" s="37" t="s">
        <v>137</v>
      </c>
      <c r="C75" s="40">
        <v>48312000</v>
      </c>
      <c r="D75" s="39"/>
      <c r="E75" s="23"/>
    </row>
    <row r="76" spans="1:5" x14ac:dyDescent="0.25">
      <c r="A76" s="10" t="s">
        <v>131</v>
      </c>
      <c r="B76" s="1" t="s">
        <v>138</v>
      </c>
      <c r="C76" s="3"/>
      <c r="D76" s="3"/>
      <c r="E76" s="23"/>
    </row>
    <row r="77" spans="1:5" ht="15.75" thickBot="1" x14ac:dyDescent="0.3">
      <c r="A77" s="19" t="s">
        <v>132</v>
      </c>
      <c r="B77" s="20" t="s">
        <v>133</v>
      </c>
      <c r="C77" s="21">
        <f>SUM(C74:C76)</f>
        <v>142544000</v>
      </c>
      <c r="D77" s="21"/>
      <c r="E77" s="24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dataValidations count="1">
    <dataValidation type="whole" allowBlank="1" showErrorMessage="1" error="Please enter whole numbers only." sqref="C8:C9 C12:C15 C18:C23 C25 C30:C33 C36:C38 C42:C44 C50:C52 C55:C58 C63:C68 C73 C75">
      <formula1>MinimumDollarInputValue</formula1>
      <formula2>MaximumDollarInputValue</formula2>
    </dataValidation>
  </dataValidation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16" sqref="E16"/>
    </sheetView>
  </sheetViews>
  <sheetFormatPr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36" t="s">
        <v>2</v>
      </c>
      <c r="C1" s="38" t="s">
        <v>142</v>
      </c>
      <c r="D1" s="38"/>
      <c r="E1" s="38"/>
    </row>
    <row r="2" spans="1:5" x14ac:dyDescent="0.25">
      <c r="A2" s="10" t="s">
        <v>4</v>
      </c>
      <c r="B2" s="37" t="s">
        <v>5</v>
      </c>
      <c r="C2" s="31" t="s">
        <v>143</v>
      </c>
      <c r="D2" s="31"/>
      <c r="E2" s="31"/>
    </row>
    <row r="3" spans="1:5" x14ac:dyDescent="0.25">
      <c r="A3" s="10" t="s">
        <v>1</v>
      </c>
      <c r="B3" s="37" t="s">
        <v>3</v>
      </c>
      <c r="C3" s="38" t="s">
        <v>144</v>
      </c>
      <c r="D3" s="38"/>
      <c r="E3" s="38"/>
    </row>
    <row r="4" spans="1:5" ht="15.75" thickBot="1" x14ac:dyDescent="0.3">
      <c r="A4" s="32"/>
      <c r="B4" s="32"/>
      <c r="C4" s="32"/>
      <c r="D4" s="32"/>
      <c r="E4" s="32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0" t="s">
        <v>6</v>
      </c>
      <c r="B8" s="37" t="s">
        <v>7</v>
      </c>
      <c r="C8" s="40">
        <v>2141000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0" t="s">
        <v>19</v>
      </c>
      <c r="B12" s="1" t="s">
        <v>24</v>
      </c>
      <c r="C12" s="3">
        <v>17282000</v>
      </c>
      <c r="D12" s="3"/>
      <c r="E12" s="14"/>
    </row>
    <row r="13" spans="1:5" x14ac:dyDescent="0.25">
      <c r="A13" s="10" t="s">
        <v>20</v>
      </c>
      <c r="B13" s="1" t="s">
        <v>25</v>
      </c>
      <c r="C13" s="3">
        <v>11468000</v>
      </c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8868000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39759000</v>
      </c>
      <c r="D16" s="4"/>
      <c r="E16" s="14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29702000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20002000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9700000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565000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10265000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50024000</v>
      </c>
      <c r="D27" s="4"/>
      <c r="E27" s="14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>
        <v>28702000</v>
      </c>
      <c r="D32" s="3"/>
      <c r="E32" s="14"/>
    </row>
    <row r="33" spans="1:5" x14ac:dyDescent="0.25">
      <c r="A33" s="10" t="s">
        <v>55</v>
      </c>
      <c r="B33" s="1" t="s">
        <v>60</v>
      </c>
      <c r="C33" s="3">
        <v>40771000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69473000</v>
      </c>
      <c r="D34" s="4"/>
      <c r="E34" s="14"/>
    </row>
    <row r="35" spans="1:5" x14ac:dyDescent="0.25">
      <c r="A35" s="28" t="s">
        <v>73</v>
      </c>
      <c r="B35" s="34"/>
      <c r="C35" s="34"/>
      <c r="D35" s="34"/>
      <c r="E35" s="35"/>
    </row>
    <row r="36" spans="1:5" x14ac:dyDescent="0.25">
      <c r="A36" s="16" t="s">
        <v>74</v>
      </c>
      <c r="B36" s="5" t="s">
        <v>80</v>
      </c>
      <c r="C36" s="8"/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>
        <v>22126000</v>
      </c>
      <c r="D38" s="8"/>
      <c r="E38" s="17"/>
    </row>
    <row r="39" spans="1:5" x14ac:dyDescent="0.25">
      <c r="A39" s="16" t="s">
        <v>77</v>
      </c>
      <c r="B39" s="5" t="s">
        <v>83</v>
      </c>
      <c r="C39" s="8">
        <f>SUM(C36:C38)</f>
        <v>22126000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91599000</v>
      </c>
      <c r="D40" s="7"/>
      <c r="E40" s="17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0" t="s">
        <v>63</v>
      </c>
      <c r="B42" s="1" t="s">
        <v>70</v>
      </c>
      <c r="C42" s="3">
        <v>-41575000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-41575000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50024000</v>
      </c>
      <c r="D46" s="21"/>
      <c r="E46" s="22"/>
    </row>
    <row r="47" spans="1:5" ht="16.5" thickTop="1" thickBot="1" x14ac:dyDescent="0.3">
      <c r="A47" s="33"/>
      <c r="B47" s="33"/>
      <c r="C47" s="33"/>
      <c r="D47" s="33"/>
      <c r="E47" s="33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0" t="s">
        <v>86</v>
      </c>
      <c r="B50" s="1" t="s">
        <v>91</v>
      </c>
      <c r="C50" s="3">
        <v>160500000</v>
      </c>
      <c r="D50" s="3"/>
      <c r="E50" s="14"/>
    </row>
    <row r="51" spans="1:5" x14ac:dyDescent="0.25">
      <c r="A51" s="10" t="s">
        <v>87</v>
      </c>
      <c r="B51" s="1" t="s">
        <v>92</v>
      </c>
      <c r="C51" s="3">
        <v>128486000</v>
      </c>
      <c r="D51" s="3"/>
      <c r="E51" s="14"/>
    </row>
    <row r="52" spans="1:5" x14ac:dyDescent="0.25">
      <c r="A52" s="10" t="s">
        <v>88</v>
      </c>
      <c r="B52" s="1" t="s">
        <v>93</v>
      </c>
      <c r="C52" s="3"/>
      <c r="D52" s="3"/>
      <c r="E52" s="14"/>
    </row>
    <row r="53" spans="1:5" x14ac:dyDescent="0.25">
      <c r="A53" s="15" t="s">
        <v>89</v>
      </c>
      <c r="B53" s="2" t="s">
        <v>90</v>
      </c>
      <c r="C53" s="4">
        <f>SUM(C50:C52)</f>
        <v>288986000</v>
      </c>
      <c r="D53" s="4"/>
      <c r="E53" s="14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0" t="s">
        <v>95</v>
      </c>
      <c r="B55" s="1" t="s">
        <v>104</v>
      </c>
      <c r="C55" s="3"/>
      <c r="D55" s="3"/>
      <c r="E55" s="14"/>
    </row>
    <row r="56" spans="1:5" x14ac:dyDescent="0.25">
      <c r="A56" s="10" t="s">
        <v>96</v>
      </c>
      <c r="B56" s="1" t="s">
        <v>105</v>
      </c>
      <c r="C56" s="3"/>
      <c r="D56" s="3"/>
      <c r="E56" s="14"/>
    </row>
    <row r="57" spans="1:5" x14ac:dyDescent="0.25">
      <c r="A57" s="10" t="s">
        <v>97</v>
      </c>
      <c r="B57" s="1" t="s">
        <v>106</v>
      </c>
      <c r="C57" s="3"/>
      <c r="D57" s="3"/>
      <c r="E57" s="14"/>
    </row>
    <row r="58" spans="1:5" x14ac:dyDescent="0.25">
      <c r="A58" s="10" t="s">
        <v>98</v>
      </c>
      <c r="B58" s="1" t="s">
        <v>107</v>
      </c>
      <c r="C58" s="3"/>
      <c r="D58" s="3"/>
      <c r="E58" s="14"/>
    </row>
    <row r="59" spans="1:5" x14ac:dyDescent="0.25">
      <c r="A59" s="10" t="s">
        <v>99</v>
      </c>
      <c r="B59" s="1" t="s">
        <v>108</v>
      </c>
      <c r="C59" s="3"/>
      <c r="D59" s="3"/>
      <c r="E59" s="14"/>
    </row>
    <row r="60" spans="1:5" x14ac:dyDescent="0.25">
      <c r="A60" s="15" t="s">
        <v>100</v>
      </c>
      <c r="B60" s="2" t="s">
        <v>102</v>
      </c>
      <c r="C60" s="4"/>
      <c r="D60" s="4"/>
      <c r="E60" s="14"/>
    </row>
    <row r="61" spans="1:5" x14ac:dyDescent="0.25">
      <c r="A61" s="15" t="s">
        <v>101</v>
      </c>
      <c r="B61" s="2" t="s">
        <v>103</v>
      </c>
      <c r="C61" s="4">
        <f>C53+C60</f>
        <v>288986000</v>
      </c>
      <c r="D61" s="4"/>
      <c r="E61" s="14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0" t="s">
        <v>110</v>
      </c>
      <c r="B63" s="1" t="s">
        <v>120</v>
      </c>
      <c r="C63" s="3">
        <v>232150000</v>
      </c>
      <c r="D63" s="3"/>
      <c r="E63" s="14"/>
    </row>
    <row r="64" spans="1:5" x14ac:dyDescent="0.25">
      <c r="A64" s="10" t="s">
        <v>111</v>
      </c>
      <c r="B64" s="1" t="s">
        <v>121</v>
      </c>
      <c r="C64" s="3">
        <v>1526000</v>
      </c>
      <c r="D64" s="3"/>
      <c r="E64" s="14"/>
    </row>
    <row r="65" spans="1:5" x14ac:dyDescent="0.25">
      <c r="A65" s="10" t="s">
        <v>112</v>
      </c>
      <c r="B65" s="1" t="s">
        <v>122</v>
      </c>
      <c r="C65" s="3">
        <v>5000</v>
      </c>
      <c r="D65" s="3"/>
      <c r="E65" s="14"/>
    </row>
    <row r="66" spans="1:5" x14ac:dyDescent="0.25">
      <c r="A66" s="10" t="s">
        <v>113</v>
      </c>
      <c r="B66" s="1" t="s">
        <v>123</v>
      </c>
      <c r="C66" s="3"/>
      <c r="D66" s="3"/>
      <c r="E66" s="14"/>
    </row>
    <row r="67" spans="1:5" x14ac:dyDescent="0.25">
      <c r="A67" s="10" t="s">
        <v>114</v>
      </c>
      <c r="B67" s="1" t="s">
        <v>124</v>
      </c>
      <c r="C67" s="3">
        <v>93000000</v>
      </c>
      <c r="D67" s="3"/>
      <c r="E67" s="14"/>
    </row>
    <row r="68" spans="1:5" x14ac:dyDescent="0.25">
      <c r="A68" s="10" t="s">
        <v>115</v>
      </c>
      <c r="B68" s="1" t="s">
        <v>125</v>
      </c>
      <c r="C68" s="3">
        <v>3539000</v>
      </c>
      <c r="D68" s="3"/>
      <c r="E68" s="14"/>
    </row>
    <row r="69" spans="1:5" x14ac:dyDescent="0.25">
      <c r="A69" s="15" t="s">
        <v>116</v>
      </c>
      <c r="B69" s="2" t="s">
        <v>118</v>
      </c>
      <c r="C69" s="4">
        <f>SUM(C63:C68)</f>
        <v>330220000</v>
      </c>
      <c r="D69" s="4"/>
      <c r="E69" s="14"/>
    </row>
    <row r="70" spans="1:5" x14ac:dyDescent="0.25">
      <c r="A70" s="15" t="s">
        <v>117</v>
      </c>
      <c r="B70" s="2" t="s">
        <v>119</v>
      </c>
      <c r="C70" s="4">
        <f>C61-C69</f>
        <v>-41234000</v>
      </c>
      <c r="D70" s="4"/>
      <c r="E70" s="14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0" t="s">
        <v>127</v>
      </c>
      <c r="B72" s="1" t="s">
        <v>134</v>
      </c>
      <c r="C72" s="3">
        <v>43338000</v>
      </c>
      <c r="D72" s="3"/>
      <c r="E72" s="23"/>
    </row>
    <row r="73" spans="1:5" x14ac:dyDescent="0.25">
      <c r="A73" s="10" t="s">
        <v>128</v>
      </c>
      <c r="B73" s="1" t="s">
        <v>135</v>
      </c>
      <c r="C73" s="3">
        <v>537000</v>
      </c>
      <c r="D73" s="3"/>
      <c r="E73" s="23"/>
    </row>
    <row r="74" spans="1:5" x14ac:dyDescent="0.25">
      <c r="A74" s="15" t="s">
        <v>129</v>
      </c>
      <c r="B74" s="2" t="s">
        <v>136</v>
      </c>
      <c r="C74" s="4">
        <f>C70+C72+C73</f>
        <v>2641000</v>
      </c>
      <c r="D74" s="4"/>
      <c r="E74" s="23"/>
    </row>
    <row r="75" spans="1:5" x14ac:dyDescent="0.25">
      <c r="A75" s="10" t="s">
        <v>130</v>
      </c>
      <c r="B75" s="1" t="s">
        <v>137</v>
      </c>
      <c r="C75" s="3">
        <v>9947000</v>
      </c>
      <c r="D75" s="3"/>
      <c r="E75" s="23"/>
    </row>
    <row r="76" spans="1:5" x14ac:dyDescent="0.25">
      <c r="A76" s="10" t="s">
        <v>131</v>
      </c>
      <c r="B76" s="1" t="s">
        <v>138</v>
      </c>
      <c r="C76" s="3"/>
      <c r="D76" s="3"/>
      <c r="E76" s="23"/>
    </row>
    <row r="77" spans="1:5" ht="15.75" thickBot="1" x14ac:dyDescent="0.3">
      <c r="A77" s="19" t="s">
        <v>132</v>
      </c>
      <c r="B77" s="20" t="s">
        <v>133</v>
      </c>
      <c r="C77" s="21">
        <f>SUM(C74:C76)</f>
        <v>12588000</v>
      </c>
      <c r="D77" s="21"/>
      <c r="E77" s="24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dataValidations count="1">
    <dataValidation type="whole" allowBlank="1" showErrorMessage="1" error="Please enter whole numbers only." sqref="C8">
      <formula1>MinimumDollarInputValue</formula1>
      <formula2>MaximumDollarInputValue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D69" sqref="D69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36" t="s">
        <v>2</v>
      </c>
      <c r="C1" s="38" t="s">
        <v>145</v>
      </c>
      <c r="D1" s="38"/>
      <c r="E1" s="38"/>
    </row>
    <row r="2" spans="1:5" x14ac:dyDescent="0.25">
      <c r="A2" s="10" t="s">
        <v>4</v>
      </c>
      <c r="B2" s="37" t="s">
        <v>5</v>
      </c>
      <c r="C2" s="31" t="s">
        <v>143</v>
      </c>
      <c r="D2" s="31"/>
      <c r="E2" s="31"/>
    </row>
    <row r="3" spans="1:5" x14ac:dyDescent="0.25">
      <c r="A3" s="10" t="s">
        <v>1</v>
      </c>
      <c r="B3" s="37" t="s">
        <v>3</v>
      </c>
      <c r="C3" s="38" t="s">
        <v>146</v>
      </c>
      <c r="D3" s="38"/>
      <c r="E3" s="38"/>
    </row>
    <row r="4" spans="1:5" ht="15.75" thickBot="1" x14ac:dyDescent="0.3">
      <c r="A4" s="32"/>
      <c r="B4" s="32"/>
      <c r="C4" s="32"/>
      <c r="D4" s="32"/>
      <c r="E4" s="32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0" t="s">
        <v>6</v>
      </c>
      <c r="B8" s="1" t="s">
        <v>7</v>
      </c>
      <c r="C8" s="3">
        <v>563000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0" t="s">
        <v>19</v>
      </c>
      <c r="B12" s="1" t="s">
        <v>24</v>
      </c>
      <c r="C12" s="3">
        <v>697000</v>
      </c>
      <c r="D12" s="3"/>
      <c r="E12" s="14"/>
    </row>
    <row r="13" spans="1:5" x14ac:dyDescent="0.25">
      <c r="A13" s="10" t="s">
        <v>20</v>
      </c>
      <c r="B13" s="1" t="s">
        <v>25</v>
      </c>
      <c r="C13" s="3">
        <v>3134000</v>
      </c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274000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4668000</v>
      </c>
      <c r="D16" s="4"/>
      <c r="E16" s="14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2306000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872000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1434000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20000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1454000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6122000</v>
      </c>
      <c r="D27" s="4"/>
      <c r="E27" s="14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0" t="s">
        <v>52</v>
      </c>
      <c r="B30" s="1" t="s">
        <v>57</v>
      </c>
      <c r="C30" s="3">
        <v>38000</v>
      </c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>
        <v>7186000</v>
      </c>
      <c r="D32" s="3"/>
      <c r="E32" s="14"/>
    </row>
    <row r="33" spans="1:5" x14ac:dyDescent="0.25">
      <c r="A33" s="10" t="s">
        <v>55</v>
      </c>
      <c r="B33" s="1" t="s">
        <v>60</v>
      </c>
      <c r="C33" s="3">
        <v>1437000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8661000</v>
      </c>
      <c r="D34" s="4"/>
      <c r="E34" s="14"/>
    </row>
    <row r="35" spans="1:5" x14ac:dyDescent="0.25">
      <c r="A35" s="28" t="s">
        <v>73</v>
      </c>
      <c r="B35" s="34"/>
      <c r="C35" s="34"/>
      <c r="D35" s="34"/>
      <c r="E35" s="35"/>
    </row>
    <row r="36" spans="1:5" x14ac:dyDescent="0.25">
      <c r="A36" s="16" t="s">
        <v>74</v>
      </c>
      <c r="B36" s="5" t="s">
        <v>80</v>
      </c>
      <c r="C36" s="8">
        <v>294000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>
        <v>77000</v>
      </c>
      <c r="D38" s="8"/>
      <c r="E38" s="17"/>
    </row>
    <row r="39" spans="1:5" x14ac:dyDescent="0.25">
      <c r="A39" s="16" t="s">
        <v>77</v>
      </c>
      <c r="B39" s="5" t="s">
        <v>83</v>
      </c>
      <c r="C39" s="8">
        <f>SUM(C36:C38)</f>
        <v>371000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9032000</v>
      </c>
      <c r="D40" s="7"/>
      <c r="E40" s="17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0" t="s">
        <v>63</v>
      </c>
      <c r="B42" s="1" t="s">
        <v>70</v>
      </c>
      <c r="C42" s="3">
        <v>-2910000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-2910000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6122000</v>
      </c>
      <c r="D46" s="21"/>
      <c r="E46" s="22"/>
    </row>
    <row r="47" spans="1:5" ht="16.5" thickTop="1" thickBot="1" x14ac:dyDescent="0.3">
      <c r="A47" s="33"/>
      <c r="B47" s="33"/>
      <c r="C47" s="33"/>
      <c r="D47" s="33"/>
      <c r="E47" s="33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0" t="s">
        <v>86</v>
      </c>
      <c r="B50" s="1" t="s">
        <v>91</v>
      </c>
      <c r="C50" s="3">
        <v>9936000</v>
      </c>
      <c r="D50" s="3"/>
      <c r="E50" s="14"/>
    </row>
    <row r="51" spans="1:5" x14ac:dyDescent="0.25">
      <c r="A51" s="10" t="s">
        <v>87</v>
      </c>
      <c r="B51" s="1" t="s">
        <v>92</v>
      </c>
      <c r="C51" s="3">
        <v>882000</v>
      </c>
      <c r="D51" s="3"/>
      <c r="E51" s="14"/>
    </row>
    <row r="52" spans="1:5" x14ac:dyDescent="0.25">
      <c r="A52" s="10" t="s">
        <v>88</v>
      </c>
      <c r="B52" s="1" t="s">
        <v>93</v>
      </c>
      <c r="C52" s="3"/>
      <c r="D52" s="3"/>
      <c r="E52" s="14"/>
    </row>
    <row r="53" spans="1:5" x14ac:dyDescent="0.25">
      <c r="A53" s="15" t="s">
        <v>89</v>
      </c>
      <c r="B53" s="2" t="s">
        <v>90</v>
      </c>
      <c r="C53" s="4">
        <f>SUM(C50:C52)</f>
        <v>10818000</v>
      </c>
      <c r="D53" s="4"/>
      <c r="E53" s="14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0" t="s">
        <v>95</v>
      </c>
      <c r="B55" s="1" t="s">
        <v>104</v>
      </c>
      <c r="C55" s="3"/>
      <c r="D55" s="3"/>
      <c r="E55" s="14"/>
    </row>
    <row r="56" spans="1:5" x14ac:dyDescent="0.25">
      <c r="A56" s="10" t="s">
        <v>96</v>
      </c>
      <c r="B56" s="1" t="s">
        <v>105</v>
      </c>
      <c r="C56" s="3"/>
      <c r="D56" s="3"/>
      <c r="E56" s="14"/>
    </row>
    <row r="57" spans="1:5" x14ac:dyDescent="0.25">
      <c r="A57" s="10" t="s">
        <v>97</v>
      </c>
      <c r="B57" s="1" t="s">
        <v>106</v>
      </c>
      <c r="C57" s="3"/>
      <c r="D57" s="3"/>
      <c r="E57" s="14"/>
    </row>
    <row r="58" spans="1:5" x14ac:dyDescent="0.25">
      <c r="A58" s="10" t="s">
        <v>98</v>
      </c>
      <c r="B58" s="1" t="s">
        <v>107</v>
      </c>
      <c r="C58" s="3"/>
      <c r="D58" s="3"/>
      <c r="E58" s="14"/>
    </row>
    <row r="59" spans="1:5" x14ac:dyDescent="0.25">
      <c r="A59" s="10" t="s">
        <v>99</v>
      </c>
      <c r="B59" s="1" t="s">
        <v>108</v>
      </c>
      <c r="C59" s="3"/>
      <c r="D59" s="3"/>
      <c r="E59" s="14"/>
    </row>
    <row r="60" spans="1:5" x14ac:dyDescent="0.25">
      <c r="A60" s="15" t="s">
        <v>100</v>
      </c>
      <c r="B60" s="2" t="s">
        <v>102</v>
      </c>
      <c r="C60" s="4"/>
      <c r="D60" s="4"/>
      <c r="E60" s="14"/>
    </row>
    <row r="61" spans="1:5" x14ac:dyDescent="0.25">
      <c r="A61" s="15" t="s">
        <v>101</v>
      </c>
      <c r="B61" s="2" t="s">
        <v>103</v>
      </c>
      <c r="C61" s="4">
        <f>C53+C60</f>
        <v>10818000</v>
      </c>
      <c r="D61" s="4"/>
      <c r="E61" s="14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0" t="s">
        <v>110</v>
      </c>
      <c r="B63" s="1" t="s">
        <v>120</v>
      </c>
      <c r="C63" s="3">
        <v>4955000</v>
      </c>
      <c r="D63" s="3"/>
      <c r="E63" s="14"/>
    </row>
    <row r="64" spans="1:5" x14ac:dyDescent="0.25">
      <c r="A64" s="10" t="s">
        <v>111</v>
      </c>
      <c r="B64" s="1" t="s">
        <v>121</v>
      </c>
      <c r="C64" s="3">
        <v>245000</v>
      </c>
      <c r="D64" s="3"/>
      <c r="E64" s="14"/>
    </row>
    <row r="65" spans="1:5" x14ac:dyDescent="0.25">
      <c r="A65" s="10" t="s">
        <v>112</v>
      </c>
      <c r="B65" s="1" t="s">
        <v>122</v>
      </c>
      <c r="C65" s="3">
        <v>17000</v>
      </c>
      <c r="D65" s="3"/>
      <c r="E65" s="14"/>
    </row>
    <row r="66" spans="1:5" x14ac:dyDescent="0.25">
      <c r="A66" s="10" t="s">
        <v>113</v>
      </c>
      <c r="B66" s="1" t="s">
        <v>123</v>
      </c>
      <c r="C66" s="3"/>
      <c r="D66" s="3"/>
      <c r="E66" s="14"/>
    </row>
    <row r="67" spans="1:5" x14ac:dyDescent="0.25">
      <c r="A67" s="10" t="s">
        <v>114</v>
      </c>
      <c r="B67" s="1" t="s">
        <v>124</v>
      </c>
      <c r="C67" s="3">
        <v>11374000</v>
      </c>
      <c r="D67" s="3"/>
      <c r="E67" s="14"/>
    </row>
    <row r="68" spans="1:5" x14ac:dyDescent="0.25">
      <c r="A68" s="10" t="s">
        <v>115</v>
      </c>
      <c r="B68" s="1" t="s">
        <v>125</v>
      </c>
      <c r="C68" s="3"/>
      <c r="D68" s="3"/>
      <c r="E68" s="14"/>
    </row>
    <row r="69" spans="1:5" x14ac:dyDescent="0.25">
      <c r="A69" s="15" t="s">
        <v>116</v>
      </c>
      <c r="B69" s="2" t="s">
        <v>118</v>
      </c>
      <c r="C69" s="4">
        <f>SUM(C63:C68)</f>
        <v>16591000</v>
      </c>
      <c r="D69" s="4"/>
      <c r="E69" s="14"/>
    </row>
    <row r="70" spans="1:5" x14ac:dyDescent="0.25">
      <c r="A70" s="15" t="s">
        <v>117</v>
      </c>
      <c r="B70" s="2" t="s">
        <v>119</v>
      </c>
      <c r="C70" s="4">
        <f>C61-C69</f>
        <v>-5773000</v>
      </c>
      <c r="D70" s="4"/>
      <c r="E70" s="14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0" t="s">
        <v>127</v>
      </c>
      <c r="B72" s="1" t="s">
        <v>134</v>
      </c>
      <c r="C72" s="3">
        <v>1518000</v>
      </c>
      <c r="D72" s="3"/>
      <c r="E72" s="23"/>
    </row>
    <row r="73" spans="1:5" x14ac:dyDescent="0.25">
      <c r="A73" s="10" t="s">
        <v>128</v>
      </c>
      <c r="B73" s="1" t="s">
        <v>135</v>
      </c>
      <c r="C73" s="3"/>
      <c r="D73" s="3"/>
      <c r="E73" s="23"/>
    </row>
    <row r="74" spans="1:5" x14ac:dyDescent="0.25">
      <c r="A74" s="15" t="s">
        <v>129</v>
      </c>
      <c r="B74" s="2" t="s">
        <v>136</v>
      </c>
      <c r="C74" s="4">
        <f>C70+C72+C73</f>
        <v>-4255000</v>
      </c>
      <c r="D74" s="4"/>
      <c r="E74" s="23"/>
    </row>
    <row r="75" spans="1:5" x14ac:dyDescent="0.25">
      <c r="A75" s="10" t="s">
        <v>130</v>
      </c>
      <c r="B75" s="1" t="s">
        <v>137</v>
      </c>
      <c r="C75" s="3"/>
      <c r="D75" s="3"/>
      <c r="E75" s="23"/>
    </row>
    <row r="76" spans="1:5" x14ac:dyDescent="0.25">
      <c r="A76" s="10" t="s">
        <v>131</v>
      </c>
      <c r="B76" s="1" t="s">
        <v>138</v>
      </c>
      <c r="C76" s="3"/>
      <c r="D76" s="3"/>
      <c r="E76" s="23"/>
    </row>
    <row r="77" spans="1:5" ht="15.75" thickBot="1" x14ac:dyDescent="0.3">
      <c r="A77" s="19" t="s">
        <v>132</v>
      </c>
      <c r="B77" s="20" t="s">
        <v>133</v>
      </c>
      <c r="C77" s="21">
        <f>SUM(C74:C76)</f>
        <v>-4255000</v>
      </c>
      <c r="D77" s="21"/>
      <c r="E77" s="24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System-Level</vt:lpstr>
      <vt:lpstr>Physician Practice-1</vt:lpstr>
      <vt:lpstr>Physician Practice-2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2019-03-27T16:23:43Z</dcterms:modified>
</cp:coreProperties>
</file>