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485" windowHeight="10395" activeTab="0"/>
  </bookViews>
  <sheets>
    <sheet name="Notes" sheetId="4" r:id="rId1"/>
    <sheet name="2014" sheetId="1" r:id="rId2"/>
    <sheet name="2015" sheetId="3" r:id="rId3"/>
    <sheet name="2016" sheetId="6" r:id="rId4"/>
    <sheet name="2017" sheetId="2" r:id="rId5"/>
  </sheets>
  <definedNames>
    <definedName name="_xlnm.Print_Area" localSheetId="1">'2014'!$A$1:$P$37</definedName>
    <definedName name="_xlnm.Print_Area" localSheetId="3">'2016'!$A$1:$P$37</definedName>
  </definedNames>
  <calcPr calcId="145621"/>
</workbook>
</file>

<file path=xl/calcChain.xml><?xml version="1.0" encoding="utf-8"?>
<calcChain xmlns="http://schemas.openxmlformats.org/spreadsheetml/2006/main">
  <c r="L15" i="3" l="1"/>
  <c r="L15" i="1"/>
  <c r="R35" i="1"/>
  <c r="L26" i="2"/>
  <c r="L30" i="2"/>
  <c r="L35" i="2"/>
  <c r="L20" i="2"/>
  <c r="M8" i="2"/>
  <c r="L35" i="6"/>
  <c r="L30" i="6"/>
  <c r="L26" i="6"/>
  <c r="L20" i="6"/>
  <c r="M8" i="6"/>
  <c r="M31" i="2" l="1"/>
  <c r="L31" i="2"/>
  <c r="M24" i="2"/>
  <c r="L24" i="2"/>
  <c r="M16" i="2"/>
  <c r="L16" i="2"/>
  <c r="M31" i="6"/>
  <c r="L31" i="6"/>
  <c r="M24" i="6"/>
  <c r="L24" i="6"/>
  <c r="M16" i="6"/>
  <c r="L16" i="6"/>
  <c r="M31" i="3"/>
  <c r="L31" i="3"/>
  <c r="M24" i="3"/>
  <c r="L24" i="3"/>
  <c r="M16" i="3"/>
  <c r="L16" i="3"/>
  <c r="M37" i="1"/>
  <c r="L37" i="1"/>
  <c r="M31" i="1"/>
  <c r="L31" i="1"/>
  <c r="M24" i="1"/>
  <c r="L24" i="1"/>
  <c r="M16" i="1"/>
  <c r="L16" i="1"/>
  <c r="M37" i="2" l="1"/>
  <c r="L37" i="6"/>
  <c r="L37" i="2"/>
  <c r="M37" i="6"/>
  <c r="M37" i="3"/>
  <c r="L37" i="3"/>
</calcChain>
</file>

<file path=xl/sharedStrings.xml><?xml version="1.0" encoding="utf-8"?>
<sst xmlns="http://schemas.openxmlformats.org/spreadsheetml/2006/main" count="221" uniqueCount="54">
  <si>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</si>
  <si>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</si>
  <si>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</si>
  <si>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</si>
  <si>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</si>
  <si>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</si>
  <si>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</si>
  <si>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</si>
  <si>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</si>
  <si>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</si>
  <si>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</si>
  <si>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</si>
  <si>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</si>
  <si>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</si>
  <si>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</si>
  <si>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</si>
  <si>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</si>
  <si>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</si>
  <si>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</si>
  <si>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</si>
  <si>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</si>
  <si>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</si>
  <si>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</si>
  <si>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</si>
  <si>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</si>
  <si>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</si>
  <si>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</si>
  <si>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</si>
  <si>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</si>
  <si>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</si>
  <si>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</si>
  <si>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</si>
  <si>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</si>
  <si>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</si>
  <si>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</si>
  <si>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</si>
  <si>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</si>
  <si>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</si>
  <si>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</si>
  <si>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</si>
  <si>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</si>
  <si>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</si>
  <si>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</si>
  <si>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</si>
  <si>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</si>
  <si>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</si>
  <si>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</si>
  <si>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</si>
  <si>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</si>
  <si>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</si>
  <si>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BIDMC 2014</t>
  </si>
  <si>
    <t>BIDMC 2015</t>
  </si>
  <si>
    <t>BIDMC 2016</t>
  </si>
  <si>
    <t>BIDMC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</si>
</sst>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7"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sz val="11"/>
      <color theme="1"/>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44" fontId="16" fillId="0" borderId="0" applyFont="0" applyFill="0" applyBorder="0" applyAlignment="0" applyProtection="0"/>
  </cellStyleXfs>
  <cellXfs count="75">
    <xf numFmtId="0" fontId="0" fillId="0" borderId="0" xfId="0"/>
    <xf numFmtId="0" fontId="2" fillId="0" borderId="0" xfId="0" applyFont="1"/>
    <xf numFmtId="0" fontId="3"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left" vertical="center" wrapText="1"/>
    </xf>
    <xf numFmtId="0" fontId="7" fillId="0" borderId="8" xfId="0" applyFont="1" applyBorder="1" applyAlignment="1">
      <alignment horizontal="center" vertical="center" wrapText="1"/>
    </xf>
    <xf numFmtId="8" fontId="8" fillId="0" borderId="8" xfId="0" applyNumberFormat="1" applyFont="1" applyBorder="1" applyAlignment="1">
      <alignment horizontal="center" vertical="center" wrapText="1"/>
    </xf>
    <xf numFmtId="8" fontId="7" fillId="0" borderId="8" xfId="0" applyNumberFormat="1" applyFont="1" applyBorder="1" applyAlignment="1">
      <alignment horizontal="center"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8" fontId="8" fillId="0" borderId="12" xfId="0" applyNumberFormat="1" applyFont="1" applyBorder="1" applyAlignment="1">
      <alignment horizontal="center" vertical="center" wrapText="1"/>
    </xf>
    <xf numFmtId="8" fontId="7" fillId="0" borderId="12" xfId="0" applyNumberFormat="1"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0" borderId="12" xfId="0" applyFont="1" applyBorder="1" applyAlignment="1">
      <alignment vertical="center" wrapText="1"/>
    </xf>
    <xf numFmtId="0" fontId="15" fillId="2" borderId="3" xfId="0" applyFont="1" applyFill="1" applyBorder="1" applyAlignment="1">
      <alignment horizontal="left" vertical="center" wrapText="1"/>
    </xf>
    <xf numFmtId="0" fontId="7" fillId="2" borderId="12" xfId="0" applyFont="1" applyFill="1" applyBorder="1" applyAlignment="1">
      <alignment vertical="center" wrapText="1"/>
    </xf>
    <xf numFmtId="0" fontId="7" fillId="0" borderId="12" xfId="0" applyFont="1" applyFill="1" applyBorder="1" applyAlignment="1">
      <alignmen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44" fontId="7" fillId="0" borderId="8" xfId="1" applyFont="1" applyBorder="1" applyAlignment="1">
      <alignment horizontal="center" vertical="center" wrapText="1"/>
    </xf>
    <xf numFmtId="44" fontId="7" fillId="0" borderId="12" xfId="1" applyFont="1" applyBorder="1" applyAlignment="1">
      <alignment horizontal="center" vertical="center" wrapText="1"/>
    </xf>
    <xf numFmtId="44" fontId="7" fillId="2" borderId="12" xfId="1" applyFont="1" applyFill="1" applyBorder="1" applyAlignment="1">
      <alignment horizontal="center" vertical="center" wrapText="1"/>
    </xf>
    <xf numFmtId="44" fontId="7" fillId="0" borderId="12" xfId="1" applyFont="1" applyBorder="1" applyAlignment="1">
      <alignment vertical="center" wrapText="1"/>
    </xf>
    <xf numFmtId="44" fontId="7" fillId="2" borderId="12" xfId="1" applyFont="1" applyFill="1" applyBorder="1" applyAlignment="1">
      <alignment vertical="center" wrapText="1"/>
    </xf>
    <xf numFmtId="44" fontId="7" fillId="0" borderId="12" xfId="1" applyFont="1" applyFill="1" applyBorder="1" applyAlignment="1">
      <alignment vertical="center" wrapText="1"/>
    </xf>
    <xf numFmtId="44" fontId="2" fillId="0" borderId="0" xfId="0" applyNumberFormat="1" applyFont="1"/>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6" xfId="0" applyFont="1" applyFill="1" applyBorder="1" applyAlignment="1">
      <alignment vertical="top" wrapText="1"/>
    </xf>
    <xf numFmtId="0" fontId="5" fillId="3" borderId="11" xfId="0" applyFont="1" applyFill="1" applyBorder="1" applyAlignment="1">
      <alignment vertical="top" wrapText="1"/>
    </xf>
    <xf numFmtId="0" fontId="5" fillId="3" borderId="8" xfId="0" applyFont="1" applyFill="1" applyBorder="1" applyAlignment="1">
      <alignment vertical="top" wrapText="1"/>
    </xf>
    <xf numFmtId="0" fontId="4" fillId="3" borderId="9"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vertical="top" wrapText="1"/>
    </xf>
    <xf numFmtId="0" fontId="5" fillId="3" borderId="0" xfId="0" applyFont="1" applyFill="1" applyAlignment="1">
      <alignment vertical="top" wrapText="1"/>
    </xf>
    <xf numFmtId="0" fontId="5" fillId="3" borderId="7" xfId="0" applyFont="1" applyFill="1" applyBorder="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5" fillId="3" borderId="7" xfId="0" applyFont="1" applyFill="1" applyBorder="1" applyAlignment="1">
      <alignment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7" Type="http://schemas.openxmlformats.org/officeDocument/2006/relationships/styles" Target="styles.xml" />
  <Relationship Id="rId6" Type="http://schemas.openxmlformats.org/officeDocument/2006/relationships/theme" Target="theme/theme1.xml" />
  <Relationship Id="rId8" Type="http://schemas.openxmlformats.org/officeDocument/2006/relationships/sharedStrings" Target="sharedStrings.xml" />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9"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workbookViewId="0">
      <selection activeCell="C6" sqref="C6"/>
    </sheetView>
  </sheetViews>
  <sheetFormatPr defaultColWidth="8.7109375" defaultRowHeight="15" x14ac:dyDescent="0.25"/>
  <cols>
    <col min="1" max="1" width="79.42578125" style="23" customWidth="1"/>
    <col min="2" max="16384" width="8.7109375" style="23"/>
  </cols>
  <sheetData>
    <row r="1" spans="1:10" ht="30.75" customHeight="1" x14ac:dyDescent="0.35">
      <c r="A1" s="29" t="s">
        <v>33</v>
      </c>
      <c r="B1" s="22"/>
      <c r="C1" s="22"/>
      <c r="D1" s="22"/>
      <c r="E1" s="22"/>
      <c r="F1" s="22"/>
      <c r="G1" s="22"/>
      <c r="H1" s="22"/>
      <c r="I1" s="22"/>
    </row>
    <row r="2" spans="1:10" ht="14.45" x14ac:dyDescent="0.35">
      <c r="A2" s="24" t="s">
        <v>16</v>
      </c>
      <c r="B2" s="22"/>
      <c r="C2" s="22"/>
      <c r="D2" s="22"/>
      <c r="E2" s="22"/>
      <c r="F2" s="22"/>
      <c r="G2" s="22"/>
      <c r="H2" s="22"/>
      <c r="I2" s="22"/>
    </row>
    <row r="3" spans="1:10" s="26" customFormat="1" ht="41.45" customHeight="1" x14ac:dyDescent="0.35">
      <c r="A3" s="27" t="s">
        <v>41</v>
      </c>
      <c r="B3" s="27"/>
      <c r="C3" s="27"/>
      <c r="D3" s="27"/>
      <c r="E3" s="27"/>
      <c r="F3" s="27"/>
      <c r="G3" s="27"/>
      <c r="H3" s="27"/>
      <c r="I3" s="27"/>
      <c r="J3" s="25"/>
    </row>
    <row r="4" spans="1:10" s="26" customFormat="1" ht="14.45" customHeight="1" x14ac:dyDescent="0.35">
      <c r="A4" s="27" t="s">
        <v>34</v>
      </c>
      <c r="B4" s="27"/>
      <c r="C4" s="27"/>
      <c r="D4" s="27"/>
      <c r="E4" s="27"/>
      <c r="F4" s="27"/>
      <c r="G4" s="27"/>
      <c r="H4" s="27"/>
      <c r="I4" s="27"/>
    </row>
    <row r="5" spans="1:10" s="26" customFormat="1" ht="14.45" customHeight="1" x14ac:dyDescent="0.35">
      <c r="A5" s="27" t="s">
        <v>35</v>
      </c>
      <c r="B5" s="27"/>
      <c r="C5" s="27"/>
      <c r="D5" s="27"/>
      <c r="E5" s="27"/>
      <c r="F5" s="27"/>
      <c r="G5" s="27"/>
      <c r="H5" s="27"/>
      <c r="I5" s="27"/>
    </row>
    <row r="6" spans="1:10" s="26" customFormat="1" ht="39" customHeight="1" x14ac:dyDescent="0.35">
      <c r="A6" s="27" t="s">
        <v>42</v>
      </c>
      <c r="B6" s="27"/>
      <c r="C6" s="27"/>
      <c r="D6" s="27"/>
      <c r="E6" s="27"/>
      <c r="F6" s="27"/>
      <c r="G6" s="27"/>
      <c r="H6" s="27"/>
      <c r="I6" s="27"/>
    </row>
    <row r="7" spans="1:10" s="26" customFormat="1" ht="52.5" customHeight="1" x14ac:dyDescent="0.35">
      <c r="A7" s="27" t="s">
        <v>43</v>
      </c>
      <c r="B7" s="27"/>
      <c r="C7" s="27"/>
      <c r="D7" s="27"/>
      <c r="E7" s="27"/>
      <c r="F7" s="27"/>
      <c r="G7" s="27"/>
      <c r="H7" s="27"/>
      <c r="I7" s="27"/>
    </row>
    <row r="8" spans="1:10" s="26" customFormat="1" ht="41.1" customHeight="1" x14ac:dyDescent="0.35">
      <c r="A8" s="27" t="s">
        <v>44</v>
      </c>
      <c r="B8" s="27"/>
      <c r="C8" s="27"/>
      <c r="D8" s="27"/>
      <c r="E8" s="27"/>
      <c r="F8" s="27"/>
      <c r="G8" s="27"/>
      <c r="H8" s="27"/>
      <c r="I8" s="27"/>
    </row>
    <row r="9" spans="1:10" s="26" customFormat="1" ht="39.950000000000003" customHeight="1" x14ac:dyDescent="0.35">
      <c r="A9" s="27" t="s">
        <v>45</v>
      </c>
      <c r="B9" s="27"/>
      <c r="C9" s="27"/>
      <c r="D9" s="27"/>
      <c r="E9" s="27"/>
      <c r="F9" s="27"/>
      <c r="G9" s="27"/>
      <c r="H9" s="27"/>
      <c r="I9" s="27"/>
    </row>
    <row r="10" spans="1:10" s="26" customFormat="1" ht="41.1" customHeight="1" x14ac:dyDescent="0.35">
      <c r="A10" s="28" t="s">
        <v>46</v>
      </c>
      <c r="B10" s="28"/>
      <c r="C10" s="28"/>
      <c r="D10" s="28"/>
      <c r="E10" s="28"/>
      <c r="F10" s="28"/>
      <c r="G10" s="28"/>
      <c r="H10" s="28"/>
      <c r="I10" s="28"/>
    </row>
    <row r="11" spans="1:10" s="26" customFormat="1" ht="24.95" customHeight="1" x14ac:dyDescent="0.35">
      <c r="A11" s="28" t="s">
        <v>47</v>
      </c>
      <c r="B11" s="28"/>
      <c r="C11" s="28"/>
      <c r="D11" s="28"/>
      <c r="E11" s="28"/>
      <c r="F11" s="28"/>
      <c r="G11" s="28"/>
      <c r="H11" s="28"/>
      <c r="I11" s="28"/>
    </row>
    <row r="12" spans="1:10" s="26" customFormat="1" ht="28.5" customHeight="1" x14ac:dyDescent="0.35">
      <c r="A12" s="28" t="s">
        <v>48</v>
      </c>
      <c r="B12" s="28"/>
      <c r="C12" s="28"/>
      <c r="D12" s="28"/>
      <c r="E12" s="28"/>
      <c r="F12" s="28"/>
      <c r="G12" s="28"/>
      <c r="H12" s="28"/>
      <c r="I12" s="28"/>
    </row>
    <row r="13" spans="1:10" s="26" customFormat="1" ht="38.450000000000003" customHeight="1" x14ac:dyDescent="0.35">
      <c r="A13" s="28" t="s">
        <v>49</v>
      </c>
      <c r="B13" s="28"/>
      <c r="C13" s="28"/>
      <c r="D13" s="28"/>
      <c r="E13" s="28"/>
      <c r="F13" s="28"/>
      <c r="G13" s="28"/>
      <c r="H13" s="28"/>
      <c r="I13" s="2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workbookViewId="0">
      <selection activeCell="L36" sqref="L36"/>
    </sheetView>
  </sheetViews>
  <sheetFormatPr defaultColWidth="26.5703125" defaultRowHeight="15" x14ac:dyDescent="0.25"/>
  <cols>
    <col min="1" max="1" width="26.5703125" style="1"/>
    <col min="2" max="16" width="9.140625" style="1" customWidth="1"/>
    <col min="17" max="16384" width="26.5703125" style="1"/>
  </cols>
  <sheetData>
    <row r="1" spans="1:16" x14ac:dyDescent="0.25">
      <c r="A1" s="57" t="s">
        <v>50</v>
      </c>
      <c r="B1" s="45" t="s">
        <v>20</v>
      </c>
      <c r="C1" s="60"/>
      <c r="D1" s="60"/>
      <c r="E1" s="61"/>
      <c r="F1" s="45" t="s">
        <v>21</v>
      </c>
      <c r="G1" s="60"/>
      <c r="H1" s="60"/>
      <c r="I1" s="60"/>
      <c r="J1" s="60"/>
      <c r="K1" s="61"/>
      <c r="L1" s="45" t="s">
        <v>22</v>
      </c>
      <c r="M1" s="46"/>
      <c r="N1" s="45" t="s">
        <v>36</v>
      </c>
      <c r="O1" s="49"/>
      <c r="P1" s="50"/>
    </row>
    <row r="2" spans="1:16" x14ac:dyDescent="0.25">
      <c r="A2" s="58"/>
      <c r="B2" s="39"/>
      <c r="C2" s="62"/>
      <c r="D2" s="62"/>
      <c r="E2" s="40"/>
      <c r="F2" s="39"/>
      <c r="G2" s="62"/>
      <c r="H2" s="62"/>
      <c r="I2" s="62"/>
      <c r="J2" s="62"/>
      <c r="K2" s="40"/>
      <c r="L2" s="47"/>
      <c r="M2" s="48"/>
      <c r="N2" s="51"/>
      <c r="O2" s="52"/>
      <c r="P2" s="53"/>
    </row>
    <row r="3" spans="1:16" ht="15.75" thickBot="1" x14ac:dyDescent="0.3">
      <c r="A3" s="59"/>
      <c r="B3" s="63"/>
      <c r="C3" s="64"/>
      <c r="D3" s="64"/>
      <c r="E3" s="65"/>
      <c r="F3" s="63"/>
      <c r="G3" s="64"/>
      <c r="H3" s="64"/>
      <c r="I3" s="64"/>
      <c r="J3" s="64"/>
      <c r="K3" s="65"/>
      <c r="L3" s="47"/>
      <c r="M3" s="48"/>
      <c r="N3" s="51"/>
      <c r="O3" s="52"/>
      <c r="P3" s="53"/>
    </row>
    <row r="4" spans="1:16" x14ac:dyDescent="0.25">
      <c r="A4" s="66"/>
      <c r="B4" s="68" t="s">
        <v>17</v>
      </c>
      <c r="C4" s="69"/>
      <c r="D4" s="68" t="s">
        <v>23</v>
      </c>
      <c r="E4" s="69"/>
      <c r="F4" s="68" t="s">
        <v>17</v>
      </c>
      <c r="G4" s="69"/>
      <c r="H4" s="68" t="s">
        <v>18</v>
      </c>
      <c r="I4" s="69"/>
      <c r="J4" s="68" t="s">
        <v>0</v>
      </c>
      <c r="K4" s="69"/>
      <c r="L4" s="39"/>
      <c r="M4" s="40"/>
      <c r="N4" s="41"/>
      <c r="O4" s="54"/>
      <c r="P4" s="42"/>
    </row>
    <row r="5" spans="1:16" x14ac:dyDescent="0.25">
      <c r="A5" s="66"/>
      <c r="B5" s="68"/>
      <c r="C5" s="69"/>
      <c r="D5" s="68"/>
      <c r="E5" s="69"/>
      <c r="F5" s="68"/>
      <c r="G5" s="69"/>
      <c r="H5" s="68" t="s">
        <v>19</v>
      </c>
      <c r="I5" s="69"/>
      <c r="J5" s="68" t="s">
        <v>24</v>
      </c>
      <c r="K5" s="69"/>
      <c r="L5" s="41"/>
      <c r="M5" s="42"/>
      <c r="N5" s="41"/>
      <c r="O5" s="55"/>
      <c r="P5" s="42"/>
    </row>
    <row r="6" spans="1:16" ht="15.75" thickBot="1" x14ac:dyDescent="0.3">
      <c r="A6" s="67"/>
      <c r="B6" s="37"/>
      <c r="C6" s="38"/>
      <c r="D6" s="37"/>
      <c r="E6" s="38"/>
      <c r="F6" s="37"/>
      <c r="G6" s="38"/>
      <c r="H6" s="43"/>
      <c r="I6" s="44"/>
      <c r="J6" s="37" t="s">
        <v>25</v>
      </c>
      <c r="K6" s="38"/>
      <c r="L6" s="43"/>
      <c r="M6" s="44"/>
      <c r="N6" s="43"/>
      <c r="O6" s="56"/>
      <c r="P6" s="44"/>
    </row>
    <row r="7" spans="1:16" s="9" customFormat="1" ht="15.95" thickBot="1" x14ac:dyDescent="0.35">
      <c r="A7" s="2"/>
      <c r="B7" s="19" t="s">
        <v>1</v>
      </c>
      <c r="C7" s="20" t="s">
        <v>2</v>
      </c>
      <c r="D7" s="19" t="s">
        <v>1</v>
      </c>
      <c r="E7" s="20" t="s">
        <v>2</v>
      </c>
      <c r="F7" s="19" t="s">
        <v>1</v>
      </c>
      <c r="G7" s="20" t="s">
        <v>2</v>
      </c>
      <c r="H7" s="19" t="s">
        <v>1</v>
      </c>
      <c r="I7" s="20" t="s">
        <v>2</v>
      </c>
      <c r="J7" s="19" t="s">
        <v>1</v>
      </c>
      <c r="K7" s="20" t="s">
        <v>2</v>
      </c>
      <c r="L7" s="19" t="s">
        <v>1</v>
      </c>
      <c r="M7" s="20" t="s">
        <v>2</v>
      </c>
      <c r="N7" s="19" t="s">
        <v>1</v>
      </c>
      <c r="O7" s="20" t="s">
        <v>2</v>
      </c>
      <c r="P7" s="21" t="s">
        <v>3</v>
      </c>
    </row>
    <row r="8" spans="1:16" ht="15.75" thickBot="1" x14ac:dyDescent="0.3">
      <c r="A8" s="4" t="s">
        <v>38</v>
      </c>
      <c r="B8" s="5"/>
      <c r="C8" s="5"/>
      <c r="D8" s="5"/>
      <c r="E8" s="5"/>
      <c r="F8" s="5"/>
      <c r="G8" s="5"/>
      <c r="H8" s="6"/>
      <c r="I8" s="5"/>
      <c r="J8" s="7"/>
      <c r="K8" s="5"/>
      <c r="L8" s="30">
        <v>98.1</v>
      </c>
      <c r="M8" s="30">
        <v>136.71699999999998</v>
      </c>
      <c r="N8" s="5"/>
      <c r="O8" s="5"/>
      <c r="P8" s="5"/>
    </row>
    <row r="9" spans="1:16" ht="15.75" thickBot="1" x14ac:dyDescent="0.3">
      <c r="A9" s="4" t="s">
        <v>37</v>
      </c>
      <c r="B9" s="5"/>
      <c r="C9" s="5"/>
      <c r="D9" s="5"/>
      <c r="E9" s="5"/>
      <c r="F9" s="5"/>
      <c r="G9" s="5"/>
      <c r="H9" s="5"/>
      <c r="I9" s="5"/>
      <c r="J9" s="5"/>
      <c r="K9" s="5"/>
      <c r="L9" s="30">
        <v>29.1</v>
      </c>
      <c r="M9" s="30">
        <v>46.7</v>
      </c>
      <c r="N9" s="5"/>
      <c r="O9" s="5"/>
      <c r="P9" s="5"/>
    </row>
    <row r="10" spans="1:16" ht="15.75" thickBot="1" x14ac:dyDescent="0.3">
      <c r="A10" s="4" t="s">
        <v>39</v>
      </c>
      <c r="B10" s="5"/>
      <c r="C10" s="5"/>
      <c r="D10" s="5"/>
      <c r="E10" s="5"/>
      <c r="F10" s="5"/>
      <c r="G10" s="5"/>
      <c r="H10" s="5"/>
      <c r="I10" s="5"/>
      <c r="J10" s="5"/>
      <c r="K10" s="5"/>
      <c r="L10" s="30">
        <v>142.69999999999999</v>
      </c>
      <c r="M10" s="30">
        <v>17.399999999999999</v>
      </c>
      <c r="N10" s="5"/>
      <c r="O10" s="5"/>
      <c r="P10" s="5"/>
    </row>
    <row r="11" spans="1:16" ht="15.75" thickBot="1" x14ac:dyDescent="0.3">
      <c r="A11" s="4" t="s">
        <v>29</v>
      </c>
      <c r="B11" s="5"/>
      <c r="C11" s="5"/>
      <c r="D11" s="5"/>
      <c r="E11" s="5"/>
      <c r="F11" s="5"/>
      <c r="G11" s="5"/>
      <c r="H11" s="5"/>
      <c r="I11" s="5"/>
      <c r="J11" s="5"/>
      <c r="K11" s="5"/>
      <c r="L11" s="30">
        <v>5.2</v>
      </c>
      <c r="M11" s="30"/>
      <c r="N11" s="5"/>
      <c r="O11" s="5"/>
      <c r="P11" s="5"/>
    </row>
    <row r="12" spans="1:16" ht="15.75" thickBot="1" x14ac:dyDescent="0.3">
      <c r="A12" s="4" t="s">
        <v>4</v>
      </c>
      <c r="B12" s="5"/>
      <c r="C12" s="5"/>
      <c r="D12" s="5"/>
      <c r="E12" s="5"/>
      <c r="F12" s="5"/>
      <c r="G12" s="5"/>
      <c r="H12" s="5"/>
      <c r="I12" s="5"/>
      <c r="J12" s="5"/>
      <c r="K12" s="5"/>
      <c r="L12" s="30">
        <v>8.8000000000000007</v>
      </c>
      <c r="M12" s="30"/>
      <c r="N12" s="5"/>
      <c r="O12" s="5"/>
      <c r="P12" s="5"/>
    </row>
    <row r="13" spans="1:16" ht="15.75" thickBot="1" x14ac:dyDescent="0.3">
      <c r="A13" s="4" t="s">
        <v>40</v>
      </c>
      <c r="B13" s="5"/>
      <c r="C13" s="5"/>
      <c r="D13" s="5"/>
      <c r="E13" s="5"/>
      <c r="F13" s="5"/>
      <c r="G13" s="5"/>
      <c r="H13" s="5"/>
      <c r="I13" s="5"/>
      <c r="J13" s="5"/>
      <c r="K13" s="5"/>
      <c r="L13" s="30">
        <v>9</v>
      </c>
      <c r="M13" s="30"/>
      <c r="N13" s="5"/>
      <c r="O13" s="5"/>
      <c r="P13" s="5"/>
    </row>
    <row r="14" spans="1:16" ht="15.75" thickBot="1" x14ac:dyDescent="0.3">
      <c r="A14" s="4" t="s">
        <v>5</v>
      </c>
      <c r="B14" s="5"/>
      <c r="C14" s="5"/>
      <c r="D14" s="5"/>
      <c r="E14" s="5"/>
      <c r="F14" s="5"/>
      <c r="G14" s="5"/>
      <c r="H14" s="5"/>
      <c r="I14" s="5"/>
      <c r="J14" s="5"/>
      <c r="K14" s="5"/>
      <c r="L14" s="30">
        <v>18.2</v>
      </c>
      <c r="M14" s="30"/>
      <c r="N14" s="5"/>
      <c r="O14" s="5"/>
      <c r="P14" s="5"/>
    </row>
    <row r="15" spans="1:16" ht="15.75" thickBot="1" x14ac:dyDescent="0.3">
      <c r="A15" s="4" t="s">
        <v>6</v>
      </c>
      <c r="B15" s="3"/>
      <c r="C15" s="3"/>
      <c r="D15" s="3"/>
      <c r="E15" s="3"/>
      <c r="F15" s="3"/>
      <c r="G15" s="3"/>
      <c r="H15" s="3"/>
      <c r="I15" s="3"/>
      <c r="J15" s="3"/>
      <c r="K15" s="3"/>
      <c r="L15" s="31">
        <f>39.5+10.38</f>
        <v>49.88</v>
      </c>
      <c r="M15" s="31"/>
      <c r="N15" s="3"/>
      <c r="O15" s="3"/>
      <c r="P15" s="3"/>
    </row>
    <row r="16" spans="1:16" ht="15.75" thickBot="1" x14ac:dyDescent="0.3">
      <c r="A16" s="8" t="s">
        <v>7</v>
      </c>
      <c r="B16" s="3"/>
      <c r="C16" s="3"/>
      <c r="D16" s="3"/>
      <c r="E16" s="3"/>
      <c r="F16" s="3"/>
      <c r="G16" s="3"/>
      <c r="H16" s="3"/>
      <c r="I16" s="3"/>
      <c r="J16" s="3"/>
      <c r="K16" s="3"/>
      <c r="L16" s="31">
        <f>SUM(L8:L15)</f>
        <v>360.97999999999996</v>
      </c>
      <c r="M16" s="31">
        <f>SUM(M8:M15)</f>
        <v>200.81699999999998</v>
      </c>
      <c r="N16" s="3"/>
      <c r="O16" s="3"/>
      <c r="P16" s="3"/>
    </row>
    <row r="17" spans="1:16" ht="15.75" thickBot="1" x14ac:dyDescent="0.3">
      <c r="A17" s="12"/>
      <c r="B17" s="13"/>
      <c r="C17" s="13"/>
      <c r="D17" s="13"/>
      <c r="E17" s="13"/>
      <c r="F17" s="13"/>
      <c r="G17" s="13"/>
      <c r="H17" s="13"/>
      <c r="I17" s="13"/>
      <c r="J17" s="13"/>
      <c r="K17" s="13"/>
      <c r="L17" s="32"/>
      <c r="M17" s="32"/>
      <c r="N17" s="13"/>
      <c r="O17" s="13"/>
      <c r="P17" s="13"/>
    </row>
    <row r="18" spans="1:16" ht="15.75" thickBot="1" x14ac:dyDescent="0.3">
      <c r="A18" s="4" t="s">
        <v>8</v>
      </c>
      <c r="B18" s="3"/>
      <c r="C18" s="3"/>
      <c r="D18" s="3"/>
      <c r="E18" s="3"/>
      <c r="F18" s="3"/>
      <c r="G18" s="3"/>
      <c r="H18" s="3"/>
      <c r="I18" s="3"/>
      <c r="J18" s="3"/>
      <c r="K18" s="3"/>
      <c r="L18" s="31">
        <v>35.200000000000003</v>
      </c>
      <c r="M18" s="31"/>
      <c r="N18" s="3"/>
      <c r="O18" s="3"/>
      <c r="P18" s="3"/>
    </row>
    <row r="19" spans="1:16" ht="15.75" thickBot="1" x14ac:dyDescent="0.3">
      <c r="A19" s="4" t="s">
        <v>27</v>
      </c>
      <c r="B19" s="3"/>
      <c r="C19" s="3"/>
      <c r="D19" s="3"/>
      <c r="E19" s="3"/>
      <c r="F19" s="3"/>
      <c r="G19" s="3"/>
      <c r="H19" s="3"/>
      <c r="I19" s="3"/>
      <c r="J19" s="3"/>
      <c r="K19" s="3"/>
      <c r="L19" s="31">
        <v>37.799999999999997</v>
      </c>
      <c r="M19" s="31"/>
      <c r="N19" s="3"/>
      <c r="O19" s="3"/>
      <c r="P19" s="3"/>
    </row>
    <row r="20" spans="1:16" ht="15.75" thickBot="1" x14ac:dyDescent="0.3">
      <c r="A20" s="4" t="s">
        <v>28</v>
      </c>
      <c r="B20" s="3"/>
      <c r="C20" s="3"/>
      <c r="D20" s="3"/>
      <c r="E20" s="3"/>
      <c r="F20" s="3"/>
      <c r="G20" s="3"/>
      <c r="H20" s="3"/>
      <c r="I20" s="3"/>
      <c r="J20" s="3"/>
      <c r="K20" s="3"/>
      <c r="L20" s="31">
        <v>11.7</v>
      </c>
      <c r="M20" s="31"/>
      <c r="N20" s="3"/>
      <c r="O20" s="3"/>
      <c r="P20" s="3"/>
    </row>
    <row r="21" spans="1:16" ht="15.75" thickBot="1" x14ac:dyDescent="0.3">
      <c r="A21" s="4" t="s">
        <v>26</v>
      </c>
      <c r="B21" s="3"/>
      <c r="C21" s="3"/>
      <c r="D21" s="3"/>
      <c r="E21" s="3"/>
      <c r="F21" s="3"/>
      <c r="G21" s="3"/>
      <c r="H21" s="3"/>
      <c r="I21" s="3"/>
      <c r="J21" s="3"/>
      <c r="K21" s="3"/>
      <c r="L21" s="31">
        <v>0</v>
      </c>
      <c r="M21" s="31"/>
      <c r="N21" s="3"/>
      <c r="O21" s="3"/>
      <c r="P21" s="3"/>
    </row>
    <row r="22" spans="1:16" ht="15.75" thickBot="1" x14ac:dyDescent="0.3">
      <c r="A22" s="4" t="s">
        <v>29</v>
      </c>
      <c r="B22" s="3"/>
      <c r="C22" s="3"/>
      <c r="D22" s="3"/>
      <c r="E22" s="3"/>
      <c r="F22" s="3"/>
      <c r="G22" s="3"/>
      <c r="H22" s="3"/>
      <c r="I22" s="3"/>
      <c r="J22" s="3"/>
      <c r="K22" s="3"/>
      <c r="L22" s="31">
        <v>0</v>
      </c>
      <c r="M22" s="31"/>
      <c r="N22" s="3"/>
      <c r="O22" s="3"/>
      <c r="P22" s="3"/>
    </row>
    <row r="23" spans="1:16" ht="15.75" thickBot="1" x14ac:dyDescent="0.3">
      <c r="A23" s="4" t="s">
        <v>30</v>
      </c>
      <c r="B23" s="3"/>
      <c r="C23" s="3"/>
      <c r="D23" s="3"/>
      <c r="E23" s="3"/>
      <c r="F23" s="3"/>
      <c r="G23" s="3"/>
      <c r="H23" s="3"/>
      <c r="I23" s="3"/>
      <c r="J23" s="3"/>
      <c r="K23" s="3"/>
      <c r="L23" s="31">
        <v>0</v>
      </c>
      <c r="M23" s="31"/>
      <c r="N23" s="3"/>
      <c r="O23" s="3"/>
      <c r="P23" s="3"/>
    </row>
    <row r="24" spans="1:16" ht="15.75" thickBot="1" x14ac:dyDescent="0.3">
      <c r="A24" s="8" t="s">
        <v>9</v>
      </c>
      <c r="B24" s="3"/>
      <c r="C24" s="3"/>
      <c r="D24" s="3"/>
      <c r="E24" s="3"/>
      <c r="F24" s="3"/>
      <c r="G24" s="3"/>
      <c r="H24" s="3"/>
      <c r="I24" s="3"/>
      <c r="J24" s="3"/>
      <c r="K24" s="3"/>
      <c r="L24" s="31">
        <f>SUM(L18:L23)</f>
        <v>84.7</v>
      </c>
      <c r="M24" s="31">
        <f>SUM(M18:M23)</f>
        <v>0</v>
      </c>
      <c r="N24" s="3"/>
      <c r="O24" s="3"/>
      <c r="P24" s="3"/>
    </row>
    <row r="25" spans="1:16" ht="15.75" thickBot="1" x14ac:dyDescent="0.3">
      <c r="A25" s="12"/>
      <c r="B25" s="13"/>
      <c r="C25" s="13"/>
      <c r="D25" s="13"/>
      <c r="E25" s="13"/>
      <c r="F25" s="13"/>
      <c r="G25" s="13"/>
      <c r="H25" s="13"/>
      <c r="I25" s="13"/>
      <c r="J25" s="13"/>
      <c r="K25" s="13"/>
      <c r="L25" s="32"/>
      <c r="M25" s="32"/>
      <c r="N25" s="13"/>
      <c r="O25" s="13"/>
      <c r="P25" s="13"/>
    </row>
    <row r="26" spans="1:16" ht="15.75" thickBot="1" x14ac:dyDescent="0.3">
      <c r="A26" s="8" t="s">
        <v>31</v>
      </c>
      <c r="B26" s="3"/>
      <c r="C26" s="3"/>
      <c r="D26" s="3"/>
      <c r="E26" s="3"/>
      <c r="F26" s="3"/>
      <c r="G26" s="3"/>
      <c r="H26" s="3"/>
      <c r="I26" s="3"/>
      <c r="J26" s="3"/>
      <c r="K26" s="3"/>
      <c r="L26" s="31">
        <v>49.3</v>
      </c>
      <c r="M26" s="31"/>
      <c r="N26" s="3"/>
      <c r="O26" s="3"/>
      <c r="P26" s="3"/>
    </row>
    <row r="27" spans="1:16" ht="15.75" thickBot="1" x14ac:dyDescent="0.3">
      <c r="A27" s="12"/>
      <c r="B27" s="13"/>
      <c r="C27" s="13"/>
      <c r="D27" s="13"/>
      <c r="E27" s="13"/>
      <c r="F27" s="13"/>
      <c r="G27" s="13"/>
      <c r="H27" s="13"/>
      <c r="I27" s="13"/>
      <c r="J27" s="13"/>
      <c r="K27" s="13"/>
      <c r="L27" s="32"/>
      <c r="M27" s="32"/>
      <c r="N27" s="13"/>
      <c r="O27" s="13"/>
      <c r="P27" s="13"/>
    </row>
    <row r="28" spans="1:16" ht="15.75" thickBot="1" x14ac:dyDescent="0.3">
      <c r="A28" s="4" t="s">
        <v>10</v>
      </c>
      <c r="B28" s="3"/>
      <c r="C28" s="3"/>
      <c r="D28" s="3"/>
      <c r="E28" s="3"/>
      <c r="F28" s="3"/>
      <c r="G28" s="3"/>
      <c r="H28" s="3"/>
      <c r="I28" s="3"/>
      <c r="J28" s="3"/>
      <c r="K28" s="3"/>
      <c r="L28" s="31">
        <v>32.799999999999997</v>
      </c>
      <c r="M28" s="31"/>
      <c r="N28" s="3"/>
      <c r="O28" s="3"/>
      <c r="P28" s="3"/>
    </row>
    <row r="29" spans="1:16" ht="15.75" thickBot="1" x14ac:dyDescent="0.3">
      <c r="A29" s="4" t="s">
        <v>11</v>
      </c>
      <c r="B29" s="3"/>
      <c r="C29" s="3"/>
      <c r="D29" s="3"/>
      <c r="E29" s="3"/>
      <c r="F29" s="3"/>
      <c r="G29" s="3"/>
      <c r="H29" s="3"/>
      <c r="I29" s="3"/>
      <c r="J29" s="3"/>
      <c r="K29" s="3"/>
      <c r="L29" s="31">
        <v>12.2</v>
      </c>
      <c r="M29" s="31"/>
      <c r="N29" s="3"/>
      <c r="O29" s="3"/>
      <c r="P29" s="3"/>
    </row>
    <row r="30" spans="1:16" ht="15.75" thickBot="1" x14ac:dyDescent="0.3">
      <c r="A30" s="4" t="s">
        <v>12</v>
      </c>
      <c r="B30" s="14"/>
      <c r="C30" s="14"/>
      <c r="D30" s="14"/>
      <c r="E30" s="14"/>
      <c r="F30" s="14"/>
      <c r="G30" s="14"/>
      <c r="H30" s="14"/>
      <c r="I30" s="14"/>
      <c r="J30" s="14"/>
      <c r="K30" s="14"/>
      <c r="L30" s="33">
        <v>13.6</v>
      </c>
      <c r="M30" s="33"/>
      <c r="N30" s="14"/>
      <c r="O30" s="14"/>
      <c r="P30" s="14"/>
    </row>
    <row r="31" spans="1:16" ht="27.75" thickBot="1" x14ac:dyDescent="0.3">
      <c r="A31" s="8" t="s">
        <v>13</v>
      </c>
      <c r="B31" s="14"/>
      <c r="C31" s="14"/>
      <c r="D31" s="14"/>
      <c r="E31" s="14"/>
      <c r="F31" s="14"/>
      <c r="G31" s="14"/>
      <c r="H31" s="14"/>
      <c r="I31" s="14"/>
      <c r="J31" s="14"/>
      <c r="K31" s="14"/>
      <c r="L31" s="33">
        <f>SUM(L28:L30)</f>
        <v>58.6</v>
      </c>
      <c r="M31" s="33">
        <f>SUM(M28:M30)</f>
        <v>0</v>
      </c>
      <c r="N31" s="14"/>
      <c r="O31" s="14"/>
      <c r="P31" s="14"/>
    </row>
    <row r="32" spans="1:16" ht="15.75" thickBot="1" x14ac:dyDescent="0.3">
      <c r="A32" s="15"/>
      <c r="B32" s="16"/>
      <c r="C32" s="16"/>
      <c r="D32" s="16"/>
      <c r="E32" s="16"/>
      <c r="F32" s="16"/>
      <c r="G32" s="16"/>
      <c r="H32" s="16"/>
      <c r="I32" s="16"/>
      <c r="J32" s="16"/>
      <c r="K32" s="16"/>
      <c r="L32" s="34"/>
      <c r="M32" s="34"/>
      <c r="N32" s="16"/>
      <c r="O32" s="16"/>
      <c r="P32" s="16"/>
    </row>
    <row r="33" spans="1:18" ht="15.75" thickBot="1" x14ac:dyDescent="0.3">
      <c r="A33" s="8" t="s">
        <v>14</v>
      </c>
      <c r="B33" s="17"/>
      <c r="C33" s="17"/>
      <c r="D33" s="17"/>
      <c r="E33" s="17"/>
      <c r="F33" s="17"/>
      <c r="G33" s="17"/>
      <c r="H33" s="17"/>
      <c r="I33" s="17"/>
      <c r="J33" s="17"/>
      <c r="K33" s="17"/>
      <c r="L33" s="35">
        <v>332</v>
      </c>
      <c r="M33" s="35"/>
      <c r="N33" s="17"/>
      <c r="O33" s="17"/>
      <c r="P33" s="17"/>
    </row>
    <row r="34" spans="1:18" ht="15.75" thickBot="1" x14ac:dyDescent="0.3">
      <c r="A34" s="15"/>
      <c r="B34" s="16"/>
      <c r="C34" s="16"/>
      <c r="D34" s="16"/>
      <c r="E34" s="16"/>
      <c r="F34" s="16"/>
      <c r="G34" s="16"/>
      <c r="H34" s="16"/>
      <c r="I34" s="16"/>
      <c r="J34" s="16"/>
      <c r="K34" s="16"/>
      <c r="L34" s="34"/>
      <c r="M34" s="34"/>
      <c r="N34" s="16"/>
      <c r="O34" s="16"/>
      <c r="P34" s="16"/>
    </row>
    <row r="35" spans="1:18" ht="15.75" thickBot="1" x14ac:dyDescent="0.3">
      <c r="A35" s="8" t="s">
        <v>32</v>
      </c>
      <c r="B35" s="14"/>
      <c r="C35" s="14"/>
      <c r="D35" s="14"/>
      <c r="E35" s="14"/>
      <c r="F35" s="14"/>
      <c r="G35" s="14"/>
      <c r="H35" s="14"/>
      <c r="I35" s="14"/>
      <c r="J35" s="14"/>
      <c r="K35" s="14"/>
      <c r="L35" s="33">
        <v>27.1</v>
      </c>
      <c r="M35" s="33"/>
      <c r="N35" s="14"/>
      <c r="O35" s="14"/>
      <c r="P35" s="14"/>
      <c r="Q35" s="1">
        <v>27.1</v>
      </c>
      <c r="R35" s="36">
        <f>+L35-Q35</f>
        <v>0</v>
      </c>
    </row>
    <row r="36" spans="1:18" ht="15.75" thickBot="1" x14ac:dyDescent="0.3">
      <c r="A36" s="12"/>
      <c r="B36" s="16"/>
      <c r="C36" s="16"/>
      <c r="D36" s="16"/>
      <c r="E36" s="16"/>
      <c r="F36" s="16"/>
      <c r="G36" s="16"/>
      <c r="H36" s="16"/>
      <c r="I36" s="16"/>
      <c r="J36" s="16"/>
      <c r="K36" s="16"/>
      <c r="L36" s="34"/>
      <c r="M36" s="34"/>
      <c r="N36" s="16"/>
      <c r="O36" s="16"/>
      <c r="P36" s="16"/>
    </row>
    <row r="37" spans="1:18" ht="15.75" thickBot="1" x14ac:dyDescent="0.3">
      <c r="A37" s="18" t="s">
        <v>15</v>
      </c>
      <c r="B37" s="14"/>
      <c r="C37" s="14"/>
      <c r="D37" s="14"/>
      <c r="E37" s="14"/>
      <c r="F37" s="14"/>
      <c r="G37" s="14"/>
      <c r="H37" s="14"/>
      <c r="I37" s="14"/>
      <c r="J37" s="14"/>
      <c r="K37" s="14"/>
      <c r="L37" s="33">
        <f>+L16+L24+L26+L31+L33+L35</f>
        <v>912.68</v>
      </c>
      <c r="M37" s="33">
        <f>+M16+M24+M26+M31+M33+M35</f>
        <v>200.81699999999998</v>
      </c>
      <c r="N37" s="14"/>
      <c r="O37" s="14"/>
      <c r="P37" s="14"/>
    </row>
  </sheetData>
  <mergeCells count="21">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 ref="J6:K6"/>
    <mergeCell ref="L4:M4"/>
    <mergeCell ref="L5:M5"/>
    <mergeCell ref="L6:M6"/>
    <mergeCell ref="L1:M3"/>
  </mergeCells>
  <printOptions horizontalCentered="1"/>
  <pageMargins left="0" right="0" top="0.25" bottom="0.25" header="0.3" footer="0.3"/>
  <pageSetup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election activeCell="R1" sqref="R1:S1048576"/>
    </sheetView>
  </sheetViews>
  <sheetFormatPr defaultColWidth="9.140625" defaultRowHeight="15" x14ac:dyDescent="0.25"/>
  <cols>
    <col min="1" max="1" width="26.5703125" style="1" customWidth="1"/>
    <col min="2" max="16384" width="9.140625" style="1"/>
  </cols>
  <sheetData>
    <row r="1" spans="1:16" ht="15" customHeight="1" x14ac:dyDescent="0.25">
      <c r="A1" s="57" t="s">
        <v>51</v>
      </c>
      <c r="B1" s="45" t="s">
        <v>20</v>
      </c>
      <c r="C1" s="60"/>
      <c r="D1" s="60"/>
      <c r="E1" s="61"/>
      <c r="F1" s="45" t="s">
        <v>21</v>
      </c>
      <c r="G1" s="60"/>
      <c r="H1" s="60"/>
      <c r="I1" s="60"/>
      <c r="J1" s="60"/>
      <c r="K1" s="61"/>
      <c r="L1" s="45" t="s">
        <v>22</v>
      </c>
      <c r="M1" s="46"/>
      <c r="N1" s="45" t="s">
        <v>36</v>
      </c>
      <c r="O1" s="49"/>
      <c r="P1" s="50"/>
    </row>
    <row r="2" spans="1:16" ht="15" customHeight="1" x14ac:dyDescent="0.25">
      <c r="A2" s="58"/>
      <c r="B2" s="39"/>
      <c r="C2" s="62"/>
      <c r="D2" s="62"/>
      <c r="E2" s="40"/>
      <c r="F2" s="39"/>
      <c r="G2" s="62"/>
      <c r="H2" s="62"/>
      <c r="I2" s="62"/>
      <c r="J2" s="62"/>
      <c r="K2" s="40"/>
      <c r="L2" s="47"/>
      <c r="M2" s="48"/>
      <c r="N2" s="51"/>
      <c r="O2" s="52"/>
      <c r="P2" s="53"/>
    </row>
    <row r="3" spans="1:16" ht="15.75" customHeight="1" thickBot="1" x14ac:dyDescent="0.3">
      <c r="A3" s="59"/>
      <c r="B3" s="63"/>
      <c r="C3" s="64"/>
      <c r="D3" s="64"/>
      <c r="E3" s="65"/>
      <c r="F3" s="63"/>
      <c r="G3" s="64"/>
      <c r="H3" s="64"/>
      <c r="I3" s="64"/>
      <c r="J3" s="64"/>
      <c r="K3" s="65"/>
      <c r="L3" s="47"/>
      <c r="M3" s="48"/>
      <c r="N3" s="51"/>
      <c r="O3" s="52"/>
      <c r="P3" s="53"/>
    </row>
    <row r="4" spans="1:16" x14ac:dyDescent="0.25">
      <c r="A4" s="66"/>
      <c r="B4" s="68" t="s">
        <v>17</v>
      </c>
      <c r="C4" s="69"/>
      <c r="D4" s="68" t="s">
        <v>23</v>
      </c>
      <c r="E4" s="69"/>
      <c r="F4" s="68" t="s">
        <v>17</v>
      </c>
      <c r="G4" s="69"/>
      <c r="H4" s="68" t="s">
        <v>18</v>
      </c>
      <c r="I4" s="69"/>
      <c r="J4" s="68" t="s">
        <v>0</v>
      </c>
      <c r="K4" s="69"/>
      <c r="L4" s="39"/>
      <c r="M4" s="40"/>
      <c r="N4" s="47"/>
      <c r="O4" s="73"/>
      <c r="P4" s="48"/>
    </row>
    <row r="5" spans="1:16" x14ac:dyDescent="0.25">
      <c r="A5" s="66"/>
      <c r="B5" s="68"/>
      <c r="C5" s="69"/>
      <c r="D5" s="68"/>
      <c r="E5" s="69"/>
      <c r="F5" s="68"/>
      <c r="G5" s="69"/>
      <c r="H5" s="68" t="s">
        <v>19</v>
      </c>
      <c r="I5" s="69"/>
      <c r="J5" s="68" t="s">
        <v>24</v>
      </c>
      <c r="K5" s="69"/>
      <c r="L5" s="47"/>
      <c r="M5" s="48"/>
      <c r="N5" s="47"/>
      <c r="O5" s="74"/>
      <c r="P5" s="48"/>
    </row>
    <row r="6" spans="1:16" ht="15.75" thickBot="1" x14ac:dyDescent="0.3">
      <c r="A6" s="67"/>
      <c r="B6" s="37"/>
      <c r="C6" s="38"/>
      <c r="D6" s="37"/>
      <c r="E6" s="38"/>
      <c r="F6" s="37"/>
      <c r="G6" s="38"/>
      <c r="H6" s="70"/>
      <c r="I6" s="71"/>
      <c r="J6" s="37" t="s">
        <v>25</v>
      </c>
      <c r="K6" s="38"/>
      <c r="L6" s="70"/>
      <c r="M6" s="71"/>
      <c r="N6" s="70"/>
      <c r="O6" s="72"/>
      <c r="P6" s="71"/>
    </row>
    <row r="7" spans="1:16"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2</v>
      </c>
      <c r="N7" s="19" t="s">
        <v>1</v>
      </c>
      <c r="O7" s="20" t="s">
        <v>2</v>
      </c>
      <c r="P7" s="21" t="s">
        <v>3</v>
      </c>
    </row>
    <row r="8" spans="1:16" ht="15.75" thickBot="1" x14ac:dyDescent="0.3">
      <c r="A8" s="4" t="s">
        <v>38</v>
      </c>
      <c r="B8" s="3"/>
      <c r="C8" s="3"/>
      <c r="D8" s="3"/>
      <c r="E8" s="3"/>
      <c r="F8" s="3"/>
      <c r="G8" s="3"/>
      <c r="H8" s="10"/>
      <c r="I8" s="3"/>
      <c r="J8" s="11"/>
      <c r="K8" s="3"/>
      <c r="L8" s="30">
        <v>106.9</v>
      </c>
      <c r="M8" s="30">
        <v>149.5</v>
      </c>
      <c r="N8" s="3"/>
      <c r="O8" s="3"/>
      <c r="P8" s="3"/>
    </row>
    <row r="9" spans="1:16" ht="15.75" thickBot="1" x14ac:dyDescent="0.3">
      <c r="A9" s="4" t="s">
        <v>37</v>
      </c>
      <c r="B9" s="3"/>
      <c r="C9" s="3"/>
      <c r="D9" s="3"/>
      <c r="E9" s="3"/>
      <c r="F9" s="3"/>
      <c r="G9" s="3"/>
      <c r="H9" s="3"/>
      <c r="I9" s="3"/>
      <c r="J9" s="3"/>
      <c r="K9" s="3"/>
      <c r="L9" s="30">
        <v>27.2</v>
      </c>
      <c r="M9" s="30">
        <v>49</v>
      </c>
      <c r="N9" s="3"/>
      <c r="O9" s="3"/>
      <c r="P9" s="3"/>
    </row>
    <row r="10" spans="1:16" ht="15.75" thickBot="1" x14ac:dyDescent="0.3">
      <c r="A10" s="4" t="s">
        <v>39</v>
      </c>
      <c r="B10" s="3"/>
      <c r="C10" s="3"/>
      <c r="D10" s="3"/>
      <c r="E10" s="3"/>
      <c r="F10" s="3"/>
      <c r="G10" s="3"/>
      <c r="H10" s="3"/>
      <c r="I10" s="3"/>
      <c r="J10" s="3"/>
      <c r="K10" s="3"/>
      <c r="L10" s="30">
        <v>152</v>
      </c>
      <c r="M10" s="30">
        <v>21.1</v>
      </c>
      <c r="N10" s="3"/>
      <c r="O10" s="3"/>
      <c r="P10" s="3"/>
    </row>
    <row r="11" spans="1:16" ht="15.75" thickBot="1" x14ac:dyDescent="0.3">
      <c r="A11" s="4" t="s">
        <v>29</v>
      </c>
      <c r="B11" s="3"/>
      <c r="C11" s="3"/>
      <c r="D11" s="3"/>
      <c r="E11" s="3"/>
      <c r="F11" s="3"/>
      <c r="G11" s="3"/>
      <c r="H11" s="3"/>
      <c r="I11" s="3"/>
      <c r="J11" s="3"/>
      <c r="K11" s="3"/>
      <c r="L11" s="30">
        <v>5.2</v>
      </c>
      <c r="M11" s="30"/>
      <c r="N11" s="3"/>
      <c r="O11" s="3"/>
      <c r="P11" s="3"/>
    </row>
    <row r="12" spans="1:16" ht="15.75" thickBot="1" x14ac:dyDescent="0.3">
      <c r="A12" s="4" t="s">
        <v>4</v>
      </c>
      <c r="B12" s="3"/>
      <c r="C12" s="3"/>
      <c r="D12" s="3"/>
      <c r="E12" s="3"/>
      <c r="F12" s="3"/>
      <c r="G12" s="3"/>
      <c r="H12" s="3"/>
      <c r="I12" s="3"/>
      <c r="J12" s="3"/>
      <c r="K12" s="3"/>
      <c r="L12" s="30">
        <v>10.3</v>
      </c>
      <c r="M12" s="30"/>
      <c r="N12" s="3"/>
      <c r="O12" s="3"/>
      <c r="P12" s="3"/>
    </row>
    <row r="13" spans="1:16" ht="15.75" thickBot="1" x14ac:dyDescent="0.3">
      <c r="A13" s="4" t="s">
        <v>40</v>
      </c>
      <c r="B13" s="3"/>
      <c r="C13" s="3"/>
      <c r="D13" s="3"/>
      <c r="E13" s="3"/>
      <c r="F13" s="3"/>
      <c r="G13" s="3"/>
      <c r="H13" s="3"/>
      <c r="I13" s="3"/>
      <c r="J13" s="3"/>
      <c r="K13" s="3"/>
      <c r="L13" s="30">
        <v>9.1</v>
      </c>
      <c r="M13" s="30"/>
      <c r="N13" s="3"/>
      <c r="O13" s="3"/>
      <c r="P13" s="3"/>
    </row>
    <row r="14" spans="1:16" ht="15.75" thickBot="1" x14ac:dyDescent="0.3">
      <c r="A14" s="4" t="s">
        <v>5</v>
      </c>
      <c r="B14" s="3"/>
      <c r="C14" s="3"/>
      <c r="D14" s="3"/>
      <c r="E14" s="3"/>
      <c r="F14" s="3"/>
      <c r="G14" s="3"/>
      <c r="H14" s="3"/>
      <c r="I14" s="3"/>
      <c r="J14" s="3"/>
      <c r="K14" s="3"/>
      <c r="L14" s="30">
        <v>20</v>
      </c>
      <c r="M14" s="30"/>
      <c r="N14" s="3"/>
      <c r="O14" s="3"/>
      <c r="P14" s="3"/>
    </row>
    <row r="15" spans="1:16" ht="15.75" thickBot="1" x14ac:dyDescent="0.3">
      <c r="A15" s="4" t="s">
        <v>6</v>
      </c>
      <c r="B15" s="3"/>
      <c r="C15" s="3"/>
      <c r="D15" s="3"/>
      <c r="E15" s="3"/>
      <c r="F15" s="3"/>
      <c r="G15" s="3"/>
      <c r="H15" s="3"/>
      <c r="I15" s="3"/>
      <c r="J15" s="3"/>
      <c r="K15" s="3"/>
      <c r="L15" s="31">
        <f>38.3+17.47</f>
        <v>55.769999999999996</v>
      </c>
      <c r="M15" s="31"/>
      <c r="N15" s="3"/>
      <c r="O15" s="3"/>
      <c r="P15" s="3"/>
    </row>
    <row r="16" spans="1:16" ht="15.75" thickBot="1" x14ac:dyDescent="0.3">
      <c r="A16" s="8" t="s">
        <v>7</v>
      </c>
      <c r="B16" s="3"/>
      <c r="C16" s="3"/>
      <c r="D16" s="3"/>
      <c r="E16" s="3"/>
      <c r="F16" s="3"/>
      <c r="G16" s="3"/>
      <c r="H16" s="3"/>
      <c r="I16" s="3"/>
      <c r="J16" s="3"/>
      <c r="K16" s="3"/>
      <c r="L16" s="31">
        <f>SUM(L8:L15)</f>
        <v>386.47</v>
      </c>
      <c r="M16" s="31">
        <f>SUM(M8:M15)</f>
        <v>219.6</v>
      </c>
      <c r="N16" s="3"/>
      <c r="O16" s="3"/>
      <c r="P16" s="3"/>
    </row>
    <row r="17" spans="1:16" ht="15.75" thickBot="1" x14ac:dyDescent="0.3">
      <c r="A17" s="12"/>
      <c r="B17" s="13"/>
      <c r="C17" s="13"/>
      <c r="D17" s="13"/>
      <c r="E17" s="13"/>
      <c r="F17" s="13"/>
      <c r="G17" s="13"/>
      <c r="H17" s="13"/>
      <c r="I17" s="13"/>
      <c r="J17" s="13"/>
      <c r="K17" s="13"/>
      <c r="L17" s="32"/>
      <c r="M17" s="32"/>
      <c r="N17" s="13"/>
      <c r="O17" s="13"/>
      <c r="P17" s="13"/>
    </row>
    <row r="18" spans="1:16" ht="15.75" thickBot="1" x14ac:dyDescent="0.3">
      <c r="A18" s="4" t="s">
        <v>8</v>
      </c>
      <c r="B18" s="3"/>
      <c r="C18" s="3"/>
      <c r="D18" s="3"/>
      <c r="E18" s="3"/>
      <c r="F18" s="3"/>
      <c r="G18" s="3"/>
      <c r="H18" s="3"/>
      <c r="I18" s="3"/>
      <c r="J18" s="3"/>
      <c r="K18" s="3"/>
      <c r="L18" s="31">
        <v>34.299999999999997</v>
      </c>
      <c r="M18" s="31"/>
      <c r="N18" s="3"/>
      <c r="O18" s="3"/>
      <c r="P18" s="3"/>
    </row>
    <row r="19" spans="1:16" ht="15.75" thickBot="1" x14ac:dyDescent="0.3">
      <c r="A19" s="4" t="s">
        <v>27</v>
      </c>
      <c r="B19" s="3"/>
      <c r="C19" s="3"/>
      <c r="D19" s="3"/>
      <c r="E19" s="3"/>
      <c r="F19" s="3"/>
      <c r="G19" s="3"/>
      <c r="H19" s="3"/>
      <c r="I19" s="3"/>
      <c r="J19" s="3"/>
      <c r="K19" s="3"/>
      <c r="L19" s="31">
        <v>49.1</v>
      </c>
      <c r="M19" s="31"/>
      <c r="N19" s="3"/>
      <c r="O19" s="3"/>
      <c r="P19" s="3"/>
    </row>
    <row r="20" spans="1:16" ht="15.75" thickBot="1" x14ac:dyDescent="0.3">
      <c r="A20" s="4" t="s">
        <v>28</v>
      </c>
      <c r="B20" s="3"/>
      <c r="C20" s="3"/>
      <c r="D20" s="3"/>
      <c r="E20" s="3"/>
      <c r="F20" s="3"/>
      <c r="G20" s="3"/>
      <c r="H20" s="3"/>
      <c r="I20" s="3"/>
      <c r="J20" s="3"/>
      <c r="K20" s="3"/>
      <c r="L20" s="31">
        <v>12.6</v>
      </c>
      <c r="M20" s="31"/>
      <c r="N20" s="3"/>
      <c r="O20" s="3"/>
      <c r="P20" s="3"/>
    </row>
    <row r="21" spans="1:16" ht="15.75" thickBot="1" x14ac:dyDescent="0.3">
      <c r="A21" s="4" t="s">
        <v>26</v>
      </c>
      <c r="B21" s="3"/>
      <c r="C21" s="3"/>
      <c r="D21" s="3"/>
      <c r="E21" s="3"/>
      <c r="F21" s="3"/>
      <c r="G21" s="3"/>
      <c r="H21" s="3"/>
      <c r="I21" s="3"/>
      <c r="J21" s="3"/>
      <c r="K21" s="3"/>
      <c r="L21" s="31">
        <v>0</v>
      </c>
      <c r="M21" s="31"/>
      <c r="N21" s="3"/>
      <c r="O21" s="3"/>
      <c r="P21" s="3"/>
    </row>
    <row r="22" spans="1:16" ht="15.75" thickBot="1" x14ac:dyDescent="0.3">
      <c r="A22" s="4" t="s">
        <v>29</v>
      </c>
      <c r="B22" s="3"/>
      <c r="C22" s="3"/>
      <c r="D22" s="3"/>
      <c r="E22" s="3"/>
      <c r="F22" s="3"/>
      <c r="G22" s="3"/>
      <c r="H22" s="3"/>
      <c r="I22" s="3"/>
      <c r="J22" s="3"/>
      <c r="K22" s="3"/>
      <c r="L22" s="31">
        <v>0</v>
      </c>
      <c r="M22" s="31"/>
      <c r="N22" s="3"/>
      <c r="O22" s="3"/>
      <c r="P22" s="3"/>
    </row>
    <row r="23" spans="1:16" ht="15.75" thickBot="1" x14ac:dyDescent="0.3">
      <c r="A23" s="4" t="s">
        <v>30</v>
      </c>
      <c r="B23" s="3"/>
      <c r="C23" s="3"/>
      <c r="D23" s="3"/>
      <c r="E23" s="3"/>
      <c r="F23" s="3"/>
      <c r="G23" s="3"/>
      <c r="H23" s="3"/>
      <c r="I23" s="3"/>
      <c r="J23" s="3"/>
      <c r="K23" s="3"/>
      <c r="L23" s="31">
        <v>0</v>
      </c>
      <c r="M23" s="31"/>
      <c r="N23" s="3"/>
      <c r="O23" s="3"/>
      <c r="P23" s="3"/>
    </row>
    <row r="24" spans="1:16" ht="15.75" thickBot="1" x14ac:dyDescent="0.3">
      <c r="A24" s="8" t="s">
        <v>9</v>
      </c>
      <c r="B24" s="3"/>
      <c r="C24" s="3"/>
      <c r="D24" s="3"/>
      <c r="E24" s="3"/>
      <c r="F24" s="3"/>
      <c r="G24" s="3"/>
      <c r="H24" s="3"/>
      <c r="I24" s="3"/>
      <c r="J24" s="3"/>
      <c r="K24" s="3"/>
      <c r="L24" s="31">
        <f>SUM(L18:L23)</f>
        <v>96</v>
      </c>
      <c r="M24" s="31">
        <f>SUM(M18:M23)</f>
        <v>0</v>
      </c>
      <c r="N24" s="3"/>
      <c r="O24" s="3"/>
      <c r="P24" s="3"/>
    </row>
    <row r="25" spans="1:16" ht="15.75" thickBot="1" x14ac:dyDescent="0.3">
      <c r="A25" s="12"/>
      <c r="B25" s="13"/>
      <c r="C25" s="13"/>
      <c r="D25" s="13"/>
      <c r="E25" s="13"/>
      <c r="F25" s="13"/>
      <c r="G25" s="13"/>
      <c r="H25" s="13"/>
      <c r="I25" s="13"/>
      <c r="J25" s="13"/>
      <c r="K25" s="13"/>
      <c r="L25" s="32"/>
      <c r="M25" s="32"/>
      <c r="N25" s="13"/>
      <c r="O25" s="13"/>
      <c r="P25" s="13"/>
    </row>
    <row r="26" spans="1:16" ht="15.75" thickBot="1" x14ac:dyDescent="0.3">
      <c r="A26" s="8" t="s">
        <v>31</v>
      </c>
      <c r="B26" s="3"/>
      <c r="C26" s="3"/>
      <c r="D26" s="3"/>
      <c r="E26" s="3"/>
      <c r="F26" s="3"/>
      <c r="G26" s="3"/>
      <c r="H26" s="3"/>
      <c r="I26" s="3"/>
      <c r="J26" s="3"/>
      <c r="K26" s="3"/>
      <c r="L26" s="31">
        <v>59</v>
      </c>
      <c r="M26" s="31"/>
      <c r="N26" s="3"/>
      <c r="O26" s="3"/>
      <c r="P26" s="3"/>
    </row>
    <row r="27" spans="1:16" ht="15.75" thickBot="1" x14ac:dyDescent="0.3">
      <c r="A27" s="12"/>
      <c r="B27" s="13"/>
      <c r="C27" s="13"/>
      <c r="D27" s="13"/>
      <c r="E27" s="13"/>
      <c r="F27" s="13"/>
      <c r="G27" s="13"/>
      <c r="H27" s="13"/>
      <c r="I27" s="13"/>
      <c r="J27" s="13"/>
      <c r="K27" s="13"/>
      <c r="L27" s="32"/>
      <c r="M27" s="32"/>
      <c r="N27" s="13"/>
      <c r="O27" s="13"/>
      <c r="P27" s="13"/>
    </row>
    <row r="28" spans="1:16" ht="15.75" thickBot="1" x14ac:dyDescent="0.3">
      <c r="A28" s="4" t="s">
        <v>10</v>
      </c>
      <c r="B28" s="3"/>
      <c r="C28" s="3"/>
      <c r="D28" s="3"/>
      <c r="E28" s="3"/>
      <c r="F28" s="3"/>
      <c r="G28" s="3"/>
      <c r="H28" s="3"/>
      <c r="I28" s="3"/>
      <c r="J28" s="3"/>
      <c r="K28" s="3"/>
      <c r="L28" s="31">
        <v>34.299999999999997</v>
      </c>
      <c r="M28" s="31"/>
      <c r="N28" s="3"/>
      <c r="O28" s="3"/>
      <c r="P28" s="3"/>
    </row>
    <row r="29" spans="1:16" ht="15.75" thickBot="1" x14ac:dyDescent="0.3">
      <c r="A29" s="4" t="s">
        <v>11</v>
      </c>
      <c r="B29" s="3"/>
      <c r="C29" s="3"/>
      <c r="D29" s="3"/>
      <c r="E29" s="3"/>
      <c r="F29" s="3"/>
      <c r="G29" s="3"/>
      <c r="H29" s="3"/>
      <c r="I29" s="3"/>
      <c r="J29" s="3"/>
      <c r="K29" s="3"/>
      <c r="L29" s="31">
        <v>16.399999999999999</v>
      </c>
      <c r="M29" s="31"/>
      <c r="N29" s="3"/>
      <c r="O29" s="3"/>
      <c r="P29" s="3"/>
    </row>
    <row r="30" spans="1:16" ht="15.75" thickBot="1" x14ac:dyDescent="0.3">
      <c r="A30" s="4" t="s">
        <v>12</v>
      </c>
      <c r="B30" s="14"/>
      <c r="C30" s="14"/>
      <c r="D30" s="14"/>
      <c r="E30" s="14"/>
      <c r="F30" s="14"/>
      <c r="G30" s="14"/>
      <c r="H30" s="14"/>
      <c r="I30" s="14"/>
      <c r="J30" s="14"/>
      <c r="K30" s="14"/>
      <c r="L30" s="33">
        <v>16.8</v>
      </c>
      <c r="M30" s="33"/>
      <c r="N30" s="14"/>
      <c r="O30" s="14"/>
      <c r="P30" s="14"/>
    </row>
    <row r="31" spans="1:16" ht="27.75" thickBot="1" x14ac:dyDescent="0.3">
      <c r="A31" s="8" t="s">
        <v>13</v>
      </c>
      <c r="B31" s="14"/>
      <c r="C31" s="14"/>
      <c r="D31" s="14"/>
      <c r="E31" s="14"/>
      <c r="F31" s="14"/>
      <c r="G31" s="14"/>
      <c r="H31" s="14"/>
      <c r="I31" s="14"/>
      <c r="J31" s="14"/>
      <c r="K31" s="14"/>
      <c r="L31" s="33">
        <f>SUM(L28:L30)</f>
        <v>67.5</v>
      </c>
      <c r="M31" s="33">
        <f>SUM(M28:M30)</f>
        <v>0</v>
      </c>
      <c r="N31" s="14"/>
      <c r="O31" s="14"/>
      <c r="P31" s="14"/>
    </row>
    <row r="32" spans="1:16" ht="15.75" thickBot="1" x14ac:dyDescent="0.3">
      <c r="A32" s="15"/>
      <c r="B32" s="16"/>
      <c r="C32" s="16"/>
      <c r="D32" s="16"/>
      <c r="E32" s="16"/>
      <c r="F32" s="16"/>
      <c r="G32" s="16"/>
      <c r="H32" s="16"/>
      <c r="I32" s="16"/>
      <c r="J32" s="16"/>
      <c r="K32" s="16"/>
      <c r="L32" s="34"/>
      <c r="M32" s="34"/>
      <c r="N32" s="16"/>
      <c r="O32" s="16"/>
      <c r="P32" s="16"/>
    </row>
    <row r="33" spans="1:16" ht="15.75" thickBot="1" x14ac:dyDescent="0.3">
      <c r="A33" s="8" t="s">
        <v>14</v>
      </c>
      <c r="B33" s="17"/>
      <c r="C33" s="17"/>
      <c r="D33" s="17"/>
      <c r="E33" s="17"/>
      <c r="F33" s="17"/>
      <c r="G33" s="17"/>
      <c r="H33" s="17"/>
      <c r="I33" s="17"/>
      <c r="J33" s="17"/>
      <c r="K33" s="17"/>
      <c r="L33" s="35">
        <v>342.6</v>
      </c>
      <c r="M33" s="35"/>
      <c r="N33" s="17"/>
      <c r="O33" s="17"/>
      <c r="P33" s="17"/>
    </row>
    <row r="34" spans="1:16" ht="15.75" thickBot="1" x14ac:dyDescent="0.3">
      <c r="A34" s="15"/>
      <c r="B34" s="16"/>
      <c r="C34" s="16"/>
      <c r="D34" s="16"/>
      <c r="E34" s="16"/>
      <c r="F34" s="16"/>
      <c r="G34" s="16"/>
      <c r="H34" s="16"/>
      <c r="I34" s="16"/>
      <c r="J34" s="16"/>
      <c r="K34" s="16"/>
      <c r="L34" s="34"/>
      <c r="M34" s="34"/>
      <c r="N34" s="16"/>
      <c r="O34" s="16"/>
      <c r="P34" s="16"/>
    </row>
    <row r="35" spans="1:16" ht="15.75" thickBot="1" x14ac:dyDescent="0.3">
      <c r="A35" s="8" t="s">
        <v>32</v>
      </c>
      <c r="B35" s="14"/>
      <c r="C35" s="14"/>
      <c r="D35" s="14"/>
      <c r="E35" s="14"/>
      <c r="F35" s="14"/>
      <c r="G35" s="14"/>
      <c r="H35" s="14"/>
      <c r="I35" s="14"/>
      <c r="J35" s="14"/>
      <c r="K35" s="14"/>
      <c r="L35" s="33">
        <v>27.63</v>
      </c>
      <c r="M35" s="33"/>
      <c r="N35" s="14"/>
      <c r="O35" s="14"/>
      <c r="P35" s="14"/>
    </row>
    <row r="36" spans="1:16" ht="15.75" thickBot="1" x14ac:dyDescent="0.3">
      <c r="A36" s="12"/>
      <c r="B36" s="16"/>
      <c r="C36" s="16"/>
      <c r="D36" s="16"/>
      <c r="E36" s="16"/>
      <c r="F36" s="16"/>
      <c r="G36" s="16"/>
      <c r="H36" s="16"/>
      <c r="I36" s="16"/>
      <c r="J36" s="16"/>
      <c r="K36" s="16"/>
      <c r="L36" s="34"/>
      <c r="M36" s="34"/>
      <c r="N36" s="16"/>
      <c r="O36" s="16"/>
      <c r="P36" s="16"/>
    </row>
    <row r="37" spans="1:16" ht="15.75" thickBot="1" x14ac:dyDescent="0.3">
      <c r="A37" s="18" t="s">
        <v>15</v>
      </c>
      <c r="B37" s="14"/>
      <c r="C37" s="14"/>
      <c r="D37" s="14"/>
      <c r="E37" s="14"/>
      <c r="F37" s="14"/>
      <c r="G37" s="14"/>
      <c r="H37" s="14"/>
      <c r="I37" s="14"/>
      <c r="J37" s="14"/>
      <c r="K37" s="14"/>
      <c r="L37" s="33">
        <f>+L16+L24+L26+L31+L33+L35</f>
        <v>979.2</v>
      </c>
      <c r="M37" s="33">
        <f>+M16+M24+M26+M31+M33+M35</f>
        <v>219.6</v>
      </c>
      <c r="N37" s="14"/>
      <c r="O37" s="14"/>
      <c r="P37" s="14"/>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rintOptions horizontalCentered="1"/>
  <pageMargins left="0" right="0" top="0.25" bottom="0.25" header="0.3" footer="0.3"/>
  <pageSetup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workbookViewId="0">
      <selection activeCell="L26" sqref="L26"/>
    </sheetView>
  </sheetViews>
  <sheetFormatPr defaultColWidth="9.140625" defaultRowHeight="15" x14ac:dyDescent="0.25"/>
  <cols>
    <col min="1" max="1" width="26.5703125" style="1" customWidth="1"/>
    <col min="2" max="11" width="9.140625" style="1"/>
    <col min="12" max="12" width="8.7109375" style="1" bestFit="1" customWidth="1"/>
    <col min="13" max="16384" width="9.140625" style="1"/>
  </cols>
  <sheetData>
    <row r="1" spans="1:16" ht="15" customHeight="1" x14ac:dyDescent="0.25">
      <c r="A1" s="57" t="s">
        <v>52</v>
      </c>
      <c r="B1" s="45" t="s">
        <v>20</v>
      </c>
      <c r="C1" s="60"/>
      <c r="D1" s="60"/>
      <c r="E1" s="61"/>
      <c r="F1" s="45" t="s">
        <v>21</v>
      </c>
      <c r="G1" s="60"/>
      <c r="H1" s="60"/>
      <c r="I1" s="60"/>
      <c r="J1" s="60"/>
      <c r="K1" s="61"/>
      <c r="L1" s="45" t="s">
        <v>22</v>
      </c>
      <c r="M1" s="46"/>
      <c r="N1" s="45" t="s">
        <v>36</v>
      </c>
      <c r="O1" s="49"/>
      <c r="P1" s="50"/>
    </row>
    <row r="2" spans="1:16" ht="15" customHeight="1" x14ac:dyDescent="0.25">
      <c r="A2" s="58"/>
      <c r="B2" s="39"/>
      <c r="C2" s="62"/>
      <c r="D2" s="62"/>
      <c r="E2" s="40"/>
      <c r="F2" s="39"/>
      <c r="G2" s="62"/>
      <c r="H2" s="62"/>
      <c r="I2" s="62"/>
      <c r="J2" s="62"/>
      <c r="K2" s="40"/>
      <c r="L2" s="47"/>
      <c r="M2" s="48"/>
      <c r="N2" s="51"/>
      <c r="O2" s="52"/>
      <c r="P2" s="53"/>
    </row>
    <row r="3" spans="1:16" ht="15.75" customHeight="1" thickBot="1" x14ac:dyDescent="0.3">
      <c r="A3" s="59"/>
      <c r="B3" s="63"/>
      <c r="C3" s="64"/>
      <c r="D3" s="64"/>
      <c r="E3" s="65"/>
      <c r="F3" s="63"/>
      <c r="G3" s="64"/>
      <c r="H3" s="64"/>
      <c r="I3" s="64"/>
      <c r="J3" s="64"/>
      <c r="K3" s="65"/>
      <c r="L3" s="47"/>
      <c r="M3" s="48"/>
      <c r="N3" s="51"/>
      <c r="O3" s="52"/>
      <c r="P3" s="53"/>
    </row>
    <row r="4" spans="1:16" x14ac:dyDescent="0.25">
      <c r="A4" s="66"/>
      <c r="B4" s="68" t="s">
        <v>17</v>
      </c>
      <c r="C4" s="69"/>
      <c r="D4" s="68" t="s">
        <v>23</v>
      </c>
      <c r="E4" s="69"/>
      <c r="F4" s="68" t="s">
        <v>17</v>
      </c>
      <c r="G4" s="69"/>
      <c r="H4" s="68" t="s">
        <v>18</v>
      </c>
      <c r="I4" s="69"/>
      <c r="J4" s="68" t="s">
        <v>0</v>
      </c>
      <c r="K4" s="69"/>
      <c r="L4" s="39"/>
      <c r="M4" s="40"/>
      <c r="N4" s="41"/>
      <c r="O4" s="54"/>
      <c r="P4" s="42"/>
    </row>
    <row r="5" spans="1:16" x14ac:dyDescent="0.25">
      <c r="A5" s="66"/>
      <c r="B5" s="68"/>
      <c r="C5" s="69"/>
      <c r="D5" s="68"/>
      <c r="E5" s="69"/>
      <c r="F5" s="68"/>
      <c r="G5" s="69"/>
      <c r="H5" s="68" t="s">
        <v>19</v>
      </c>
      <c r="I5" s="69"/>
      <c r="J5" s="68" t="s">
        <v>24</v>
      </c>
      <c r="K5" s="69"/>
      <c r="L5" s="41"/>
      <c r="M5" s="42"/>
      <c r="N5" s="41"/>
      <c r="O5" s="55"/>
      <c r="P5" s="42"/>
    </row>
    <row r="6" spans="1:16" ht="15.75" thickBot="1" x14ac:dyDescent="0.3">
      <c r="A6" s="67"/>
      <c r="B6" s="37"/>
      <c r="C6" s="38"/>
      <c r="D6" s="37"/>
      <c r="E6" s="38"/>
      <c r="F6" s="37"/>
      <c r="G6" s="38"/>
      <c r="H6" s="43"/>
      <c r="I6" s="44"/>
      <c r="J6" s="37" t="s">
        <v>25</v>
      </c>
      <c r="K6" s="38"/>
      <c r="L6" s="43"/>
      <c r="M6" s="44"/>
      <c r="N6" s="43"/>
      <c r="O6" s="56"/>
      <c r="P6" s="44"/>
    </row>
    <row r="7" spans="1:16"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2</v>
      </c>
      <c r="N7" s="19" t="s">
        <v>1</v>
      </c>
      <c r="O7" s="20" t="s">
        <v>2</v>
      </c>
      <c r="P7" s="21" t="s">
        <v>3</v>
      </c>
    </row>
    <row r="8" spans="1:16" ht="15.75" thickBot="1" x14ac:dyDescent="0.3">
      <c r="A8" s="4" t="s">
        <v>38</v>
      </c>
      <c r="B8" s="3"/>
      <c r="C8" s="3"/>
      <c r="D8" s="3"/>
      <c r="E8" s="3"/>
      <c r="F8" s="3"/>
      <c r="G8" s="3"/>
      <c r="H8" s="10"/>
      <c r="I8" s="3"/>
      <c r="J8" s="11"/>
      <c r="K8" s="3"/>
      <c r="L8" s="30">
        <v>102.5</v>
      </c>
      <c r="M8" s="30">
        <f>56.7+100+0.384</f>
        <v>157.08399999999997</v>
      </c>
      <c r="N8" s="3"/>
      <c r="O8" s="3"/>
      <c r="P8" s="3"/>
    </row>
    <row r="9" spans="1:16" ht="15.75" thickBot="1" x14ac:dyDescent="0.3">
      <c r="A9" s="4" t="s">
        <v>37</v>
      </c>
      <c r="B9" s="3"/>
      <c r="C9" s="3"/>
      <c r="D9" s="3"/>
      <c r="E9" s="3"/>
      <c r="F9" s="3"/>
      <c r="G9" s="3"/>
      <c r="H9" s="3"/>
      <c r="I9" s="3"/>
      <c r="J9" s="3"/>
      <c r="K9" s="3"/>
      <c r="L9" s="30">
        <v>24.8</v>
      </c>
      <c r="M9" s="30">
        <v>51.7</v>
      </c>
      <c r="N9" s="3"/>
      <c r="O9" s="3"/>
      <c r="P9" s="3"/>
    </row>
    <row r="10" spans="1:16" ht="15.75" thickBot="1" x14ac:dyDescent="0.3">
      <c r="A10" s="4" t="s">
        <v>39</v>
      </c>
      <c r="B10" s="3"/>
      <c r="C10" s="3"/>
      <c r="D10" s="3"/>
      <c r="E10" s="3"/>
      <c r="F10" s="3"/>
      <c r="G10" s="3"/>
      <c r="H10" s="3"/>
      <c r="I10" s="3"/>
      <c r="J10" s="3"/>
      <c r="K10" s="3"/>
      <c r="L10" s="30">
        <v>160.5</v>
      </c>
      <c r="M10" s="30">
        <v>24.3</v>
      </c>
      <c r="N10" s="3"/>
      <c r="O10" s="3"/>
      <c r="P10" s="3"/>
    </row>
    <row r="11" spans="1:16" ht="15.75" thickBot="1" x14ac:dyDescent="0.3">
      <c r="A11" s="4" t="s">
        <v>29</v>
      </c>
      <c r="B11" s="3"/>
      <c r="C11" s="3"/>
      <c r="D11" s="3"/>
      <c r="E11" s="3"/>
      <c r="F11" s="3"/>
      <c r="G11" s="3"/>
      <c r="H11" s="3"/>
      <c r="I11" s="3"/>
      <c r="J11" s="3"/>
      <c r="K11" s="3"/>
      <c r="L11" s="30">
        <v>5.4</v>
      </c>
      <c r="M11" s="30"/>
      <c r="N11" s="3"/>
      <c r="O11" s="3"/>
      <c r="P11" s="3"/>
    </row>
    <row r="12" spans="1:16" ht="15.75" thickBot="1" x14ac:dyDescent="0.3">
      <c r="A12" s="4" t="s">
        <v>4</v>
      </c>
      <c r="B12" s="3"/>
      <c r="C12" s="3"/>
      <c r="D12" s="3"/>
      <c r="E12" s="3"/>
      <c r="F12" s="3"/>
      <c r="G12" s="3"/>
      <c r="H12" s="3"/>
      <c r="I12" s="3"/>
      <c r="J12" s="3"/>
      <c r="K12" s="3"/>
      <c r="L12" s="30">
        <v>11.7</v>
      </c>
      <c r="M12" s="30"/>
      <c r="N12" s="3"/>
      <c r="O12" s="3"/>
      <c r="P12" s="3"/>
    </row>
    <row r="13" spans="1:16" ht="15.75" thickBot="1" x14ac:dyDescent="0.3">
      <c r="A13" s="4" t="s">
        <v>40</v>
      </c>
      <c r="B13" s="3"/>
      <c r="C13" s="3"/>
      <c r="D13" s="3"/>
      <c r="E13" s="3"/>
      <c r="F13" s="3"/>
      <c r="G13" s="3"/>
      <c r="H13" s="3"/>
      <c r="I13" s="3"/>
      <c r="J13" s="3"/>
      <c r="K13" s="3"/>
      <c r="L13" s="30">
        <v>8.1999999999999993</v>
      </c>
      <c r="M13" s="30"/>
      <c r="N13" s="3"/>
      <c r="O13" s="3"/>
      <c r="P13" s="3"/>
    </row>
    <row r="14" spans="1:16" ht="15.75" thickBot="1" x14ac:dyDescent="0.3">
      <c r="A14" s="4" t="s">
        <v>5</v>
      </c>
      <c r="B14" s="3"/>
      <c r="C14" s="3"/>
      <c r="D14" s="3"/>
      <c r="E14" s="3"/>
      <c r="F14" s="3"/>
      <c r="G14" s="3"/>
      <c r="H14" s="3"/>
      <c r="I14" s="3"/>
      <c r="J14" s="3"/>
      <c r="K14" s="3"/>
      <c r="L14" s="30">
        <v>23.9</v>
      </c>
      <c r="M14" s="30"/>
      <c r="N14" s="3"/>
      <c r="O14" s="3"/>
      <c r="P14" s="3"/>
    </row>
    <row r="15" spans="1:16" ht="15.75" thickBot="1" x14ac:dyDescent="0.3">
      <c r="A15" s="4" t="s">
        <v>6</v>
      </c>
      <c r="B15" s="3"/>
      <c r="C15" s="3"/>
      <c r="D15" s="3"/>
      <c r="E15" s="3"/>
      <c r="F15" s="3"/>
      <c r="G15" s="3"/>
      <c r="H15" s="3"/>
      <c r="I15" s="3"/>
      <c r="J15" s="3"/>
      <c r="K15" s="3"/>
      <c r="L15" s="31">
        <v>52.15</v>
      </c>
      <c r="M15" s="31"/>
      <c r="N15" s="3"/>
      <c r="O15" s="3"/>
      <c r="P15" s="3"/>
    </row>
    <row r="16" spans="1:16" ht="15.75" thickBot="1" x14ac:dyDescent="0.3">
      <c r="A16" s="8" t="s">
        <v>7</v>
      </c>
      <c r="B16" s="3"/>
      <c r="C16" s="3"/>
      <c r="D16" s="3"/>
      <c r="E16" s="3"/>
      <c r="F16" s="3"/>
      <c r="G16" s="3"/>
      <c r="H16" s="3"/>
      <c r="I16" s="3"/>
      <c r="J16" s="3"/>
      <c r="K16" s="3"/>
      <c r="L16" s="31">
        <f>SUM(L8:L15)</f>
        <v>389.14999999999992</v>
      </c>
      <c r="M16" s="31">
        <f>SUM(M8:M15)</f>
        <v>233.084</v>
      </c>
      <c r="N16" s="3"/>
      <c r="O16" s="3"/>
      <c r="P16" s="3"/>
    </row>
    <row r="17" spans="1:16" ht="15.75" thickBot="1" x14ac:dyDescent="0.3">
      <c r="A17" s="12"/>
      <c r="B17" s="13"/>
      <c r="C17" s="13"/>
      <c r="D17" s="13"/>
      <c r="E17" s="13"/>
      <c r="F17" s="13"/>
      <c r="G17" s="13"/>
      <c r="H17" s="13"/>
      <c r="I17" s="13"/>
      <c r="J17" s="13"/>
      <c r="K17" s="13"/>
      <c r="L17" s="32"/>
      <c r="M17" s="32"/>
      <c r="N17" s="13"/>
      <c r="O17" s="13"/>
      <c r="P17" s="13"/>
    </row>
    <row r="18" spans="1:16" ht="15.75" thickBot="1" x14ac:dyDescent="0.3">
      <c r="A18" s="4" t="s">
        <v>8</v>
      </c>
      <c r="B18" s="3"/>
      <c r="C18" s="3"/>
      <c r="D18" s="3"/>
      <c r="E18" s="3"/>
      <c r="F18" s="3"/>
      <c r="G18" s="3"/>
      <c r="H18" s="3"/>
      <c r="I18" s="3"/>
      <c r="J18" s="3"/>
      <c r="K18" s="3"/>
      <c r="L18" s="31">
        <v>42.4</v>
      </c>
      <c r="M18" s="31"/>
      <c r="N18" s="3"/>
      <c r="O18" s="3"/>
      <c r="P18" s="3"/>
    </row>
    <row r="19" spans="1:16" ht="15.75" thickBot="1" x14ac:dyDescent="0.3">
      <c r="A19" s="4" t="s">
        <v>27</v>
      </c>
      <c r="B19" s="3"/>
      <c r="C19" s="3"/>
      <c r="D19" s="3"/>
      <c r="E19" s="3"/>
      <c r="F19" s="3"/>
      <c r="G19" s="3"/>
      <c r="H19" s="3"/>
      <c r="I19" s="3"/>
      <c r="J19" s="3"/>
      <c r="K19" s="3"/>
      <c r="L19" s="31">
        <v>66.5</v>
      </c>
      <c r="M19" s="31"/>
      <c r="N19" s="3"/>
      <c r="O19" s="3"/>
      <c r="P19" s="3"/>
    </row>
    <row r="20" spans="1:16" ht="15.75" thickBot="1" x14ac:dyDescent="0.3">
      <c r="A20" s="4" t="s">
        <v>28</v>
      </c>
      <c r="B20" s="3"/>
      <c r="C20" s="3"/>
      <c r="D20" s="3"/>
      <c r="E20" s="3"/>
      <c r="F20" s="3"/>
      <c r="G20" s="3"/>
      <c r="H20" s="3"/>
      <c r="I20" s="3"/>
      <c r="J20" s="3"/>
      <c r="K20" s="3"/>
      <c r="L20" s="31">
        <f>2.6+13.3</f>
        <v>15.9</v>
      </c>
      <c r="M20" s="31"/>
      <c r="N20" s="3"/>
      <c r="O20" s="3"/>
      <c r="P20" s="3"/>
    </row>
    <row r="21" spans="1:16" ht="15.75" thickBot="1" x14ac:dyDescent="0.3">
      <c r="A21" s="4" t="s">
        <v>26</v>
      </c>
      <c r="B21" s="3"/>
      <c r="C21" s="3"/>
      <c r="D21" s="3"/>
      <c r="E21" s="3"/>
      <c r="F21" s="3"/>
      <c r="G21" s="3"/>
      <c r="H21" s="3"/>
      <c r="I21" s="3"/>
      <c r="J21" s="3"/>
      <c r="K21" s="3"/>
      <c r="L21" s="31">
        <v>0</v>
      </c>
      <c r="M21" s="31"/>
      <c r="N21" s="3"/>
      <c r="O21" s="3"/>
      <c r="P21" s="3"/>
    </row>
    <row r="22" spans="1:16" ht="15.75" thickBot="1" x14ac:dyDescent="0.3">
      <c r="A22" s="4" t="s">
        <v>29</v>
      </c>
      <c r="B22" s="3"/>
      <c r="C22" s="3"/>
      <c r="D22" s="3"/>
      <c r="E22" s="3"/>
      <c r="F22" s="3"/>
      <c r="G22" s="3"/>
      <c r="H22" s="3"/>
      <c r="I22" s="3"/>
      <c r="J22" s="3"/>
      <c r="K22" s="3"/>
      <c r="L22" s="31">
        <v>0</v>
      </c>
      <c r="M22" s="31"/>
      <c r="N22" s="3"/>
      <c r="O22" s="3"/>
      <c r="P22" s="3"/>
    </row>
    <row r="23" spans="1:16" ht="15.75" thickBot="1" x14ac:dyDescent="0.3">
      <c r="A23" s="4" t="s">
        <v>30</v>
      </c>
      <c r="B23" s="3"/>
      <c r="C23" s="3"/>
      <c r="D23" s="3"/>
      <c r="E23" s="3"/>
      <c r="F23" s="3"/>
      <c r="G23" s="3"/>
      <c r="H23" s="3"/>
      <c r="I23" s="3"/>
      <c r="J23" s="3"/>
      <c r="K23" s="3"/>
      <c r="L23" s="31">
        <v>0</v>
      </c>
      <c r="M23" s="31"/>
      <c r="N23" s="3"/>
      <c r="O23" s="3"/>
      <c r="P23" s="3"/>
    </row>
    <row r="24" spans="1:16" ht="15.75" thickBot="1" x14ac:dyDescent="0.3">
      <c r="A24" s="8" t="s">
        <v>9</v>
      </c>
      <c r="B24" s="3"/>
      <c r="C24" s="3"/>
      <c r="D24" s="3"/>
      <c r="E24" s="3"/>
      <c r="F24" s="3"/>
      <c r="G24" s="3"/>
      <c r="H24" s="3"/>
      <c r="I24" s="3"/>
      <c r="J24" s="3"/>
      <c r="K24" s="3"/>
      <c r="L24" s="31">
        <f>SUM(L18:L23)</f>
        <v>124.80000000000001</v>
      </c>
      <c r="M24" s="31">
        <f>SUM(M18:M23)</f>
        <v>0</v>
      </c>
      <c r="N24" s="3"/>
      <c r="O24" s="3"/>
      <c r="P24" s="3"/>
    </row>
    <row r="25" spans="1:16" ht="15.75" thickBot="1" x14ac:dyDescent="0.3">
      <c r="A25" s="12"/>
      <c r="B25" s="13"/>
      <c r="C25" s="13"/>
      <c r="D25" s="13"/>
      <c r="E25" s="13"/>
      <c r="F25" s="13"/>
      <c r="G25" s="13"/>
      <c r="H25" s="13"/>
      <c r="I25" s="13"/>
      <c r="J25" s="13"/>
      <c r="K25" s="13"/>
      <c r="L25" s="32"/>
      <c r="M25" s="32"/>
      <c r="N25" s="13"/>
      <c r="O25" s="13"/>
      <c r="P25" s="13"/>
    </row>
    <row r="26" spans="1:16" ht="15.75" thickBot="1" x14ac:dyDescent="0.3">
      <c r="A26" s="8" t="s">
        <v>31</v>
      </c>
      <c r="B26" s="3"/>
      <c r="C26" s="3"/>
      <c r="D26" s="3"/>
      <c r="E26" s="3"/>
      <c r="F26" s="3"/>
      <c r="G26" s="3"/>
      <c r="H26" s="3"/>
      <c r="I26" s="3"/>
      <c r="J26" s="3"/>
      <c r="K26" s="3"/>
      <c r="L26" s="31">
        <f>50.1+3.9</f>
        <v>54</v>
      </c>
      <c r="M26" s="31"/>
      <c r="N26" s="3"/>
      <c r="O26" s="3"/>
      <c r="P26" s="3"/>
    </row>
    <row r="27" spans="1:16" ht="15.75" thickBot="1" x14ac:dyDescent="0.3">
      <c r="A27" s="12"/>
      <c r="B27" s="13"/>
      <c r="C27" s="13"/>
      <c r="D27" s="13"/>
      <c r="E27" s="13"/>
      <c r="F27" s="13"/>
      <c r="G27" s="13"/>
      <c r="H27" s="13"/>
      <c r="I27" s="13"/>
      <c r="J27" s="13"/>
      <c r="K27" s="13"/>
      <c r="L27" s="32"/>
      <c r="M27" s="32"/>
      <c r="N27" s="13"/>
      <c r="O27" s="13"/>
      <c r="P27" s="13"/>
    </row>
    <row r="28" spans="1:16" ht="15.75" thickBot="1" x14ac:dyDescent="0.3">
      <c r="A28" s="4" t="s">
        <v>10</v>
      </c>
      <c r="B28" s="3"/>
      <c r="C28" s="3"/>
      <c r="D28" s="3"/>
      <c r="E28" s="3"/>
      <c r="F28" s="3"/>
      <c r="G28" s="3"/>
      <c r="H28" s="3"/>
      <c r="I28" s="3"/>
      <c r="J28" s="3"/>
      <c r="K28" s="3"/>
      <c r="L28" s="31">
        <v>33.799999999999997</v>
      </c>
      <c r="M28" s="31"/>
      <c r="N28" s="3"/>
      <c r="O28" s="3"/>
      <c r="P28" s="3"/>
    </row>
    <row r="29" spans="1:16" ht="15.75" thickBot="1" x14ac:dyDescent="0.3">
      <c r="A29" s="4" t="s">
        <v>11</v>
      </c>
      <c r="B29" s="3"/>
      <c r="C29" s="3"/>
      <c r="D29" s="3"/>
      <c r="E29" s="3"/>
      <c r="F29" s="3"/>
      <c r="G29" s="3"/>
      <c r="H29" s="3"/>
      <c r="I29" s="3"/>
      <c r="J29" s="3"/>
      <c r="K29" s="3"/>
      <c r="L29" s="31">
        <v>15.7</v>
      </c>
      <c r="M29" s="31"/>
      <c r="N29" s="3"/>
      <c r="O29" s="3"/>
      <c r="P29" s="3"/>
    </row>
    <row r="30" spans="1:16" ht="15.75" thickBot="1" x14ac:dyDescent="0.3">
      <c r="A30" s="4" t="s">
        <v>12</v>
      </c>
      <c r="B30" s="14"/>
      <c r="C30" s="14"/>
      <c r="D30" s="14"/>
      <c r="E30" s="14"/>
      <c r="F30" s="14"/>
      <c r="G30" s="14"/>
      <c r="H30" s="14"/>
      <c r="I30" s="14"/>
      <c r="J30" s="14"/>
      <c r="K30" s="14"/>
      <c r="L30" s="33">
        <f>21.9+0.238</f>
        <v>22.137999999999998</v>
      </c>
      <c r="M30" s="33"/>
      <c r="N30" s="14"/>
      <c r="O30" s="14"/>
      <c r="P30" s="14"/>
    </row>
    <row r="31" spans="1:16" ht="27.75" thickBot="1" x14ac:dyDescent="0.3">
      <c r="A31" s="8" t="s">
        <v>13</v>
      </c>
      <c r="B31" s="14"/>
      <c r="C31" s="14"/>
      <c r="D31" s="14"/>
      <c r="E31" s="14"/>
      <c r="F31" s="14"/>
      <c r="G31" s="14"/>
      <c r="H31" s="14"/>
      <c r="I31" s="14"/>
      <c r="J31" s="14"/>
      <c r="K31" s="14"/>
      <c r="L31" s="33">
        <f>SUM(L28:L30)</f>
        <v>71.638000000000005</v>
      </c>
      <c r="M31" s="33">
        <f>SUM(M28:M30)</f>
        <v>0</v>
      </c>
      <c r="N31" s="14"/>
      <c r="O31" s="14"/>
      <c r="P31" s="14"/>
    </row>
    <row r="32" spans="1:16" ht="15.75" thickBot="1" x14ac:dyDescent="0.3">
      <c r="A32" s="15"/>
      <c r="B32" s="16"/>
      <c r="C32" s="16"/>
      <c r="D32" s="16"/>
      <c r="E32" s="16"/>
      <c r="F32" s="16"/>
      <c r="G32" s="16"/>
      <c r="H32" s="16"/>
      <c r="I32" s="16"/>
      <c r="J32" s="16"/>
      <c r="K32" s="16"/>
      <c r="L32" s="34"/>
      <c r="M32" s="34"/>
      <c r="N32" s="16"/>
      <c r="O32" s="16"/>
      <c r="P32" s="16"/>
    </row>
    <row r="33" spans="1:16" ht="15.75" thickBot="1" x14ac:dyDescent="0.3">
      <c r="A33" s="8" t="s">
        <v>14</v>
      </c>
      <c r="B33" s="17"/>
      <c r="C33" s="17"/>
      <c r="D33" s="17"/>
      <c r="E33" s="17"/>
      <c r="F33" s="17"/>
      <c r="G33" s="17"/>
      <c r="H33" s="17"/>
      <c r="I33" s="17"/>
      <c r="J33" s="17"/>
      <c r="K33" s="17"/>
      <c r="L33" s="35">
        <v>379</v>
      </c>
      <c r="M33" s="35"/>
      <c r="N33" s="17"/>
      <c r="O33" s="17"/>
      <c r="P33" s="17"/>
    </row>
    <row r="34" spans="1:16" ht="15.75" thickBot="1" x14ac:dyDescent="0.3">
      <c r="A34" s="15"/>
      <c r="B34" s="16"/>
      <c r="C34" s="16"/>
      <c r="D34" s="16"/>
      <c r="E34" s="16"/>
      <c r="F34" s="16"/>
      <c r="G34" s="16"/>
      <c r="H34" s="16"/>
      <c r="I34" s="16"/>
      <c r="J34" s="16"/>
      <c r="K34" s="16"/>
      <c r="L34" s="34"/>
      <c r="M34" s="34"/>
      <c r="N34" s="16"/>
      <c r="O34" s="16"/>
      <c r="P34" s="16"/>
    </row>
    <row r="35" spans="1:16" ht="15.75" thickBot="1" x14ac:dyDescent="0.3">
      <c r="A35" s="8" t="s">
        <v>32</v>
      </c>
      <c r="B35" s="14"/>
      <c r="C35" s="14"/>
      <c r="D35" s="14"/>
      <c r="E35" s="14"/>
      <c r="F35" s="14"/>
      <c r="G35" s="14"/>
      <c r="H35" s="14"/>
      <c r="I35" s="14"/>
      <c r="J35" s="14"/>
      <c r="K35" s="14"/>
      <c r="L35" s="33">
        <f>4+3.1+1+6.1+6.1+1.8+6.2</f>
        <v>28.299999999999997</v>
      </c>
      <c r="M35" s="33"/>
      <c r="N35" s="14"/>
      <c r="O35" s="14"/>
      <c r="P35" s="14"/>
    </row>
    <row r="36" spans="1:16" ht="15.75" thickBot="1" x14ac:dyDescent="0.3">
      <c r="A36" s="12"/>
      <c r="B36" s="16"/>
      <c r="C36" s="16"/>
      <c r="D36" s="16"/>
      <c r="E36" s="16"/>
      <c r="F36" s="16"/>
      <c r="G36" s="16"/>
      <c r="H36" s="16"/>
      <c r="I36" s="16"/>
      <c r="J36" s="16"/>
      <c r="K36" s="16"/>
      <c r="L36" s="34"/>
      <c r="M36" s="34"/>
      <c r="N36" s="16"/>
      <c r="O36" s="16"/>
      <c r="P36" s="16"/>
    </row>
    <row r="37" spans="1:16" ht="15.75" thickBot="1" x14ac:dyDescent="0.3">
      <c r="A37" s="18" t="s">
        <v>15</v>
      </c>
      <c r="B37" s="14"/>
      <c r="C37" s="14"/>
      <c r="D37" s="14"/>
      <c r="E37" s="14"/>
      <c r="F37" s="14"/>
      <c r="G37" s="14"/>
      <c r="H37" s="14"/>
      <c r="I37" s="14"/>
      <c r="J37" s="14"/>
      <c r="K37" s="14"/>
      <c r="L37" s="33">
        <f>+L16+L24+L26+L31+L33+L35</f>
        <v>1046.8879999999999</v>
      </c>
      <c r="M37" s="33">
        <f>+M16+M24+M26+M31+M33+M35</f>
        <v>233.084</v>
      </c>
      <c r="N37" s="14"/>
      <c r="O37" s="14"/>
      <c r="P37" s="14"/>
    </row>
    <row r="39" spans="1:16" x14ac:dyDescent="0.25">
      <c r="L39" s="36"/>
      <c r="M39" s="36"/>
    </row>
  </sheetData>
  <mergeCells count="21">
    <mergeCell ref="J6:K6"/>
    <mergeCell ref="L6:M6"/>
    <mergeCell ref="N6:P6"/>
    <mergeCell ref="J4:K4"/>
    <mergeCell ref="L4:M4"/>
    <mergeCell ref="N4:P4"/>
    <mergeCell ref="J5:K5"/>
    <mergeCell ref="L5:M5"/>
    <mergeCell ref="N5:P5"/>
    <mergeCell ref="A1:A3"/>
    <mergeCell ref="B1:E3"/>
    <mergeCell ref="F1:K3"/>
    <mergeCell ref="L1:M3"/>
    <mergeCell ref="N1:P3"/>
    <mergeCell ref="A4:A6"/>
    <mergeCell ref="B4:C6"/>
    <mergeCell ref="D4:E6"/>
    <mergeCell ref="F4:G6"/>
    <mergeCell ref="H4:I4"/>
    <mergeCell ref="H6:I6"/>
    <mergeCell ref="H5:I5"/>
  </mergeCells>
  <printOptions horizontalCentered="1"/>
  <pageMargins left="0" right="0" top="0.25" bottom="0.25" header="0.3" footer="0.3"/>
  <pageSetup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workbookViewId="0">
      <selection activeCell="F12" sqref="F12"/>
    </sheetView>
  </sheetViews>
  <sheetFormatPr defaultColWidth="9.140625" defaultRowHeight="15" x14ac:dyDescent="0.25"/>
  <cols>
    <col min="1" max="1" width="26.5703125" style="1" customWidth="1"/>
    <col min="2" max="11" width="9.140625" style="1"/>
    <col min="12" max="12" width="8.7109375" style="1" bestFit="1" customWidth="1"/>
    <col min="13" max="16384" width="9.140625" style="1"/>
  </cols>
  <sheetData>
    <row r="1" spans="1:16" ht="15" customHeight="1" x14ac:dyDescent="0.25">
      <c r="A1" s="57" t="s">
        <v>53</v>
      </c>
      <c r="B1" s="45" t="s">
        <v>20</v>
      </c>
      <c r="C1" s="60"/>
      <c r="D1" s="60"/>
      <c r="E1" s="61"/>
      <c r="F1" s="45" t="s">
        <v>21</v>
      </c>
      <c r="G1" s="60"/>
      <c r="H1" s="60"/>
      <c r="I1" s="60"/>
      <c r="J1" s="60"/>
      <c r="K1" s="61"/>
      <c r="L1" s="45" t="s">
        <v>22</v>
      </c>
      <c r="M1" s="46"/>
      <c r="N1" s="45" t="s">
        <v>36</v>
      </c>
      <c r="O1" s="49"/>
      <c r="P1" s="50"/>
    </row>
    <row r="2" spans="1:16" ht="15" customHeight="1" x14ac:dyDescent="0.25">
      <c r="A2" s="58"/>
      <c r="B2" s="39"/>
      <c r="C2" s="62"/>
      <c r="D2" s="62"/>
      <c r="E2" s="40"/>
      <c r="F2" s="39"/>
      <c r="G2" s="62"/>
      <c r="H2" s="62"/>
      <c r="I2" s="62"/>
      <c r="J2" s="62"/>
      <c r="K2" s="40"/>
      <c r="L2" s="47"/>
      <c r="M2" s="48"/>
      <c r="N2" s="51"/>
      <c r="O2" s="52"/>
      <c r="P2" s="53"/>
    </row>
    <row r="3" spans="1:16" ht="15.75" customHeight="1" thickBot="1" x14ac:dyDescent="0.3">
      <c r="A3" s="59"/>
      <c r="B3" s="63"/>
      <c r="C3" s="64"/>
      <c r="D3" s="64"/>
      <c r="E3" s="65"/>
      <c r="F3" s="63"/>
      <c r="G3" s="64"/>
      <c r="H3" s="64"/>
      <c r="I3" s="64"/>
      <c r="J3" s="64"/>
      <c r="K3" s="65"/>
      <c r="L3" s="47"/>
      <c r="M3" s="48"/>
      <c r="N3" s="51"/>
      <c r="O3" s="52"/>
      <c r="P3" s="53"/>
    </row>
    <row r="4" spans="1:16" x14ac:dyDescent="0.25">
      <c r="A4" s="66"/>
      <c r="B4" s="68" t="s">
        <v>17</v>
      </c>
      <c r="C4" s="69"/>
      <c r="D4" s="68" t="s">
        <v>23</v>
      </c>
      <c r="E4" s="69"/>
      <c r="F4" s="68" t="s">
        <v>17</v>
      </c>
      <c r="G4" s="69"/>
      <c r="H4" s="68" t="s">
        <v>18</v>
      </c>
      <c r="I4" s="69"/>
      <c r="J4" s="68" t="s">
        <v>0</v>
      </c>
      <c r="K4" s="69"/>
      <c r="L4" s="39"/>
      <c r="M4" s="40"/>
      <c r="N4" s="41"/>
      <c r="O4" s="54"/>
      <c r="P4" s="42"/>
    </row>
    <row r="5" spans="1:16" x14ac:dyDescent="0.25">
      <c r="A5" s="66"/>
      <c r="B5" s="68"/>
      <c r="C5" s="69"/>
      <c r="D5" s="68"/>
      <c r="E5" s="69"/>
      <c r="F5" s="68"/>
      <c r="G5" s="69"/>
      <c r="H5" s="68" t="s">
        <v>19</v>
      </c>
      <c r="I5" s="69"/>
      <c r="J5" s="68" t="s">
        <v>24</v>
      </c>
      <c r="K5" s="69"/>
      <c r="L5" s="41"/>
      <c r="M5" s="42"/>
      <c r="N5" s="41"/>
      <c r="O5" s="55"/>
      <c r="P5" s="42"/>
    </row>
    <row r="6" spans="1:16" ht="15.75" thickBot="1" x14ac:dyDescent="0.3">
      <c r="A6" s="67"/>
      <c r="B6" s="37"/>
      <c r="C6" s="38"/>
      <c r="D6" s="37"/>
      <c r="E6" s="38"/>
      <c r="F6" s="37"/>
      <c r="G6" s="38"/>
      <c r="H6" s="43"/>
      <c r="I6" s="44"/>
      <c r="J6" s="37" t="s">
        <v>25</v>
      </c>
      <c r="K6" s="38"/>
      <c r="L6" s="43"/>
      <c r="M6" s="44"/>
      <c r="N6" s="43"/>
      <c r="O6" s="56"/>
      <c r="P6" s="44"/>
    </row>
    <row r="7" spans="1:16"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2</v>
      </c>
      <c r="N7" s="19" t="s">
        <v>1</v>
      </c>
      <c r="O7" s="20" t="s">
        <v>2</v>
      </c>
      <c r="P7" s="21" t="s">
        <v>3</v>
      </c>
    </row>
    <row r="8" spans="1:16" ht="15.75" thickBot="1" x14ac:dyDescent="0.3">
      <c r="A8" s="4" t="s">
        <v>38</v>
      </c>
      <c r="B8" s="3"/>
      <c r="C8" s="3"/>
      <c r="D8" s="3"/>
      <c r="E8" s="3"/>
      <c r="F8" s="3"/>
      <c r="G8" s="3"/>
      <c r="H8" s="10"/>
      <c r="I8" s="3"/>
      <c r="J8" s="11"/>
      <c r="K8" s="3"/>
      <c r="L8" s="30">
        <v>97</v>
      </c>
      <c r="M8" s="30">
        <f>0.416+59.976+98.047</f>
        <v>158.43899999999999</v>
      </c>
      <c r="N8" s="3"/>
      <c r="O8" s="3"/>
      <c r="P8" s="3"/>
    </row>
    <row r="9" spans="1:16" ht="15.75" thickBot="1" x14ac:dyDescent="0.3">
      <c r="A9" s="4" t="s">
        <v>37</v>
      </c>
      <c r="B9" s="3"/>
      <c r="C9" s="3"/>
      <c r="D9" s="3"/>
      <c r="E9" s="3"/>
      <c r="F9" s="3"/>
      <c r="G9" s="3"/>
      <c r="H9" s="3"/>
      <c r="I9" s="3"/>
      <c r="J9" s="3"/>
      <c r="K9" s="3"/>
      <c r="L9" s="30">
        <v>27.783999999999999</v>
      </c>
      <c r="M9" s="30">
        <v>49.073999999999998</v>
      </c>
      <c r="N9" s="3"/>
      <c r="O9" s="3"/>
      <c r="P9" s="3"/>
    </row>
    <row r="10" spans="1:16" ht="15.75" thickBot="1" x14ac:dyDescent="0.3">
      <c r="A10" s="4" t="s">
        <v>39</v>
      </c>
      <c r="B10" s="3"/>
      <c r="C10" s="3"/>
      <c r="D10" s="3"/>
      <c r="E10" s="3"/>
      <c r="F10" s="3"/>
      <c r="G10" s="3"/>
      <c r="H10" s="3"/>
      <c r="I10" s="3"/>
      <c r="J10" s="3"/>
      <c r="K10" s="3"/>
      <c r="L10" s="30">
        <v>156.749</v>
      </c>
      <c r="M10" s="30">
        <v>28.181000000000001</v>
      </c>
      <c r="N10" s="3"/>
      <c r="O10" s="3"/>
      <c r="P10" s="3"/>
    </row>
    <row r="11" spans="1:16" ht="15.75" thickBot="1" x14ac:dyDescent="0.3">
      <c r="A11" s="4" t="s">
        <v>29</v>
      </c>
      <c r="B11" s="3"/>
      <c r="C11" s="3"/>
      <c r="D11" s="3"/>
      <c r="E11" s="3"/>
      <c r="F11" s="3"/>
      <c r="G11" s="3"/>
      <c r="H11" s="3"/>
      <c r="I11" s="3"/>
      <c r="J11" s="3"/>
      <c r="K11" s="3"/>
      <c r="L11" s="30">
        <v>6.4980000000000002</v>
      </c>
      <c r="M11" s="30"/>
      <c r="N11" s="3"/>
      <c r="O11" s="3"/>
      <c r="P11" s="3"/>
    </row>
    <row r="12" spans="1:16" ht="15.75" thickBot="1" x14ac:dyDescent="0.3">
      <c r="A12" s="4" t="s">
        <v>4</v>
      </c>
      <c r="B12" s="3"/>
      <c r="C12" s="3"/>
      <c r="D12" s="3"/>
      <c r="E12" s="3"/>
      <c r="F12" s="3"/>
      <c r="G12" s="3"/>
      <c r="H12" s="3"/>
      <c r="I12" s="3"/>
      <c r="J12" s="3"/>
      <c r="K12" s="3"/>
      <c r="L12" s="30">
        <v>14.023999999999999</v>
      </c>
      <c r="M12" s="30"/>
      <c r="N12" s="3"/>
      <c r="O12" s="3"/>
      <c r="P12" s="3"/>
    </row>
    <row r="13" spans="1:16" ht="15.75" thickBot="1" x14ac:dyDescent="0.3">
      <c r="A13" s="4" t="s">
        <v>40</v>
      </c>
      <c r="B13" s="3"/>
      <c r="C13" s="3"/>
      <c r="D13" s="3"/>
      <c r="E13" s="3"/>
      <c r="F13" s="3"/>
      <c r="G13" s="3"/>
      <c r="H13" s="3"/>
      <c r="I13" s="3"/>
      <c r="J13" s="3"/>
      <c r="K13" s="3"/>
      <c r="L13" s="30">
        <v>13.361000000000001</v>
      </c>
      <c r="M13" s="30"/>
      <c r="N13" s="3"/>
      <c r="O13" s="3"/>
      <c r="P13" s="3"/>
    </row>
    <row r="14" spans="1:16" ht="15.75" thickBot="1" x14ac:dyDescent="0.3">
      <c r="A14" s="4" t="s">
        <v>5</v>
      </c>
      <c r="B14" s="3"/>
      <c r="C14" s="3"/>
      <c r="D14" s="3"/>
      <c r="E14" s="3"/>
      <c r="F14" s="3"/>
      <c r="G14" s="3"/>
      <c r="H14" s="3"/>
      <c r="I14" s="3"/>
      <c r="J14" s="3"/>
      <c r="K14" s="3"/>
      <c r="L14" s="30">
        <v>23.774000000000001</v>
      </c>
      <c r="M14" s="30"/>
      <c r="N14" s="3"/>
      <c r="O14" s="3"/>
      <c r="P14" s="3"/>
    </row>
    <row r="15" spans="1:16" ht="15.75" thickBot="1" x14ac:dyDescent="0.3">
      <c r="A15" s="4" t="s">
        <v>6</v>
      </c>
      <c r="B15" s="3"/>
      <c r="C15" s="3"/>
      <c r="D15" s="3"/>
      <c r="E15" s="3"/>
      <c r="F15" s="3"/>
      <c r="G15" s="3"/>
      <c r="H15" s="3"/>
      <c r="I15" s="3"/>
      <c r="J15" s="3"/>
      <c r="K15" s="3"/>
      <c r="L15" s="31">
        <v>57.95</v>
      </c>
      <c r="M15" s="31"/>
      <c r="N15" s="3"/>
      <c r="O15" s="3"/>
      <c r="P15" s="3"/>
    </row>
    <row r="16" spans="1:16" ht="15.75" thickBot="1" x14ac:dyDescent="0.3">
      <c r="A16" s="8" t="s">
        <v>7</v>
      </c>
      <c r="B16" s="3"/>
      <c r="C16" s="3"/>
      <c r="D16" s="3"/>
      <c r="E16" s="3"/>
      <c r="F16" s="3"/>
      <c r="G16" s="3"/>
      <c r="H16" s="3"/>
      <c r="I16" s="3"/>
      <c r="J16" s="3"/>
      <c r="K16" s="3"/>
      <c r="L16" s="31">
        <f>SUM(L8:L15)</f>
        <v>397.14</v>
      </c>
      <c r="M16" s="31">
        <f>SUM(M8:M15)</f>
        <v>235.69399999999999</v>
      </c>
      <c r="N16" s="3"/>
      <c r="O16" s="3"/>
      <c r="P16" s="3"/>
    </row>
    <row r="17" spans="1:16" ht="15.75" thickBot="1" x14ac:dyDescent="0.3">
      <c r="A17" s="12"/>
      <c r="B17" s="13"/>
      <c r="C17" s="13"/>
      <c r="D17" s="13"/>
      <c r="E17" s="13"/>
      <c r="F17" s="13"/>
      <c r="G17" s="13"/>
      <c r="H17" s="13"/>
      <c r="I17" s="13"/>
      <c r="J17" s="13"/>
      <c r="K17" s="13"/>
      <c r="L17" s="32"/>
      <c r="M17" s="32"/>
      <c r="N17" s="13"/>
      <c r="O17" s="13"/>
      <c r="P17" s="13"/>
    </row>
    <row r="18" spans="1:16" ht="15.75" thickBot="1" x14ac:dyDescent="0.3">
      <c r="A18" s="4" t="s">
        <v>8</v>
      </c>
      <c r="B18" s="3"/>
      <c r="C18" s="3"/>
      <c r="D18" s="3"/>
      <c r="E18" s="3"/>
      <c r="F18" s="3"/>
      <c r="G18" s="3"/>
      <c r="H18" s="3"/>
      <c r="I18" s="3"/>
      <c r="J18" s="3"/>
      <c r="K18" s="3"/>
      <c r="L18" s="31">
        <v>51.28</v>
      </c>
      <c r="M18" s="31"/>
      <c r="N18" s="3"/>
      <c r="O18" s="3"/>
      <c r="P18" s="3"/>
    </row>
    <row r="19" spans="1:16" ht="15.75" thickBot="1" x14ac:dyDescent="0.3">
      <c r="A19" s="4" t="s">
        <v>27</v>
      </c>
      <c r="B19" s="3"/>
      <c r="C19" s="3"/>
      <c r="D19" s="3"/>
      <c r="E19" s="3"/>
      <c r="F19" s="3"/>
      <c r="G19" s="3"/>
      <c r="H19" s="3"/>
      <c r="I19" s="3"/>
      <c r="J19" s="3"/>
      <c r="K19" s="3"/>
      <c r="L19" s="31">
        <v>60.792000000000002</v>
      </c>
      <c r="M19" s="31"/>
      <c r="N19" s="3"/>
      <c r="O19" s="3"/>
      <c r="P19" s="3"/>
    </row>
    <row r="20" spans="1:16" ht="15.75" thickBot="1" x14ac:dyDescent="0.3">
      <c r="A20" s="4" t="s">
        <v>28</v>
      </c>
      <c r="B20" s="3"/>
      <c r="C20" s="3"/>
      <c r="D20" s="3"/>
      <c r="E20" s="3"/>
      <c r="F20" s="3"/>
      <c r="G20" s="3"/>
      <c r="H20" s="3"/>
      <c r="I20" s="3"/>
      <c r="J20" s="3"/>
      <c r="K20" s="3"/>
      <c r="L20" s="31">
        <f>6.451+11.824</f>
        <v>18.274999999999999</v>
      </c>
      <c r="M20" s="31"/>
      <c r="N20" s="3"/>
      <c r="O20" s="3"/>
      <c r="P20" s="3"/>
    </row>
    <row r="21" spans="1:16" ht="15.75" thickBot="1" x14ac:dyDescent="0.3">
      <c r="A21" s="4" t="s">
        <v>26</v>
      </c>
      <c r="B21" s="3"/>
      <c r="C21" s="3"/>
      <c r="D21" s="3"/>
      <c r="E21" s="3"/>
      <c r="F21" s="3"/>
      <c r="G21" s="3"/>
      <c r="H21" s="3"/>
      <c r="I21" s="3"/>
      <c r="J21" s="3"/>
      <c r="K21" s="3"/>
      <c r="L21" s="31">
        <v>0</v>
      </c>
      <c r="M21" s="31"/>
      <c r="N21" s="3"/>
      <c r="O21" s="3"/>
      <c r="P21" s="3"/>
    </row>
    <row r="22" spans="1:16" ht="15.75" thickBot="1" x14ac:dyDescent="0.3">
      <c r="A22" s="4" t="s">
        <v>29</v>
      </c>
      <c r="B22" s="3"/>
      <c r="C22" s="3"/>
      <c r="D22" s="3"/>
      <c r="E22" s="3"/>
      <c r="F22" s="3"/>
      <c r="G22" s="3"/>
      <c r="H22" s="3"/>
      <c r="I22" s="3"/>
      <c r="J22" s="3"/>
      <c r="K22" s="3"/>
      <c r="L22" s="31">
        <v>0</v>
      </c>
      <c r="M22" s="31"/>
      <c r="N22" s="3"/>
      <c r="O22" s="3"/>
      <c r="P22" s="3"/>
    </row>
    <row r="23" spans="1:16" ht="15.75" thickBot="1" x14ac:dyDescent="0.3">
      <c r="A23" s="4" t="s">
        <v>30</v>
      </c>
      <c r="B23" s="3"/>
      <c r="C23" s="3"/>
      <c r="D23" s="3"/>
      <c r="E23" s="3"/>
      <c r="F23" s="3"/>
      <c r="G23" s="3"/>
      <c r="H23" s="3"/>
      <c r="I23" s="3"/>
      <c r="J23" s="3"/>
      <c r="K23" s="3"/>
      <c r="L23" s="31">
        <v>0</v>
      </c>
      <c r="M23" s="31"/>
      <c r="N23" s="3"/>
      <c r="O23" s="3"/>
      <c r="P23" s="3"/>
    </row>
    <row r="24" spans="1:16" ht="15.75" thickBot="1" x14ac:dyDescent="0.3">
      <c r="A24" s="8" t="s">
        <v>9</v>
      </c>
      <c r="B24" s="3"/>
      <c r="C24" s="3"/>
      <c r="D24" s="3"/>
      <c r="E24" s="3"/>
      <c r="F24" s="3"/>
      <c r="G24" s="3"/>
      <c r="H24" s="3"/>
      <c r="I24" s="3"/>
      <c r="J24" s="3"/>
      <c r="K24" s="3"/>
      <c r="L24" s="31">
        <f>SUM(L18:L23)</f>
        <v>130.34700000000001</v>
      </c>
      <c r="M24" s="31">
        <f>SUM(M18:M23)</f>
        <v>0</v>
      </c>
      <c r="N24" s="3"/>
      <c r="O24" s="3"/>
      <c r="P24" s="3"/>
    </row>
    <row r="25" spans="1:16" ht="15.75" thickBot="1" x14ac:dyDescent="0.3">
      <c r="A25" s="12"/>
      <c r="B25" s="13"/>
      <c r="C25" s="13"/>
      <c r="D25" s="13"/>
      <c r="E25" s="13"/>
      <c r="F25" s="13"/>
      <c r="G25" s="13"/>
      <c r="H25" s="13"/>
      <c r="I25" s="13"/>
      <c r="J25" s="13"/>
      <c r="K25" s="13"/>
      <c r="L25" s="32"/>
      <c r="M25" s="32"/>
      <c r="N25" s="13"/>
      <c r="O25" s="13"/>
      <c r="P25" s="13"/>
    </row>
    <row r="26" spans="1:16" ht="15.75" thickBot="1" x14ac:dyDescent="0.3">
      <c r="A26" s="8" t="s">
        <v>31</v>
      </c>
      <c r="B26" s="3"/>
      <c r="C26" s="3"/>
      <c r="D26" s="3"/>
      <c r="E26" s="3"/>
      <c r="F26" s="3"/>
      <c r="G26" s="3"/>
      <c r="H26" s="3"/>
      <c r="I26" s="3"/>
      <c r="J26" s="3"/>
      <c r="K26" s="3"/>
      <c r="L26" s="31">
        <f>0.498+53.061+3.423</f>
        <v>56.981999999999999</v>
      </c>
      <c r="M26" s="31"/>
      <c r="N26" s="3"/>
      <c r="O26" s="3"/>
      <c r="P26" s="3"/>
    </row>
    <row r="27" spans="1:16" ht="15.75" thickBot="1" x14ac:dyDescent="0.3">
      <c r="A27" s="12"/>
      <c r="B27" s="13"/>
      <c r="C27" s="13"/>
      <c r="D27" s="13"/>
      <c r="E27" s="13"/>
      <c r="F27" s="13"/>
      <c r="G27" s="13"/>
      <c r="H27" s="13"/>
      <c r="I27" s="13"/>
      <c r="J27" s="13"/>
      <c r="K27" s="13"/>
      <c r="L27" s="32"/>
      <c r="M27" s="32"/>
      <c r="N27" s="13"/>
      <c r="O27" s="13"/>
      <c r="P27" s="13"/>
    </row>
    <row r="28" spans="1:16" ht="15.75" thickBot="1" x14ac:dyDescent="0.3">
      <c r="A28" s="4" t="s">
        <v>10</v>
      </c>
      <c r="B28" s="3"/>
      <c r="C28" s="3"/>
      <c r="D28" s="3"/>
      <c r="E28" s="3"/>
      <c r="F28" s="3"/>
      <c r="G28" s="3"/>
      <c r="H28" s="3"/>
      <c r="I28" s="3"/>
      <c r="J28" s="3"/>
      <c r="K28" s="3"/>
      <c r="L28" s="31">
        <v>34.792000000000002</v>
      </c>
      <c r="M28" s="31"/>
      <c r="N28" s="3"/>
      <c r="O28" s="3"/>
      <c r="P28" s="3"/>
    </row>
    <row r="29" spans="1:16" ht="15.75" thickBot="1" x14ac:dyDescent="0.3">
      <c r="A29" s="4" t="s">
        <v>11</v>
      </c>
      <c r="B29" s="3"/>
      <c r="C29" s="3"/>
      <c r="D29" s="3"/>
      <c r="E29" s="3"/>
      <c r="F29" s="3"/>
      <c r="G29" s="3"/>
      <c r="H29" s="3"/>
      <c r="I29" s="3"/>
      <c r="J29" s="3"/>
      <c r="K29" s="3"/>
      <c r="L29" s="31">
        <v>14.343999999999999</v>
      </c>
      <c r="M29" s="31"/>
      <c r="N29" s="3"/>
      <c r="O29" s="3"/>
      <c r="P29" s="3"/>
    </row>
    <row r="30" spans="1:16" ht="15.75" thickBot="1" x14ac:dyDescent="0.3">
      <c r="A30" s="4" t="s">
        <v>12</v>
      </c>
      <c r="B30" s="14"/>
      <c r="C30" s="14"/>
      <c r="D30" s="14"/>
      <c r="E30" s="14"/>
      <c r="F30" s="14"/>
      <c r="G30" s="14"/>
      <c r="H30" s="14"/>
      <c r="I30" s="14"/>
      <c r="J30" s="14"/>
      <c r="K30" s="14"/>
      <c r="L30" s="33">
        <f>0.308+24.601</f>
        <v>24.908999999999999</v>
      </c>
      <c r="M30" s="33"/>
      <c r="N30" s="14"/>
      <c r="O30" s="14"/>
      <c r="P30" s="14"/>
    </row>
    <row r="31" spans="1:16" ht="27.75" thickBot="1" x14ac:dyDescent="0.3">
      <c r="A31" s="8" t="s">
        <v>13</v>
      </c>
      <c r="B31" s="14"/>
      <c r="C31" s="14"/>
      <c r="D31" s="14"/>
      <c r="E31" s="14"/>
      <c r="F31" s="14"/>
      <c r="G31" s="14"/>
      <c r="H31" s="14"/>
      <c r="I31" s="14"/>
      <c r="J31" s="14"/>
      <c r="K31" s="14"/>
      <c r="L31" s="33">
        <f>SUM(L28:L30)</f>
        <v>74.045000000000002</v>
      </c>
      <c r="M31" s="33">
        <f>SUM(M28:M30)</f>
        <v>0</v>
      </c>
      <c r="N31" s="14"/>
      <c r="O31" s="14"/>
      <c r="P31" s="14"/>
    </row>
    <row r="32" spans="1:16" ht="15.75" thickBot="1" x14ac:dyDescent="0.3">
      <c r="A32" s="15"/>
      <c r="B32" s="16"/>
      <c r="C32" s="16"/>
      <c r="D32" s="16"/>
      <c r="E32" s="16"/>
      <c r="F32" s="16"/>
      <c r="G32" s="16"/>
      <c r="H32" s="16"/>
      <c r="I32" s="16"/>
      <c r="J32" s="16"/>
      <c r="K32" s="16"/>
      <c r="L32" s="34"/>
      <c r="M32" s="34"/>
      <c r="N32" s="16"/>
      <c r="O32" s="16"/>
      <c r="P32" s="16"/>
    </row>
    <row r="33" spans="1:16" ht="15.75" thickBot="1" x14ac:dyDescent="0.3">
      <c r="A33" s="8" t="s">
        <v>14</v>
      </c>
      <c r="B33" s="17"/>
      <c r="C33" s="17"/>
      <c r="D33" s="17"/>
      <c r="E33" s="17"/>
      <c r="F33" s="17"/>
      <c r="G33" s="17"/>
      <c r="H33" s="17"/>
      <c r="I33" s="17"/>
      <c r="J33" s="17"/>
      <c r="K33" s="17"/>
      <c r="L33" s="35">
        <v>420.37900000000002</v>
      </c>
      <c r="M33" s="35"/>
      <c r="N33" s="17"/>
      <c r="O33" s="17"/>
      <c r="P33" s="17"/>
    </row>
    <row r="34" spans="1:16" ht="15.75" thickBot="1" x14ac:dyDescent="0.3">
      <c r="A34" s="15"/>
      <c r="B34" s="16"/>
      <c r="C34" s="16"/>
      <c r="D34" s="16"/>
      <c r="E34" s="16"/>
      <c r="F34" s="16"/>
      <c r="G34" s="16"/>
      <c r="H34" s="16"/>
      <c r="I34" s="16"/>
      <c r="J34" s="16"/>
      <c r="K34" s="16"/>
      <c r="L34" s="34"/>
      <c r="M34" s="34"/>
      <c r="N34" s="16"/>
      <c r="O34" s="16"/>
      <c r="P34" s="16"/>
    </row>
    <row r="35" spans="1:16" ht="15.75" thickBot="1" x14ac:dyDescent="0.3">
      <c r="A35" s="8" t="s">
        <v>32</v>
      </c>
      <c r="B35" s="14"/>
      <c r="C35" s="14"/>
      <c r="D35" s="14"/>
      <c r="E35" s="14"/>
      <c r="F35" s="14"/>
      <c r="G35" s="14"/>
      <c r="H35" s="14"/>
      <c r="I35" s="14"/>
      <c r="J35" s="14"/>
      <c r="K35" s="14"/>
      <c r="L35" s="33">
        <f>4.749+2.711+1.005+1.809+3.469+1.976+5.517</f>
        <v>21.235999999999997</v>
      </c>
      <c r="M35" s="33"/>
      <c r="N35" s="14"/>
      <c r="O35" s="14"/>
      <c r="P35" s="14"/>
    </row>
    <row r="36" spans="1:16" ht="15.75" thickBot="1" x14ac:dyDescent="0.3">
      <c r="A36" s="12"/>
      <c r="B36" s="16"/>
      <c r="C36" s="16"/>
      <c r="D36" s="16"/>
      <c r="E36" s="16"/>
      <c r="F36" s="16"/>
      <c r="G36" s="16"/>
      <c r="H36" s="16"/>
      <c r="I36" s="16"/>
      <c r="J36" s="16"/>
      <c r="K36" s="16"/>
      <c r="L36" s="34"/>
      <c r="M36" s="34"/>
      <c r="N36" s="16"/>
      <c r="O36" s="16"/>
      <c r="P36" s="16"/>
    </row>
    <row r="37" spans="1:16" ht="15.75" thickBot="1" x14ac:dyDescent="0.3">
      <c r="A37" s="18" t="s">
        <v>15</v>
      </c>
      <c r="B37" s="14"/>
      <c r="C37" s="14"/>
      <c r="D37" s="14"/>
      <c r="E37" s="14"/>
      <c r="F37" s="14"/>
      <c r="G37" s="14"/>
      <c r="H37" s="14"/>
      <c r="I37" s="14"/>
      <c r="J37" s="14"/>
      <c r="K37" s="14"/>
      <c r="L37" s="33">
        <f>+L16+L24+L26+L31+L33+L35</f>
        <v>1100.1290000000001</v>
      </c>
      <c r="M37" s="33">
        <f>+M16+M24+M26+M31+M33+M35</f>
        <v>235.69399999999999</v>
      </c>
      <c r="N37" s="14"/>
      <c r="O37" s="14"/>
      <c r="P37" s="14"/>
    </row>
    <row r="39" spans="1:16" x14ac:dyDescent="0.25">
      <c r="L39" s="36"/>
      <c r="M39" s="36"/>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rintOptions horizontalCentered="1"/>
  <pageMargins left="0" right="0" top="0.25" bottom="0.2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2014</vt:lpstr>
      <vt:lpstr>2015</vt:lpstr>
      <vt:lpstr>2016</vt:lpstr>
      <vt:lpstr>2017</vt:lpstr>
      <vt:lpstr>'2014'!Print_Area</vt:lpstr>
      <vt:lpstr>'2016'!Print_Area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