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TH 2019\Final for review\"/>
    </mc:Choice>
  </mc:AlternateContent>
  <bookViews>
    <workbookView xWindow="0" yWindow="0" windowWidth="23910" windowHeight="10065"/>
  </bookViews>
  <sheets>
    <sheet name="2018" sheetId="17" r:id="rId1"/>
  </sheets>
  <definedNames>
    <definedName name="_xlnm.Print_Area" localSheetId="0">'2018'!$B$6:$V$49</definedName>
    <definedName name="_xlnm.Print_Titles" localSheetId="0">'2018'!$1:$5</definedName>
  </definedNames>
  <calcPr calcId="162913"/>
</workbook>
</file>

<file path=xl/calcChain.xml><?xml version="1.0" encoding="utf-8"?>
<calcChain xmlns="http://schemas.openxmlformats.org/spreadsheetml/2006/main">
  <c r="V37" i="17" l="1"/>
  <c r="U37" i="17"/>
  <c r="V36" i="17"/>
  <c r="U36" i="17"/>
  <c r="V35" i="17"/>
  <c r="U35" i="17"/>
  <c r="V34" i="17"/>
  <c r="U34" i="17"/>
  <c r="V33" i="17"/>
  <c r="U33" i="17"/>
  <c r="V32" i="17"/>
  <c r="U32" i="17"/>
  <c r="V31" i="17"/>
  <c r="U31" i="17"/>
  <c r="V30" i="17"/>
  <c r="U30" i="17"/>
  <c r="V29" i="17"/>
  <c r="U29" i="17"/>
  <c r="V28" i="17"/>
  <c r="U28" i="17"/>
  <c r="V27" i="17"/>
  <c r="U27" i="17"/>
  <c r="V26" i="17"/>
  <c r="U26" i="17"/>
  <c r="V25" i="17"/>
  <c r="U25" i="17"/>
  <c r="V24" i="17"/>
  <c r="U24" i="17"/>
  <c r="V23" i="17"/>
  <c r="U23" i="17"/>
  <c r="V22" i="17"/>
  <c r="U22" i="17"/>
  <c r="V21" i="17"/>
  <c r="U21" i="17"/>
  <c r="V20" i="17"/>
  <c r="U20" i="17"/>
  <c r="V19" i="17"/>
  <c r="U19" i="17"/>
  <c r="V18" i="17"/>
  <c r="U18" i="17"/>
  <c r="V17" i="17"/>
  <c r="U17" i="17"/>
  <c r="V16" i="17"/>
  <c r="U16" i="17"/>
  <c r="V15" i="17"/>
  <c r="U15" i="17"/>
  <c r="V14" i="17"/>
  <c r="U14" i="17"/>
  <c r="V13" i="17"/>
  <c r="U13" i="17"/>
  <c r="V12" i="17"/>
  <c r="U12" i="17"/>
  <c r="V11" i="17"/>
  <c r="U11" i="17"/>
  <c r="V10" i="17"/>
  <c r="U10" i="17"/>
  <c r="V9" i="17"/>
  <c r="U9" i="17"/>
  <c r="V8" i="17"/>
  <c r="U8" i="17"/>
  <c r="V7" i="17"/>
  <c r="U7" i="17"/>
  <c r="V6" i="17"/>
  <c r="U6" i="17"/>
  <c r="T37" i="17"/>
  <c r="S37" i="17"/>
  <c r="T36" i="17"/>
  <c r="S36" i="17"/>
  <c r="T35" i="17"/>
  <c r="S35" i="17"/>
  <c r="T34" i="17"/>
  <c r="S34" i="17"/>
  <c r="T33" i="17"/>
  <c r="S33" i="17"/>
  <c r="T32" i="17"/>
  <c r="S32" i="17"/>
  <c r="T31" i="17"/>
  <c r="S31" i="17"/>
  <c r="T30" i="17"/>
  <c r="S30" i="17"/>
  <c r="T29" i="17"/>
  <c r="S29" i="17"/>
  <c r="T28" i="17"/>
  <c r="S28" i="17"/>
  <c r="T27" i="17"/>
  <c r="S27" i="17"/>
  <c r="T26" i="17"/>
  <c r="S26" i="17"/>
  <c r="T25" i="17"/>
  <c r="S25" i="17"/>
  <c r="T24" i="17"/>
  <c r="S24" i="17"/>
  <c r="T23" i="17"/>
  <c r="S23" i="17"/>
  <c r="T22" i="17"/>
  <c r="S22" i="17"/>
  <c r="T21" i="17"/>
  <c r="S21" i="17"/>
  <c r="T20" i="17"/>
  <c r="S20" i="17"/>
  <c r="T19" i="17"/>
  <c r="S19" i="17"/>
  <c r="T18" i="17"/>
  <c r="S18" i="17"/>
  <c r="T17" i="17"/>
  <c r="S17" i="17"/>
  <c r="T16" i="17"/>
  <c r="S16" i="17"/>
  <c r="T15" i="17"/>
  <c r="S15" i="17"/>
  <c r="T14" i="17"/>
  <c r="S14" i="17"/>
  <c r="T13" i="17"/>
  <c r="S13" i="17"/>
  <c r="T12" i="17"/>
  <c r="S12" i="17"/>
  <c r="T11" i="17"/>
  <c r="S11" i="17"/>
  <c r="T10" i="17"/>
  <c r="S10" i="17"/>
  <c r="T9" i="17"/>
  <c r="S9" i="17"/>
  <c r="T8" i="17"/>
  <c r="S8" i="17"/>
  <c r="T7" i="17"/>
  <c r="S7" i="17"/>
  <c r="T6" i="17"/>
  <c r="S6" i="17"/>
  <c r="I47" i="17"/>
  <c r="V45" i="17"/>
  <c r="V44" i="17"/>
  <c r="V43" i="17"/>
  <c r="V42" i="17"/>
  <c r="V40" i="17"/>
  <c r="U40" i="17"/>
  <c r="V39" i="17"/>
  <c r="C47" i="17"/>
  <c r="P47" i="17"/>
  <c r="J47" i="17"/>
  <c r="D47" i="17"/>
  <c r="R47" i="17"/>
  <c r="L47" i="17"/>
  <c r="K47" i="17"/>
  <c r="F47" i="17"/>
  <c r="N47" i="17"/>
  <c r="H47" i="17"/>
  <c r="G47" i="17"/>
  <c r="U46" i="17"/>
  <c r="U44" i="17"/>
  <c r="U41" i="17"/>
  <c r="O47" i="17"/>
  <c r="U42" i="17" l="1"/>
  <c r="Q47" i="17"/>
  <c r="M47" i="17"/>
  <c r="T38" i="17"/>
  <c r="T47" i="17" s="1"/>
  <c r="U43" i="17"/>
  <c r="V41" i="17"/>
  <c r="U39" i="17"/>
  <c r="U45" i="17"/>
  <c r="V46" i="17"/>
  <c r="E47" i="17"/>
  <c r="S38" i="17"/>
  <c r="S47" i="17" s="1"/>
  <c r="U47" i="17" l="1"/>
  <c r="V47" i="17"/>
</calcChain>
</file>

<file path=xl/sharedStrings.xml><?xml version="1.0" encoding="utf-8"?>
<sst xmlns="http://schemas.openxmlformats.org/spreadsheetml/2006/main" count="71" uniqueCount="57">
  <si>
    <t>Commercial</t>
  </si>
  <si>
    <t>All Other</t>
  </si>
  <si>
    <t>Total</t>
  </si>
  <si>
    <t>Oncology</t>
  </si>
  <si>
    <t>Burns</t>
  </si>
  <si>
    <t>Cardiology Total</t>
  </si>
  <si>
    <t>Invasive</t>
  </si>
  <si>
    <t>Medical</t>
  </si>
  <si>
    <t>Dental</t>
  </si>
  <si>
    <t>Dermatology</t>
  </si>
  <si>
    <t>Endocinology</t>
  </si>
  <si>
    <t>Gastroenterology</t>
  </si>
  <si>
    <t>General Medicine</t>
  </si>
  <si>
    <t>General Surgery</t>
  </si>
  <si>
    <t>Gynecology</t>
  </si>
  <si>
    <t>Hematology</t>
  </si>
  <si>
    <t>Infectious Disease</t>
  </si>
  <si>
    <t>Neonatology</t>
  </si>
  <si>
    <t>Nephrology</t>
  </si>
  <si>
    <t>Neurology</t>
  </si>
  <si>
    <t>Neurosurgery</t>
  </si>
  <si>
    <t>Obstetrics</t>
  </si>
  <si>
    <t>Ophthalmology</t>
  </si>
  <si>
    <t>Orthopedics</t>
  </si>
  <si>
    <t>Otolaryngology</t>
  </si>
  <si>
    <t>Psychiatry</t>
  </si>
  <si>
    <t>Pulmonary</t>
  </si>
  <si>
    <t>Rehab</t>
  </si>
  <si>
    <t>Rheumatology</t>
  </si>
  <si>
    <t>Transplant Surgery</t>
  </si>
  <si>
    <t>Trauma</t>
  </si>
  <si>
    <t>Urology</t>
  </si>
  <si>
    <t>Vascular Surgery</t>
  </si>
  <si>
    <t>Other Inpatient</t>
  </si>
  <si>
    <t>Imaging</t>
  </si>
  <si>
    <t>Other Treatments</t>
  </si>
  <si>
    <t>Laboratory</t>
  </si>
  <si>
    <t>Ambulatory Surgery</t>
  </si>
  <si>
    <t>Therapies</t>
  </si>
  <si>
    <t>Observation</t>
  </si>
  <si>
    <t>Other Outpatient</t>
  </si>
  <si>
    <t>Service Category</t>
  </si>
  <si>
    <t>GRAND TOTAL</t>
  </si>
  <si>
    <t>Cardiac Surgery</t>
  </si>
  <si>
    <t>Office Visits</t>
  </si>
  <si>
    <t>Inpatient Revenue ($)</t>
  </si>
  <si>
    <t>Inpatient Margin ($)</t>
  </si>
  <si>
    <t>Outpatient Revenue ($)</t>
  </si>
  <si>
    <t>Outpatient Margin ($)</t>
  </si>
  <si>
    <t xml:space="preserve">Inpatient Revenue ($) </t>
  </si>
  <si>
    <t>Inpatient  Margin ($)</t>
  </si>
  <si>
    <t>Medicare</t>
  </si>
  <si>
    <t>Medicaid</t>
  </si>
  <si>
    <t>AGO Provider Exhibit 2 - BIDMC FY18</t>
  </si>
  <si>
    <t>Defined by Admitting Physician Divisions</t>
  </si>
  <si>
    <t>Normal Newborns (in Neonat)</t>
  </si>
  <si>
    <t>In $M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</si>
</sst>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/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left" wrapText="1" indent="1"/>
    </xf>
    <xf numFmtId="0" fontId="3" fillId="0" borderId="7" xfId="0" applyFont="1" applyBorder="1" applyAlignment="1">
      <alignment horizontal="left" wrapText="1"/>
    </xf>
    <xf numFmtId="0" fontId="2" fillId="0" borderId="14" xfId="0" applyFont="1" applyFill="1" applyBorder="1" applyAlignment="1">
      <alignment wrapText="1"/>
    </xf>
    <xf numFmtId="0" fontId="0" fillId="0" borderId="0" xfId="0" applyFill="1" applyBorder="1" applyAlignment="1"/>
    <xf numFmtId="164" fontId="7" fillId="5" borderId="2" xfId="1" applyNumberFormat="1" applyFont="1" applyFill="1" applyBorder="1" applyAlignment="1">
      <alignment horizontal="left" indent="1"/>
    </xf>
    <xf numFmtId="164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>
      <alignment wrapText="1"/>
    </xf>
    <xf numFmtId="164" fontId="5" fillId="4" borderId="10" xfId="1" applyNumberFormat="1" applyFont="1" applyFill="1" applyBorder="1" applyAlignment="1">
      <alignment horizontal="center" wrapText="1"/>
    </xf>
    <xf numFmtId="164" fontId="5" fillId="4" borderId="8" xfId="1" applyNumberFormat="1" applyFont="1" applyFill="1" applyBorder="1" applyAlignment="1">
      <alignment horizontal="center" wrapText="1"/>
    </xf>
    <xf numFmtId="164" fontId="5" fillId="4" borderId="9" xfId="1" applyNumberFormat="1" applyFont="1" applyFill="1" applyBorder="1" applyAlignment="1">
      <alignment horizontal="center" wrapText="1"/>
    </xf>
    <xf numFmtId="164" fontId="7" fillId="5" borderId="1" xfId="1" applyNumberFormat="1" applyFont="1" applyFill="1" applyBorder="1" applyAlignment="1">
      <alignment horizontal="left" indent="1"/>
    </xf>
    <xf numFmtId="164" fontId="3" fillId="3" borderId="1" xfId="1" applyNumberFormat="1" applyFont="1" applyFill="1" applyBorder="1" applyAlignment="1">
      <alignment wrapText="1"/>
    </xf>
    <xf numFmtId="164" fontId="3" fillId="3" borderId="3" xfId="1" applyNumberFormat="1" applyFont="1" applyFill="1" applyBorder="1" applyAlignment="1">
      <alignment wrapText="1"/>
    </xf>
    <xf numFmtId="164" fontId="3" fillId="3" borderId="2" xfId="1" applyNumberFormat="1" applyFont="1" applyFill="1" applyBorder="1" applyAlignment="1">
      <alignment wrapText="1"/>
    </xf>
    <xf numFmtId="164" fontId="2" fillId="0" borderId="4" xfId="1" applyNumberFormat="1" applyFont="1" applyFill="1" applyBorder="1" applyAlignment="1">
      <alignment wrapText="1"/>
    </xf>
    <xf numFmtId="164" fontId="2" fillId="0" borderId="5" xfId="1" applyNumberFormat="1" applyFont="1" applyFill="1" applyBorder="1" applyAlignment="1">
      <alignment wrapText="1"/>
    </xf>
    <xf numFmtId="164" fontId="0" fillId="0" borderId="0" xfId="1" applyNumberFormat="1" applyFont="1" applyFill="1" applyBorder="1" applyAlignment="1">
      <alignment wrapText="1"/>
    </xf>
    <xf numFmtId="164" fontId="0" fillId="0" borderId="0" xfId="1" applyNumberFormat="1" applyFont="1" applyAlignment="1">
      <alignment wrapText="1"/>
    </xf>
    <xf numFmtId="164" fontId="0" fillId="2" borderId="0" xfId="1" applyNumberFormat="1" applyFont="1" applyFill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6" fillId="4" borderId="10" xfId="1" applyNumberFormat="1" applyFont="1" applyFill="1" applyBorder="1" applyAlignment="1">
      <alignment horizontal="center" vertical="center" wrapText="1"/>
    </xf>
    <xf numFmtId="164" fontId="6" fillId="4" borderId="11" xfId="1" applyNumberFormat="1" applyFont="1" applyFill="1" applyBorder="1" applyAlignment="1">
      <alignment horizontal="center" vertical="center" wrapText="1"/>
    </xf>
    <xf numFmtId="164" fontId="6" fillId="4" borderId="12" xfId="1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90"/>
  <sheetViews>
    <sheetView tabSelected="1" topLeftCell="A16" zoomScale="90" zoomScaleNormal="90" workbookViewId="0">
      <selection activeCell="C16" sqref="C16"/>
    </sheetView>
  </sheetViews>
  <sheetFormatPr defaultRowHeight="15" x14ac:dyDescent="0.25"/>
  <cols>
    <col min="2" max="2" width="27.28515625" style="1" customWidth="1"/>
    <col min="3" max="3" width="17.28515625" style="23" bestFit="1" customWidth="1"/>
    <col min="4" max="4" width="16" style="24" bestFit="1" customWidth="1"/>
    <col min="5" max="5" width="18.7109375" style="24" bestFit="1" customWidth="1"/>
    <col min="6" max="6" width="17.42578125" style="24" bestFit="1" customWidth="1"/>
    <col min="7" max="7" width="17.28515625" style="23" bestFit="1" customWidth="1"/>
    <col min="8" max="9" width="18.7109375" style="24" bestFit="1" customWidth="1"/>
    <col min="10" max="10" width="17.42578125" style="24" bestFit="1" customWidth="1"/>
    <col min="11" max="11" width="17.28515625" style="23" bestFit="1" customWidth="1"/>
    <col min="12" max="12" width="18.7109375" style="24" bestFit="1" customWidth="1"/>
    <col min="13" max="13" width="13.7109375" style="24" bestFit="1" customWidth="1"/>
    <col min="14" max="14" width="17.42578125" style="24" bestFit="1" customWidth="1"/>
    <col min="15" max="15" width="12.5703125" style="23" bestFit="1" customWidth="1"/>
    <col min="16" max="16" width="16.42578125" style="24" bestFit="1" customWidth="1"/>
    <col min="17" max="17" width="12.5703125" style="24" bestFit="1" customWidth="1"/>
    <col min="18" max="18" width="17.42578125" style="24" bestFit="1" customWidth="1"/>
    <col min="19" max="19" width="17.28515625" style="23" bestFit="1" customWidth="1"/>
    <col min="20" max="21" width="18.7109375" style="24" bestFit="1" customWidth="1"/>
    <col min="22" max="22" width="17.42578125" style="24" bestFit="1" customWidth="1"/>
  </cols>
  <sheetData>
    <row r="1" spans="2:22" ht="19.5" x14ac:dyDescent="0.3">
      <c r="B1" s="4" t="s">
        <v>53</v>
      </c>
      <c r="C1" s="11"/>
      <c r="D1" s="12"/>
      <c r="E1" s="12"/>
      <c r="F1" s="12"/>
      <c r="G1" s="11"/>
      <c r="H1" s="12"/>
      <c r="I1" s="12"/>
      <c r="J1" s="12"/>
      <c r="K1" s="11"/>
      <c r="L1" s="12"/>
      <c r="M1" s="12"/>
      <c r="N1" s="12"/>
      <c r="O1" s="11"/>
      <c r="P1" s="12"/>
      <c r="Q1" s="12"/>
      <c r="R1" s="12"/>
      <c r="S1" s="11"/>
      <c r="T1" s="12"/>
      <c r="U1" s="12"/>
      <c r="V1" s="12"/>
    </row>
    <row r="2" spans="2:22" ht="19.5" x14ac:dyDescent="0.3">
      <c r="B2" s="4" t="s">
        <v>56</v>
      </c>
      <c r="C2" s="11"/>
      <c r="D2" s="12"/>
      <c r="E2" s="12"/>
      <c r="F2" s="12"/>
      <c r="G2" s="11"/>
      <c r="H2" s="12"/>
      <c r="I2" s="12"/>
      <c r="J2" s="12"/>
      <c r="K2" s="11"/>
      <c r="L2" s="12"/>
      <c r="M2" s="12"/>
      <c r="N2" s="12"/>
      <c r="O2" s="11"/>
      <c r="P2" s="12"/>
      <c r="Q2" s="12"/>
      <c r="R2" s="12"/>
      <c r="S2" s="11"/>
      <c r="T2" s="12"/>
      <c r="U2" s="12"/>
      <c r="V2" s="12"/>
    </row>
    <row r="3" spans="2:22" ht="20.25" thickBot="1" x14ac:dyDescent="0.35">
      <c r="B3" s="4"/>
      <c r="C3" s="11"/>
      <c r="D3" s="12"/>
      <c r="E3" s="12"/>
      <c r="F3" s="12"/>
      <c r="G3" s="11"/>
      <c r="H3" s="12"/>
      <c r="I3" s="12"/>
      <c r="J3" s="12"/>
      <c r="K3" s="11"/>
      <c r="L3" s="12"/>
      <c r="M3" s="12"/>
      <c r="N3" s="12"/>
      <c r="O3" s="11"/>
      <c r="P3" s="12"/>
      <c r="Q3" s="12"/>
      <c r="R3" s="12"/>
      <c r="S3" s="11"/>
      <c r="T3" s="12"/>
      <c r="U3" s="12"/>
      <c r="V3" s="12"/>
    </row>
    <row r="4" spans="2:22" ht="46.5" customHeight="1" thickBot="1" x14ac:dyDescent="0.3">
      <c r="B4" s="25" t="s">
        <v>41</v>
      </c>
      <c r="C4" s="27" t="s">
        <v>0</v>
      </c>
      <c r="D4" s="28"/>
      <c r="E4" s="28"/>
      <c r="F4" s="29"/>
      <c r="G4" s="27" t="s">
        <v>51</v>
      </c>
      <c r="H4" s="28"/>
      <c r="I4" s="28"/>
      <c r="J4" s="29"/>
      <c r="K4" s="27" t="s">
        <v>52</v>
      </c>
      <c r="L4" s="28"/>
      <c r="M4" s="28"/>
      <c r="N4" s="29"/>
      <c r="O4" s="27" t="s">
        <v>1</v>
      </c>
      <c r="P4" s="28"/>
      <c r="Q4" s="28"/>
      <c r="R4" s="29"/>
      <c r="S4" s="27" t="s">
        <v>2</v>
      </c>
      <c r="T4" s="28"/>
      <c r="U4" s="28"/>
      <c r="V4" s="29"/>
    </row>
    <row r="5" spans="2:22" ht="33.75" customHeight="1" thickBot="1" x14ac:dyDescent="0.3">
      <c r="B5" s="26"/>
      <c r="C5" s="13" t="s">
        <v>45</v>
      </c>
      <c r="D5" s="14" t="s">
        <v>46</v>
      </c>
      <c r="E5" s="14" t="s">
        <v>47</v>
      </c>
      <c r="F5" s="15" t="s">
        <v>48</v>
      </c>
      <c r="G5" s="13" t="s">
        <v>45</v>
      </c>
      <c r="H5" s="14" t="s">
        <v>46</v>
      </c>
      <c r="I5" s="14" t="s">
        <v>47</v>
      </c>
      <c r="J5" s="15" t="s">
        <v>48</v>
      </c>
      <c r="K5" s="13" t="s">
        <v>45</v>
      </c>
      <c r="L5" s="14" t="s">
        <v>46</v>
      </c>
      <c r="M5" s="14" t="s">
        <v>47</v>
      </c>
      <c r="N5" s="15" t="s">
        <v>48</v>
      </c>
      <c r="O5" s="13" t="s">
        <v>49</v>
      </c>
      <c r="P5" s="14" t="s">
        <v>50</v>
      </c>
      <c r="Q5" s="14" t="s">
        <v>47</v>
      </c>
      <c r="R5" s="15" t="s">
        <v>48</v>
      </c>
      <c r="S5" s="13" t="s">
        <v>45</v>
      </c>
      <c r="T5" s="14" t="s">
        <v>46</v>
      </c>
      <c r="U5" s="14" t="s">
        <v>47</v>
      </c>
      <c r="V5" s="15" t="s">
        <v>48</v>
      </c>
    </row>
    <row r="6" spans="2:22" x14ac:dyDescent="0.25">
      <c r="B6" s="5" t="s">
        <v>4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f t="shared" ref="S6:S37" si="0">+C6+G6+K6+O6</f>
        <v>0</v>
      </c>
      <c r="T6" s="16">
        <f t="shared" ref="T6:T37" si="1">+D6+H6+L6+P6</f>
        <v>0</v>
      </c>
      <c r="U6" s="10">
        <f t="shared" ref="U6:U37" si="2">+E6+I6+M6+Q6</f>
        <v>0</v>
      </c>
      <c r="V6" s="16">
        <f t="shared" ref="V6:V37" si="3">+F6+J6+N6+R6</f>
        <v>0</v>
      </c>
    </row>
    <row r="7" spans="2:22" x14ac:dyDescent="0.25">
      <c r="B7" s="5" t="s">
        <v>5</v>
      </c>
      <c r="C7" s="10">
        <v>24730000</v>
      </c>
      <c r="D7" s="10">
        <v>7270000</v>
      </c>
      <c r="E7" s="10">
        <v>21191000</v>
      </c>
      <c r="F7" s="10">
        <v>3588000</v>
      </c>
      <c r="G7" s="10">
        <v>63007000</v>
      </c>
      <c r="H7" s="10">
        <v>-5131000</v>
      </c>
      <c r="I7" s="10">
        <v>19989754</v>
      </c>
      <c r="J7" s="10">
        <v>-4136000</v>
      </c>
      <c r="K7" s="10">
        <v>8200526</v>
      </c>
      <c r="L7" s="10">
        <v>-1035401</v>
      </c>
      <c r="M7" s="10">
        <v>3423000</v>
      </c>
      <c r="N7" s="10">
        <v>-1907000</v>
      </c>
      <c r="O7" s="10">
        <v>-140506</v>
      </c>
      <c r="P7" s="10">
        <v>-521614</v>
      </c>
      <c r="Q7" s="10">
        <v>82000</v>
      </c>
      <c r="R7" s="10">
        <v>-81000</v>
      </c>
      <c r="S7" s="10">
        <f t="shared" si="0"/>
        <v>95797020</v>
      </c>
      <c r="T7" s="16">
        <f t="shared" si="1"/>
        <v>581985</v>
      </c>
      <c r="U7" s="10">
        <f t="shared" si="2"/>
        <v>44685754</v>
      </c>
      <c r="V7" s="16">
        <f t="shared" si="3"/>
        <v>-2536000</v>
      </c>
    </row>
    <row r="8" spans="2:22" x14ac:dyDescent="0.25">
      <c r="B8" s="6" t="s">
        <v>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f t="shared" si="0"/>
        <v>0</v>
      </c>
      <c r="T8" s="16">
        <f t="shared" si="1"/>
        <v>0</v>
      </c>
      <c r="U8" s="10">
        <f t="shared" si="2"/>
        <v>0</v>
      </c>
      <c r="V8" s="16">
        <f t="shared" si="3"/>
        <v>0</v>
      </c>
    </row>
    <row r="9" spans="2:22" x14ac:dyDescent="0.25">
      <c r="B9" s="6" t="s">
        <v>7</v>
      </c>
      <c r="C9" s="10">
        <v>24730000</v>
      </c>
      <c r="D9" s="10">
        <v>7270000</v>
      </c>
      <c r="E9" s="10">
        <v>21191000</v>
      </c>
      <c r="F9" s="10">
        <v>3588000</v>
      </c>
      <c r="G9" s="10">
        <v>63007000</v>
      </c>
      <c r="H9" s="10">
        <v>-5131000</v>
      </c>
      <c r="I9" s="10">
        <v>19989754</v>
      </c>
      <c r="J9" s="10">
        <v>-4136000</v>
      </c>
      <c r="K9" s="10">
        <v>8200526</v>
      </c>
      <c r="L9" s="10">
        <v>-1035401</v>
      </c>
      <c r="M9" s="10">
        <v>3423000</v>
      </c>
      <c r="N9" s="10">
        <v>-1907000</v>
      </c>
      <c r="O9" s="10">
        <v>-140506</v>
      </c>
      <c r="P9" s="10">
        <v>-521614</v>
      </c>
      <c r="Q9" s="10">
        <v>82000</v>
      </c>
      <c r="R9" s="10">
        <v>-81000</v>
      </c>
      <c r="S9" s="10">
        <f t="shared" si="0"/>
        <v>95797020</v>
      </c>
      <c r="T9" s="16">
        <f t="shared" si="1"/>
        <v>581985</v>
      </c>
      <c r="U9" s="10">
        <f t="shared" si="2"/>
        <v>44685754</v>
      </c>
      <c r="V9" s="16">
        <f t="shared" si="3"/>
        <v>-2536000</v>
      </c>
    </row>
    <row r="10" spans="2:22" x14ac:dyDescent="0.25">
      <c r="B10" s="7" t="s">
        <v>43</v>
      </c>
      <c r="C10" s="10">
        <v>12522000</v>
      </c>
      <c r="D10" s="10">
        <v>4170000</v>
      </c>
      <c r="E10" s="10">
        <v>197528</v>
      </c>
      <c r="F10" s="10">
        <v>-13829</v>
      </c>
      <c r="G10" s="10">
        <v>19256000</v>
      </c>
      <c r="H10" s="10">
        <v>599930</v>
      </c>
      <c r="I10" s="10">
        <v>172241</v>
      </c>
      <c r="J10" s="10">
        <v>-182928</v>
      </c>
      <c r="K10" s="10">
        <v>2510287</v>
      </c>
      <c r="L10" s="10">
        <v>-172548</v>
      </c>
      <c r="M10" s="10">
        <v>39387</v>
      </c>
      <c r="N10" s="10">
        <v>-45270</v>
      </c>
      <c r="O10" s="10">
        <v>90920</v>
      </c>
      <c r="P10" s="10">
        <v>-104553</v>
      </c>
      <c r="Q10" s="10">
        <v>0</v>
      </c>
      <c r="R10" s="10">
        <v>0</v>
      </c>
      <c r="S10" s="10">
        <f t="shared" si="0"/>
        <v>34379207</v>
      </c>
      <c r="T10" s="16">
        <f t="shared" si="1"/>
        <v>4492829</v>
      </c>
      <c r="U10" s="10">
        <f t="shared" si="2"/>
        <v>409156</v>
      </c>
      <c r="V10" s="16">
        <f t="shared" si="3"/>
        <v>-242027</v>
      </c>
    </row>
    <row r="11" spans="2:22" x14ac:dyDescent="0.25">
      <c r="B11" s="5" t="s">
        <v>8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f t="shared" si="0"/>
        <v>0</v>
      </c>
      <c r="T11" s="16">
        <f t="shared" si="1"/>
        <v>0</v>
      </c>
      <c r="U11" s="10">
        <f t="shared" si="2"/>
        <v>0</v>
      </c>
      <c r="V11" s="16">
        <f t="shared" si="3"/>
        <v>0</v>
      </c>
    </row>
    <row r="12" spans="2:22" x14ac:dyDescent="0.25">
      <c r="B12" s="5" t="s">
        <v>9</v>
      </c>
      <c r="C12" s="10">
        <v>0</v>
      </c>
      <c r="D12" s="10">
        <v>0</v>
      </c>
      <c r="E12" s="10">
        <v>3886952</v>
      </c>
      <c r="F12" s="10">
        <v>998794</v>
      </c>
      <c r="G12" s="10">
        <v>0</v>
      </c>
      <c r="H12" s="10">
        <v>0</v>
      </c>
      <c r="I12" s="10">
        <v>1941957</v>
      </c>
      <c r="J12" s="10">
        <v>-1135952</v>
      </c>
      <c r="K12" s="10">
        <v>0</v>
      </c>
      <c r="L12" s="10">
        <v>0</v>
      </c>
      <c r="M12" s="10">
        <v>756000</v>
      </c>
      <c r="N12" s="10">
        <v>-137000</v>
      </c>
      <c r="O12" s="10">
        <v>0</v>
      </c>
      <c r="P12" s="10">
        <v>0</v>
      </c>
      <c r="Q12" s="10">
        <v>34000</v>
      </c>
      <c r="R12" s="10">
        <v>-23000</v>
      </c>
      <c r="S12" s="10">
        <f t="shared" si="0"/>
        <v>0</v>
      </c>
      <c r="T12" s="16">
        <f t="shared" si="1"/>
        <v>0</v>
      </c>
      <c r="U12" s="10">
        <f t="shared" si="2"/>
        <v>6618909</v>
      </c>
      <c r="V12" s="16">
        <f t="shared" si="3"/>
        <v>-297158</v>
      </c>
    </row>
    <row r="13" spans="2:22" x14ac:dyDescent="0.25">
      <c r="B13" s="5" t="s">
        <v>10</v>
      </c>
      <c r="C13" s="10">
        <v>0</v>
      </c>
      <c r="D13" s="10">
        <v>0</v>
      </c>
      <c r="E13" s="10">
        <v>2867522</v>
      </c>
      <c r="F13" s="10">
        <v>936912</v>
      </c>
      <c r="G13" s="10">
        <v>18126</v>
      </c>
      <c r="H13" s="10">
        <v>-1410</v>
      </c>
      <c r="I13" s="10">
        <v>1018999.9999999999</v>
      </c>
      <c r="J13" s="10">
        <v>-392892</v>
      </c>
      <c r="K13" s="10">
        <v>0</v>
      </c>
      <c r="L13" s="10">
        <v>0</v>
      </c>
      <c r="M13" s="10">
        <v>670000</v>
      </c>
      <c r="N13" s="10">
        <v>-5000</v>
      </c>
      <c r="O13" s="10">
        <v>2168</v>
      </c>
      <c r="P13" s="10">
        <v>-12924</v>
      </c>
      <c r="Q13" s="10">
        <v>39000</v>
      </c>
      <c r="R13" s="10">
        <v>-14000</v>
      </c>
      <c r="S13" s="10">
        <f t="shared" si="0"/>
        <v>20294</v>
      </c>
      <c r="T13" s="16">
        <f t="shared" si="1"/>
        <v>-14334</v>
      </c>
      <c r="U13" s="10">
        <f t="shared" si="2"/>
        <v>4595522</v>
      </c>
      <c r="V13" s="16">
        <f t="shared" si="3"/>
        <v>525020</v>
      </c>
    </row>
    <row r="14" spans="2:22" x14ac:dyDescent="0.25">
      <c r="B14" s="5" t="s">
        <v>11</v>
      </c>
      <c r="C14" s="10">
        <v>8862000</v>
      </c>
      <c r="D14" s="10">
        <v>3905000</v>
      </c>
      <c r="E14" s="10">
        <v>26363000</v>
      </c>
      <c r="F14" s="10">
        <v>5907000</v>
      </c>
      <c r="G14" s="10">
        <v>5929520</v>
      </c>
      <c r="H14" s="10">
        <v>-325155</v>
      </c>
      <c r="I14" s="10">
        <v>11826521</v>
      </c>
      <c r="J14" s="10">
        <v>-2158000</v>
      </c>
      <c r="K14" s="10">
        <v>4645999</v>
      </c>
      <c r="L14" s="10">
        <v>-231275</v>
      </c>
      <c r="M14" s="10">
        <v>6458000</v>
      </c>
      <c r="N14" s="10">
        <v>-1251000</v>
      </c>
      <c r="O14" s="10">
        <v>269000</v>
      </c>
      <c r="P14" s="10">
        <v>-140000</v>
      </c>
      <c r="Q14" s="10">
        <v>147000</v>
      </c>
      <c r="R14" s="10">
        <v>-278000</v>
      </c>
      <c r="S14" s="10">
        <f t="shared" si="0"/>
        <v>19706519</v>
      </c>
      <c r="T14" s="16">
        <f t="shared" si="1"/>
        <v>3208570</v>
      </c>
      <c r="U14" s="10">
        <f t="shared" si="2"/>
        <v>44794521</v>
      </c>
      <c r="V14" s="16">
        <f t="shared" si="3"/>
        <v>2220000</v>
      </c>
    </row>
    <row r="15" spans="2:22" x14ac:dyDescent="0.25">
      <c r="B15" s="5" t="s">
        <v>12</v>
      </c>
      <c r="C15" s="10">
        <v>41542000</v>
      </c>
      <c r="D15" s="10">
        <v>18183000</v>
      </c>
      <c r="E15" s="10">
        <v>119789000</v>
      </c>
      <c r="F15" s="10">
        <v>25020000</v>
      </c>
      <c r="G15" s="10">
        <v>79775877</v>
      </c>
      <c r="H15" s="10">
        <v>7280127</v>
      </c>
      <c r="I15" s="10">
        <v>59140000</v>
      </c>
      <c r="J15" s="10">
        <v>-16964800</v>
      </c>
      <c r="K15" s="10">
        <v>16980178</v>
      </c>
      <c r="L15" s="10">
        <v>-800552</v>
      </c>
      <c r="M15" s="10">
        <v>33776000</v>
      </c>
      <c r="N15" s="10">
        <v>-6977000</v>
      </c>
      <c r="O15" s="10">
        <v>505611.00000000006</v>
      </c>
      <c r="P15" s="10">
        <v>-917759</v>
      </c>
      <c r="Q15" s="10">
        <v>1660000</v>
      </c>
      <c r="R15" s="10">
        <v>-1562000</v>
      </c>
      <c r="S15" s="10">
        <f t="shared" si="0"/>
        <v>138803666</v>
      </c>
      <c r="T15" s="16">
        <f t="shared" si="1"/>
        <v>23744816</v>
      </c>
      <c r="U15" s="10">
        <f t="shared" si="2"/>
        <v>214365000</v>
      </c>
      <c r="V15" s="16">
        <f t="shared" si="3"/>
        <v>-483800</v>
      </c>
    </row>
    <row r="16" spans="2:22" x14ac:dyDescent="0.25">
      <c r="B16" s="5" t="s">
        <v>13</v>
      </c>
      <c r="C16" s="10">
        <v>7640000</v>
      </c>
      <c r="D16" s="10">
        <v>3245000</v>
      </c>
      <c r="E16" s="10">
        <v>6140000</v>
      </c>
      <c r="F16" s="10">
        <v>2158000</v>
      </c>
      <c r="G16" s="10">
        <v>6001314</v>
      </c>
      <c r="H16" s="10">
        <v>240096</v>
      </c>
      <c r="I16" s="10">
        <v>2278000</v>
      </c>
      <c r="J16" s="10">
        <v>52000</v>
      </c>
      <c r="K16" s="10">
        <v>1438297</v>
      </c>
      <c r="L16" s="10">
        <v>-417392</v>
      </c>
      <c r="M16" s="10">
        <v>957000</v>
      </c>
      <c r="N16" s="10">
        <v>-276000</v>
      </c>
      <c r="O16" s="10">
        <v>26000</v>
      </c>
      <c r="P16" s="10">
        <v>-70000</v>
      </c>
      <c r="Q16" s="10">
        <v>56000</v>
      </c>
      <c r="R16" s="10">
        <v>-29000</v>
      </c>
      <c r="S16" s="10">
        <f t="shared" si="0"/>
        <v>15105611</v>
      </c>
      <c r="T16" s="16">
        <f t="shared" si="1"/>
        <v>2997704</v>
      </c>
      <c r="U16" s="10">
        <f t="shared" si="2"/>
        <v>9431000</v>
      </c>
      <c r="V16" s="16">
        <f t="shared" si="3"/>
        <v>1905000</v>
      </c>
    </row>
    <row r="17" spans="2:22" x14ac:dyDescent="0.25">
      <c r="B17" s="5" t="s">
        <v>14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f t="shared" si="0"/>
        <v>0</v>
      </c>
      <c r="T17" s="16">
        <f t="shared" si="1"/>
        <v>0</v>
      </c>
      <c r="U17" s="10">
        <f t="shared" si="2"/>
        <v>0</v>
      </c>
      <c r="V17" s="16">
        <f t="shared" si="3"/>
        <v>0</v>
      </c>
    </row>
    <row r="18" spans="2:22" x14ac:dyDescent="0.25">
      <c r="B18" s="5" t="s">
        <v>15</v>
      </c>
      <c r="C18" s="10">
        <v>24229000</v>
      </c>
      <c r="D18" s="10">
        <v>9121000</v>
      </c>
      <c r="E18" s="10">
        <v>23435000</v>
      </c>
      <c r="F18" s="10">
        <v>3076000</v>
      </c>
      <c r="G18" s="10">
        <v>21334209</v>
      </c>
      <c r="H18" s="10">
        <v>-5888760</v>
      </c>
      <c r="I18" s="10">
        <v>23549000</v>
      </c>
      <c r="J18" s="10">
        <v>-3533000</v>
      </c>
      <c r="K18" s="10">
        <v>7672271</v>
      </c>
      <c r="L18" s="10">
        <v>211302</v>
      </c>
      <c r="M18" s="10">
        <v>8555000</v>
      </c>
      <c r="N18" s="10">
        <v>-1198000</v>
      </c>
      <c r="O18" s="10">
        <v>949133</v>
      </c>
      <c r="P18" s="10">
        <v>-835000</v>
      </c>
      <c r="Q18" s="10">
        <v>382000</v>
      </c>
      <c r="R18" s="10">
        <v>-186000</v>
      </c>
      <c r="S18" s="10">
        <f t="shared" si="0"/>
        <v>54184613</v>
      </c>
      <c r="T18" s="16">
        <f t="shared" si="1"/>
        <v>2608542</v>
      </c>
      <c r="U18" s="10">
        <f t="shared" si="2"/>
        <v>55921000</v>
      </c>
      <c r="V18" s="16">
        <f t="shared" si="3"/>
        <v>-1841000</v>
      </c>
    </row>
    <row r="19" spans="2:22" x14ac:dyDescent="0.25">
      <c r="B19" s="5" t="s">
        <v>16</v>
      </c>
      <c r="C19" s="10">
        <v>0</v>
      </c>
      <c r="D19" s="10">
        <v>0</v>
      </c>
      <c r="E19" s="10">
        <v>686000</v>
      </c>
      <c r="F19" s="10">
        <v>-282000</v>
      </c>
      <c r="G19" s="10">
        <v>0</v>
      </c>
      <c r="H19" s="10">
        <v>0</v>
      </c>
      <c r="I19" s="10">
        <v>391000</v>
      </c>
      <c r="J19" s="10">
        <v>-399000</v>
      </c>
      <c r="K19" s="10">
        <v>0</v>
      </c>
      <c r="L19" s="10">
        <v>0</v>
      </c>
      <c r="M19" s="10">
        <v>354000</v>
      </c>
      <c r="N19" s="10">
        <v>-377000</v>
      </c>
      <c r="O19" s="10">
        <v>0</v>
      </c>
      <c r="P19" s="10">
        <v>0</v>
      </c>
      <c r="Q19" s="10">
        <v>158000</v>
      </c>
      <c r="R19" s="10">
        <v>-7000</v>
      </c>
      <c r="S19" s="10">
        <f t="shared" si="0"/>
        <v>0</v>
      </c>
      <c r="T19" s="16">
        <f t="shared" si="1"/>
        <v>0</v>
      </c>
      <c r="U19" s="10">
        <f t="shared" si="2"/>
        <v>1589000</v>
      </c>
      <c r="V19" s="16">
        <f t="shared" si="3"/>
        <v>-1065000</v>
      </c>
    </row>
    <row r="20" spans="2:22" x14ac:dyDescent="0.25">
      <c r="B20" s="5" t="s">
        <v>17</v>
      </c>
      <c r="C20" s="10">
        <v>32929000.000000004</v>
      </c>
      <c r="D20" s="10">
        <v>-772000</v>
      </c>
      <c r="E20" s="10">
        <v>289000</v>
      </c>
      <c r="F20" s="10">
        <v>57000</v>
      </c>
      <c r="G20" s="10">
        <v>23000</v>
      </c>
      <c r="H20" s="10">
        <v>10000</v>
      </c>
      <c r="I20" s="10">
        <v>1000</v>
      </c>
      <c r="J20" s="10">
        <v>-2000</v>
      </c>
      <c r="K20" s="10">
        <v>13937000</v>
      </c>
      <c r="L20" s="10">
        <v>-4292589</v>
      </c>
      <c r="M20" s="10">
        <v>812000</v>
      </c>
      <c r="N20" s="10">
        <v>170000</v>
      </c>
      <c r="O20" s="10">
        <v>64671.000000000007</v>
      </c>
      <c r="P20" s="10">
        <v>-563534</v>
      </c>
      <c r="Q20" s="10">
        <v>35000</v>
      </c>
      <c r="R20" s="10">
        <v>-15000</v>
      </c>
      <c r="S20" s="10">
        <f t="shared" si="0"/>
        <v>46953671</v>
      </c>
      <c r="T20" s="16">
        <f t="shared" si="1"/>
        <v>-5618123</v>
      </c>
      <c r="U20" s="10">
        <f t="shared" si="2"/>
        <v>1137000</v>
      </c>
      <c r="V20" s="16">
        <f t="shared" si="3"/>
        <v>210000</v>
      </c>
    </row>
    <row r="21" spans="2:22" x14ac:dyDescent="0.25">
      <c r="B21" s="5" t="s">
        <v>18</v>
      </c>
      <c r="C21" s="10">
        <v>1495000</v>
      </c>
      <c r="D21" s="10">
        <v>619000</v>
      </c>
      <c r="E21" s="10">
        <v>3331000</v>
      </c>
      <c r="F21" s="10">
        <v>-322000</v>
      </c>
      <c r="G21" s="10">
        <v>1238000</v>
      </c>
      <c r="H21" s="10">
        <v>120000</v>
      </c>
      <c r="I21" s="10">
        <v>1359000</v>
      </c>
      <c r="J21" s="10">
        <v>-1181000</v>
      </c>
      <c r="K21" s="10">
        <v>513696.99999999994</v>
      </c>
      <c r="L21" s="10">
        <v>-211365</v>
      </c>
      <c r="M21" s="10">
        <v>843000</v>
      </c>
      <c r="N21" s="10">
        <v>-591000</v>
      </c>
      <c r="O21" s="10">
        <v>3289</v>
      </c>
      <c r="P21" s="10">
        <v>-8368</v>
      </c>
      <c r="Q21" s="10">
        <v>29000</v>
      </c>
      <c r="R21" s="10">
        <v>-55000</v>
      </c>
      <c r="S21" s="10">
        <f t="shared" si="0"/>
        <v>3249986</v>
      </c>
      <c r="T21" s="16">
        <f t="shared" si="1"/>
        <v>519267</v>
      </c>
      <c r="U21" s="10">
        <f t="shared" si="2"/>
        <v>5562000</v>
      </c>
      <c r="V21" s="16">
        <f t="shared" si="3"/>
        <v>-2149000</v>
      </c>
    </row>
    <row r="22" spans="2:22" x14ac:dyDescent="0.25">
      <c r="B22" s="5" t="s">
        <v>19</v>
      </c>
      <c r="C22" s="10">
        <v>8552000</v>
      </c>
      <c r="D22" s="10">
        <v>2594000</v>
      </c>
      <c r="E22" s="10">
        <v>5607000</v>
      </c>
      <c r="F22" s="10">
        <v>1547000</v>
      </c>
      <c r="G22" s="10">
        <v>14474000</v>
      </c>
      <c r="H22" s="10">
        <v>-2241000</v>
      </c>
      <c r="I22" s="10">
        <v>2710000</v>
      </c>
      <c r="J22" s="10">
        <v>-679000</v>
      </c>
      <c r="K22" s="10">
        <v>3141394</v>
      </c>
      <c r="L22" s="10">
        <v>-456184</v>
      </c>
      <c r="M22" s="10">
        <v>1712000</v>
      </c>
      <c r="N22" s="10">
        <v>25000</v>
      </c>
      <c r="O22" s="10">
        <v>137764</v>
      </c>
      <c r="P22" s="10">
        <v>-380169</v>
      </c>
      <c r="Q22" s="10">
        <v>118000</v>
      </c>
      <c r="R22" s="10">
        <v>-481650</v>
      </c>
      <c r="S22" s="10">
        <f t="shared" si="0"/>
        <v>26305158</v>
      </c>
      <c r="T22" s="16">
        <f t="shared" si="1"/>
        <v>-483353</v>
      </c>
      <c r="U22" s="10">
        <f t="shared" si="2"/>
        <v>10147000</v>
      </c>
      <c r="V22" s="16">
        <f t="shared" si="3"/>
        <v>411350</v>
      </c>
    </row>
    <row r="23" spans="2:22" x14ac:dyDescent="0.25">
      <c r="B23" s="5" t="s">
        <v>20</v>
      </c>
      <c r="C23" s="10">
        <v>15249000</v>
      </c>
      <c r="D23" s="10">
        <v>4445000</v>
      </c>
      <c r="E23" s="10">
        <v>2378000</v>
      </c>
      <c r="F23" s="10">
        <v>138000</v>
      </c>
      <c r="G23" s="10">
        <v>15042000</v>
      </c>
      <c r="H23" s="10">
        <v>-1181000</v>
      </c>
      <c r="I23" s="10">
        <v>2064000</v>
      </c>
      <c r="J23" s="10">
        <v>-429985</v>
      </c>
      <c r="K23" s="10">
        <v>5987206</v>
      </c>
      <c r="L23" s="10">
        <v>-1690236</v>
      </c>
      <c r="M23" s="10">
        <v>588000</v>
      </c>
      <c r="N23" s="10">
        <v>-253000</v>
      </c>
      <c r="O23" s="10">
        <v>623872</v>
      </c>
      <c r="P23" s="10">
        <v>-643148</v>
      </c>
      <c r="Q23" s="10">
        <v>135000</v>
      </c>
      <c r="R23" s="10">
        <v>-60000</v>
      </c>
      <c r="S23" s="10">
        <f t="shared" si="0"/>
        <v>36902078</v>
      </c>
      <c r="T23" s="16">
        <f t="shared" si="1"/>
        <v>930616</v>
      </c>
      <c r="U23" s="10">
        <f t="shared" si="2"/>
        <v>5165000</v>
      </c>
      <c r="V23" s="16">
        <f t="shared" si="3"/>
        <v>-604985</v>
      </c>
    </row>
    <row r="24" spans="2:22" x14ac:dyDescent="0.25">
      <c r="B24" s="5" t="s">
        <v>55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f t="shared" si="0"/>
        <v>0</v>
      </c>
      <c r="T24" s="16">
        <f t="shared" si="1"/>
        <v>0</v>
      </c>
      <c r="U24" s="10">
        <f t="shared" si="2"/>
        <v>0</v>
      </c>
      <c r="V24" s="16">
        <f t="shared" si="3"/>
        <v>0</v>
      </c>
    </row>
    <row r="25" spans="2:22" x14ac:dyDescent="0.25">
      <c r="B25" s="5" t="s">
        <v>21</v>
      </c>
      <c r="C25" s="10">
        <v>51933000</v>
      </c>
      <c r="D25" s="10">
        <v>8474000</v>
      </c>
      <c r="E25" s="10">
        <v>27811000</v>
      </c>
      <c r="F25" s="10">
        <v>7415000</v>
      </c>
      <c r="G25" s="10">
        <v>2399000</v>
      </c>
      <c r="H25" s="10">
        <v>179000</v>
      </c>
      <c r="I25" s="10">
        <v>2975000</v>
      </c>
      <c r="J25" s="10">
        <v>-205000</v>
      </c>
      <c r="K25" s="10">
        <v>12375000</v>
      </c>
      <c r="L25" s="10">
        <v>-4540000</v>
      </c>
      <c r="M25" s="10">
        <v>8022000</v>
      </c>
      <c r="N25" s="10">
        <v>-2300000</v>
      </c>
      <c r="O25" s="10">
        <v>63000</v>
      </c>
      <c r="P25" s="10">
        <v>-268243</v>
      </c>
      <c r="Q25" s="10">
        <v>170000</v>
      </c>
      <c r="R25" s="10">
        <v>-302000</v>
      </c>
      <c r="S25" s="10">
        <f t="shared" si="0"/>
        <v>66770000</v>
      </c>
      <c r="T25" s="16">
        <f t="shared" si="1"/>
        <v>3844757</v>
      </c>
      <c r="U25" s="10">
        <f t="shared" si="2"/>
        <v>38978000</v>
      </c>
      <c r="V25" s="16">
        <f t="shared" si="3"/>
        <v>4608000</v>
      </c>
    </row>
    <row r="26" spans="2:22" x14ac:dyDescent="0.25">
      <c r="B26" s="5" t="s">
        <v>3</v>
      </c>
      <c r="C26" s="10">
        <v>3503000</v>
      </c>
      <c r="D26" s="10">
        <v>1198000</v>
      </c>
      <c r="E26" s="10">
        <v>5573000</v>
      </c>
      <c r="F26" s="10">
        <v>1425000</v>
      </c>
      <c r="G26" s="10">
        <v>1932000</v>
      </c>
      <c r="H26" s="10">
        <v>299000</v>
      </c>
      <c r="I26" s="10">
        <v>1808000</v>
      </c>
      <c r="J26" s="10">
        <v>-595000</v>
      </c>
      <c r="K26" s="10">
        <v>651383</v>
      </c>
      <c r="L26" s="10">
        <v>-120525</v>
      </c>
      <c r="M26" s="10">
        <v>1060000</v>
      </c>
      <c r="N26" s="10">
        <v>-488000</v>
      </c>
      <c r="O26" s="10">
        <v>13465</v>
      </c>
      <c r="P26" s="10">
        <v>-3891</v>
      </c>
      <c r="Q26" s="10">
        <v>10000</v>
      </c>
      <c r="R26" s="10">
        <v>-36000</v>
      </c>
      <c r="S26" s="10">
        <f t="shared" si="0"/>
        <v>6099848</v>
      </c>
      <c r="T26" s="16">
        <f t="shared" si="1"/>
        <v>1372584</v>
      </c>
      <c r="U26" s="10">
        <f t="shared" si="2"/>
        <v>8451000</v>
      </c>
      <c r="V26" s="16">
        <f t="shared" si="3"/>
        <v>306000</v>
      </c>
    </row>
    <row r="27" spans="2:22" x14ac:dyDescent="0.25">
      <c r="B27" s="5" t="s">
        <v>22</v>
      </c>
      <c r="C27" s="10">
        <v>0</v>
      </c>
      <c r="D27" s="10">
        <v>0</v>
      </c>
      <c r="E27" s="10">
        <v>3187999.9999999995</v>
      </c>
      <c r="F27" s="10">
        <v>1234000</v>
      </c>
      <c r="G27" s="10">
        <v>0</v>
      </c>
      <c r="H27" s="10">
        <v>0</v>
      </c>
      <c r="I27" s="10">
        <v>4442386</v>
      </c>
      <c r="J27" s="10">
        <v>182231.99999999997</v>
      </c>
      <c r="K27" s="10">
        <v>0</v>
      </c>
      <c r="L27" s="10">
        <v>0</v>
      </c>
      <c r="M27" s="10">
        <v>1205000</v>
      </c>
      <c r="N27" s="10">
        <v>-142000</v>
      </c>
      <c r="O27" s="10">
        <v>0</v>
      </c>
      <c r="P27" s="10">
        <v>0</v>
      </c>
      <c r="Q27" s="10">
        <v>30393</v>
      </c>
      <c r="R27" s="10">
        <v>-24349</v>
      </c>
      <c r="S27" s="10">
        <f t="shared" si="0"/>
        <v>0</v>
      </c>
      <c r="T27" s="16">
        <f t="shared" si="1"/>
        <v>0</v>
      </c>
      <c r="U27" s="10">
        <f t="shared" si="2"/>
        <v>8865779</v>
      </c>
      <c r="V27" s="16">
        <f t="shared" si="3"/>
        <v>1249883</v>
      </c>
    </row>
    <row r="28" spans="2:22" x14ac:dyDescent="0.25">
      <c r="B28" s="5" t="s">
        <v>23</v>
      </c>
      <c r="C28" s="10">
        <v>23666000</v>
      </c>
      <c r="D28" s="10">
        <v>6941000</v>
      </c>
      <c r="E28" s="10">
        <v>15319000</v>
      </c>
      <c r="F28" s="10">
        <v>6621000</v>
      </c>
      <c r="G28" s="10">
        <v>31790000</v>
      </c>
      <c r="H28" s="10">
        <v>922000</v>
      </c>
      <c r="I28" s="10">
        <v>5122000</v>
      </c>
      <c r="J28" s="10">
        <v>593000</v>
      </c>
      <c r="K28" s="10">
        <v>5389000</v>
      </c>
      <c r="L28" s="10">
        <v>-1927000</v>
      </c>
      <c r="M28" s="10">
        <v>3160000</v>
      </c>
      <c r="N28" s="10">
        <v>-108000</v>
      </c>
      <c r="O28" s="10">
        <v>1923069</v>
      </c>
      <c r="P28" s="10">
        <v>-420948</v>
      </c>
      <c r="Q28" s="10">
        <v>1397000</v>
      </c>
      <c r="R28" s="10">
        <v>-61000</v>
      </c>
      <c r="S28" s="10">
        <f t="shared" si="0"/>
        <v>62768069</v>
      </c>
      <c r="T28" s="16">
        <f t="shared" si="1"/>
        <v>5515052</v>
      </c>
      <c r="U28" s="10">
        <f t="shared" si="2"/>
        <v>24998000</v>
      </c>
      <c r="V28" s="16">
        <f t="shared" si="3"/>
        <v>7045000</v>
      </c>
    </row>
    <row r="29" spans="2:22" x14ac:dyDescent="0.25">
      <c r="B29" s="5" t="s">
        <v>24</v>
      </c>
      <c r="C29" s="10">
        <v>867930</v>
      </c>
      <c r="D29" s="10">
        <v>438857</v>
      </c>
      <c r="E29" s="10">
        <v>4064000</v>
      </c>
      <c r="F29" s="10">
        <v>2330000</v>
      </c>
      <c r="G29" s="10">
        <v>1258469</v>
      </c>
      <c r="H29" s="10">
        <v>178488</v>
      </c>
      <c r="I29" s="10">
        <v>1317245</v>
      </c>
      <c r="J29" s="10">
        <v>310482</v>
      </c>
      <c r="K29" s="10">
        <v>382347</v>
      </c>
      <c r="L29" s="10">
        <v>-13728</v>
      </c>
      <c r="M29" s="10">
        <v>725000</v>
      </c>
      <c r="N29" s="10">
        <v>219000</v>
      </c>
      <c r="O29" s="10">
        <v>0</v>
      </c>
      <c r="P29" s="10">
        <v>0</v>
      </c>
      <c r="Q29" s="10">
        <v>9000</v>
      </c>
      <c r="R29" s="10">
        <v>1000</v>
      </c>
      <c r="S29" s="10">
        <f t="shared" si="0"/>
        <v>2508746</v>
      </c>
      <c r="T29" s="16">
        <f t="shared" si="1"/>
        <v>603617</v>
      </c>
      <c r="U29" s="10">
        <f t="shared" si="2"/>
        <v>6115245</v>
      </c>
      <c r="V29" s="16">
        <f t="shared" si="3"/>
        <v>2860482</v>
      </c>
    </row>
    <row r="30" spans="2:22" x14ac:dyDescent="0.25">
      <c r="B30" s="5" t="s">
        <v>25</v>
      </c>
      <c r="C30" s="10">
        <v>2430000</v>
      </c>
      <c r="D30" s="10">
        <v>-2782000</v>
      </c>
      <c r="E30" s="10">
        <v>593711</v>
      </c>
      <c r="F30" s="10">
        <v>-24000</v>
      </c>
      <c r="G30" s="10">
        <v>3767450</v>
      </c>
      <c r="H30" s="10">
        <v>-3968852</v>
      </c>
      <c r="I30" s="10">
        <v>392827</v>
      </c>
      <c r="J30" s="10">
        <v>-184233</v>
      </c>
      <c r="K30" s="10">
        <v>1240000</v>
      </c>
      <c r="L30" s="10">
        <v>-4042000</v>
      </c>
      <c r="M30" s="10">
        <v>254000</v>
      </c>
      <c r="N30" s="10">
        <v>-202000</v>
      </c>
      <c r="O30" s="10">
        <v>34571</v>
      </c>
      <c r="P30" s="10">
        <v>-435185</v>
      </c>
      <c r="Q30" s="10">
        <v>6000</v>
      </c>
      <c r="R30" s="10">
        <v>-13000</v>
      </c>
      <c r="S30" s="10">
        <f t="shared" si="0"/>
        <v>7472021</v>
      </c>
      <c r="T30" s="16">
        <f t="shared" si="1"/>
        <v>-11228037</v>
      </c>
      <c r="U30" s="10">
        <f t="shared" si="2"/>
        <v>1246538</v>
      </c>
      <c r="V30" s="16">
        <f t="shared" si="3"/>
        <v>-423233</v>
      </c>
    </row>
    <row r="31" spans="2:22" x14ac:dyDescent="0.25">
      <c r="B31" s="5" t="s">
        <v>26</v>
      </c>
      <c r="C31" s="10">
        <v>18102000</v>
      </c>
      <c r="D31" s="10">
        <v>5072000</v>
      </c>
      <c r="E31" s="10">
        <v>1503000</v>
      </c>
      <c r="F31" s="10">
        <v>3000</v>
      </c>
      <c r="G31" s="10">
        <v>28814000</v>
      </c>
      <c r="H31" s="10">
        <v>-9556000</v>
      </c>
      <c r="I31" s="10">
        <v>1213000</v>
      </c>
      <c r="J31" s="10">
        <v>-716000</v>
      </c>
      <c r="K31" s="10">
        <v>10631000</v>
      </c>
      <c r="L31" s="10">
        <v>-970922</v>
      </c>
      <c r="M31" s="10">
        <v>365000</v>
      </c>
      <c r="N31" s="10">
        <v>-196000</v>
      </c>
      <c r="O31" s="10">
        <v>490685</v>
      </c>
      <c r="P31" s="10">
        <v>-847843</v>
      </c>
      <c r="Q31" s="10">
        <v>28000</v>
      </c>
      <c r="R31" s="10">
        <v>-11000</v>
      </c>
      <c r="S31" s="10">
        <f t="shared" si="0"/>
        <v>58037685</v>
      </c>
      <c r="T31" s="16">
        <f t="shared" si="1"/>
        <v>-6302765</v>
      </c>
      <c r="U31" s="10">
        <f t="shared" si="2"/>
        <v>3109000</v>
      </c>
      <c r="V31" s="16">
        <f t="shared" si="3"/>
        <v>-920000</v>
      </c>
    </row>
    <row r="32" spans="2:22" x14ac:dyDescent="0.25">
      <c r="B32" s="5" t="s">
        <v>27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f t="shared" si="0"/>
        <v>0</v>
      </c>
      <c r="T32" s="16">
        <f t="shared" si="1"/>
        <v>0</v>
      </c>
      <c r="U32" s="10">
        <f t="shared" si="2"/>
        <v>0</v>
      </c>
      <c r="V32" s="16">
        <f t="shared" si="3"/>
        <v>0</v>
      </c>
    </row>
    <row r="33" spans="2:22" x14ac:dyDescent="0.25">
      <c r="B33" s="5" t="s">
        <v>28</v>
      </c>
      <c r="C33" s="10">
        <v>0</v>
      </c>
      <c r="D33" s="10">
        <v>0</v>
      </c>
      <c r="E33" s="10">
        <v>2029999.9999999998</v>
      </c>
      <c r="F33" s="10">
        <v>383000</v>
      </c>
      <c r="G33" s="10">
        <v>0</v>
      </c>
      <c r="H33" s="10">
        <v>0</v>
      </c>
      <c r="I33" s="10">
        <v>1006000</v>
      </c>
      <c r="J33" s="10">
        <v>-213000</v>
      </c>
      <c r="K33" s="10">
        <v>0</v>
      </c>
      <c r="L33" s="10">
        <v>0</v>
      </c>
      <c r="M33" s="10">
        <v>575000</v>
      </c>
      <c r="N33" s="10">
        <v>-183000</v>
      </c>
      <c r="O33" s="10">
        <v>0</v>
      </c>
      <c r="P33" s="10">
        <v>0</v>
      </c>
      <c r="Q33" s="10">
        <v>13000</v>
      </c>
      <c r="R33" s="10">
        <v>-22000</v>
      </c>
      <c r="S33" s="10">
        <f t="shared" si="0"/>
        <v>0</v>
      </c>
      <c r="T33" s="16">
        <f t="shared" si="1"/>
        <v>0</v>
      </c>
      <c r="U33" s="10">
        <f t="shared" si="2"/>
        <v>3624000</v>
      </c>
      <c r="V33" s="16">
        <f t="shared" si="3"/>
        <v>-35000</v>
      </c>
    </row>
    <row r="34" spans="2:22" x14ac:dyDescent="0.25">
      <c r="B34" s="5" t="s">
        <v>29</v>
      </c>
      <c r="C34" s="10">
        <v>6972000</v>
      </c>
      <c r="D34" s="10">
        <v>3344000</v>
      </c>
      <c r="E34" s="10">
        <v>780161</v>
      </c>
      <c r="F34" s="10">
        <v>-1034000</v>
      </c>
      <c r="G34" s="10">
        <v>6790000</v>
      </c>
      <c r="H34" s="10">
        <v>-178000</v>
      </c>
      <c r="I34" s="10">
        <v>765000</v>
      </c>
      <c r="J34" s="10">
        <v>-415000</v>
      </c>
      <c r="K34" s="10">
        <v>2437000</v>
      </c>
      <c r="L34" s="10">
        <v>-23225</v>
      </c>
      <c r="M34" s="10">
        <v>254000</v>
      </c>
      <c r="N34" s="10">
        <v>-554000</v>
      </c>
      <c r="O34" s="10">
        <v>1102158</v>
      </c>
      <c r="P34" s="10">
        <v>-240296</v>
      </c>
      <c r="Q34" s="10">
        <v>0</v>
      </c>
      <c r="R34" s="10">
        <v>0</v>
      </c>
      <c r="S34" s="10">
        <f t="shared" si="0"/>
        <v>17301158</v>
      </c>
      <c r="T34" s="16">
        <f t="shared" si="1"/>
        <v>2902479</v>
      </c>
      <c r="U34" s="10">
        <f t="shared" si="2"/>
        <v>1799161</v>
      </c>
      <c r="V34" s="16">
        <f t="shared" si="3"/>
        <v>-2003000</v>
      </c>
    </row>
    <row r="35" spans="2:22" x14ac:dyDescent="0.25">
      <c r="B35" s="5" t="s">
        <v>30</v>
      </c>
      <c r="C35" s="10">
        <v>10527000</v>
      </c>
      <c r="D35" s="10">
        <v>3738000</v>
      </c>
      <c r="E35" s="10">
        <v>3492441</v>
      </c>
      <c r="F35" s="10">
        <v>526772</v>
      </c>
      <c r="G35" s="10">
        <v>12478715</v>
      </c>
      <c r="H35" s="10">
        <v>-330730</v>
      </c>
      <c r="I35" s="10">
        <v>935637</v>
      </c>
      <c r="J35" s="10">
        <v>-368402</v>
      </c>
      <c r="K35" s="10">
        <v>4918529</v>
      </c>
      <c r="L35" s="10">
        <v>226127</v>
      </c>
      <c r="M35" s="10">
        <v>882940</v>
      </c>
      <c r="N35" s="10">
        <v>-235000</v>
      </c>
      <c r="O35" s="10">
        <v>2535917</v>
      </c>
      <c r="P35" s="10">
        <v>-626942</v>
      </c>
      <c r="Q35" s="10">
        <v>105000</v>
      </c>
      <c r="R35" s="10">
        <v>-63000</v>
      </c>
      <c r="S35" s="10">
        <f t="shared" si="0"/>
        <v>30460161</v>
      </c>
      <c r="T35" s="16">
        <f t="shared" si="1"/>
        <v>3006455</v>
      </c>
      <c r="U35" s="10">
        <f t="shared" si="2"/>
        <v>5416018</v>
      </c>
      <c r="V35" s="16">
        <f t="shared" si="3"/>
        <v>-139630</v>
      </c>
    </row>
    <row r="36" spans="2:22" x14ac:dyDescent="0.25">
      <c r="B36" s="5" t="s">
        <v>31</v>
      </c>
      <c r="C36" s="10">
        <v>4670000</v>
      </c>
      <c r="D36" s="10">
        <v>1901000</v>
      </c>
      <c r="E36" s="10">
        <v>6678000</v>
      </c>
      <c r="F36" s="10">
        <v>2878000</v>
      </c>
      <c r="G36" s="10">
        <v>2927000</v>
      </c>
      <c r="H36" s="10">
        <v>388663</v>
      </c>
      <c r="I36" s="10">
        <v>5041000</v>
      </c>
      <c r="J36" s="10">
        <v>945000</v>
      </c>
      <c r="K36" s="10">
        <v>880531</v>
      </c>
      <c r="L36" s="10">
        <v>-116254</v>
      </c>
      <c r="M36" s="10">
        <v>957000</v>
      </c>
      <c r="N36" s="10">
        <v>-83000</v>
      </c>
      <c r="O36" s="10">
        <v>1000</v>
      </c>
      <c r="P36" s="10">
        <v>-15000</v>
      </c>
      <c r="Q36" s="10">
        <v>14558</v>
      </c>
      <c r="R36" s="10">
        <v>-64636</v>
      </c>
      <c r="S36" s="10">
        <f t="shared" si="0"/>
        <v>8478531</v>
      </c>
      <c r="T36" s="16">
        <f t="shared" si="1"/>
        <v>2158409</v>
      </c>
      <c r="U36" s="10">
        <f t="shared" si="2"/>
        <v>12690558</v>
      </c>
      <c r="V36" s="16">
        <f t="shared" si="3"/>
        <v>3675364</v>
      </c>
    </row>
    <row r="37" spans="2:22" x14ac:dyDescent="0.25">
      <c r="B37" s="5" t="s">
        <v>32</v>
      </c>
      <c r="C37" s="10">
        <v>4986000</v>
      </c>
      <c r="D37" s="10">
        <v>254000</v>
      </c>
      <c r="E37" s="10">
        <v>2736000</v>
      </c>
      <c r="F37" s="10">
        <v>236000</v>
      </c>
      <c r="G37" s="10">
        <v>17410436</v>
      </c>
      <c r="H37" s="10">
        <v>-1764000</v>
      </c>
      <c r="I37" s="10">
        <v>2674000</v>
      </c>
      <c r="J37" s="10">
        <v>-2056000</v>
      </c>
      <c r="K37" s="10">
        <v>1768449</v>
      </c>
      <c r="L37" s="10">
        <v>-383510</v>
      </c>
      <c r="M37" s="10">
        <v>819000</v>
      </c>
      <c r="N37" s="10">
        <v>-468000</v>
      </c>
      <c r="O37" s="10">
        <v>9000</v>
      </c>
      <c r="P37" s="10">
        <v>-103951</v>
      </c>
      <c r="Q37" s="10">
        <v>9000</v>
      </c>
      <c r="R37" s="10">
        <v>-55000</v>
      </c>
      <c r="S37" s="10">
        <f t="shared" si="0"/>
        <v>24173885</v>
      </c>
      <c r="T37" s="16">
        <f t="shared" si="1"/>
        <v>-1997461</v>
      </c>
      <c r="U37" s="10">
        <f t="shared" si="2"/>
        <v>6238000</v>
      </c>
      <c r="V37" s="16">
        <f t="shared" si="3"/>
        <v>-2343000</v>
      </c>
    </row>
    <row r="38" spans="2:22" x14ac:dyDescent="0.25">
      <c r="B38" s="5" t="s">
        <v>33</v>
      </c>
      <c r="C38" s="10">
        <v>19919449</v>
      </c>
      <c r="D38" s="10">
        <v>7863235</v>
      </c>
      <c r="E38" s="17"/>
      <c r="F38" s="18"/>
      <c r="G38" s="10">
        <v>15648576</v>
      </c>
      <c r="H38" s="10">
        <v>977992</v>
      </c>
      <c r="I38" s="17"/>
      <c r="J38" s="18"/>
      <c r="K38" s="10">
        <v>5204374</v>
      </c>
      <c r="L38" s="10">
        <v>-341931</v>
      </c>
      <c r="M38" s="17"/>
      <c r="N38" s="18"/>
      <c r="O38" s="10">
        <v>526879</v>
      </c>
      <c r="P38" s="10">
        <v>-178647</v>
      </c>
      <c r="Q38" s="17"/>
      <c r="R38" s="18"/>
      <c r="S38" s="10">
        <f>+C38+G38+K38+O38</f>
        <v>41299278</v>
      </c>
      <c r="T38" s="16">
        <f>+D38+H38+L38+P38</f>
        <v>8320649</v>
      </c>
      <c r="U38" s="17"/>
      <c r="V38" s="18"/>
    </row>
    <row r="39" spans="2:22" x14ac:dyDescent="0.25">
      <c r="B39" s="5" t="s">
        <v>34</v>
      </c>
      <c r="C39" s="19"/>
      <c r="D39" s="17"/>
      <c r="E39" s="10">
        <v>1546000</v>
      </c>
      <c r="F39" s="10">
        <v>181000</v>
      </c>
      <c r="G39" s="19"/>
      <c r="H39" s="17"/>
      <c r="I39" s="10">
        <v>1846000</v>
      </c>
      <c r="J39" s="10">
        <v>-212000</v>
      </c>
      <c r="K39" s="19"/>
      <c r="L39" s="17"/>
      <c r="M39" s="10">
        <v>414000</v>
      </c>
      <c r="N39" s="10">
        <v>-180000</v>
      </c>
      <c r="O39" s="19"/>
      <c r="P39" s="17"/>
      <c r="Q39" s="10">
        <v>28000</v>
      </c>
      <c r="R39" s="10">
        <v>-90649</v>
      </c>
      <c r="S39" s="19"/>
      <c r="T39" s="17"/>
      <c r="U39" s="16">
        <f t="shared" ref="U39:V46" si="4">+E39+I39+M39+Q39</f>
        <v>3834000</v>
      </c>
      <c r="V39" s="16">
        <f t="shared" si="4"/>
        <v>-301649</v>
      </c>
    </row>
    <row r="40" spans="2:22" x14ac:dyDescent="0.25">
      <c r="B40" s="5" t="s">
        <v>35</v>
      </c>
      <c r="C40" s="19"/>
      <c r="D40" s="17"/>
      <c r="E40" s="10">
        <v>1378000</v>
      </c>
      <c r="F40" s="10">
        <v>285000</v>
      </c>
      <c r="G40" s="19"/>
      <c r="H40" s="17"/>
      <c r="I40" s="10">
        <v>902000</v>
      </c>
      <c r="J40" s="10">
        <v>-607000</v>
      </c>
      <c r="K40" s="19"/>
      <c r="L40" s="17"/>
      <c r="M40" s="10">
        <v>318000</v>
      </c>
      <c r="N40" s="10">
        <v>-103000</v>
      </c>
      <c r="O40" s="19"/>
      <c r="P40" s="17"/>
      <c r="Q40" s="10">
        <v>1000</v>
      </c>
      <c r="R40" s="10">
        <v>-9000</v>
      </c>
      <c r="S40" s="19"/>
      <c r="T40" s="17"/>
      <c r="U40" s="16">
        <f t="shared" si="4"/>
        <v>2599000</v>
      </c>
      <c r="V40" s="16">
        <f t="shared" si="4"/>
        <v>-434000</v>
      </c>
    </row>
    <row r="41" spans="2:22" x14ac:dyDescent="0.25">
      <c r="B41" s="5" t="s">
        <v>36</v>
      </c>
      <c r="C41" s="19"/>
      <c r="D41" s="17"/>
      <c r="E41" s="10">
        <v>0</v>
      </c>
      <c r="F41" s="10">
        <v>0</v>
      </c>
      <c r="G41" s="19"/>
      <c r="H41" s="17"/>
      <c r="I41" s="10">
        <v>112000</v>
      </c>
      <c r="J41" s="10">
        <v>7000</v>
      </c>
      <c r="K41" s="19"/>
      <c r="L41" s="17"/>
      <c r="M41" s="10">
        <v>0</v>
      </c>
      <c r="N41" s="10">
        <v>0</v>
      </c>
      <c r="O41" s="19"/>
      <c r="P41" s="17"/>
      <c r="Q41" s="10">
        <v>0</v>
      </c>
      <c r="R41" s="10">
        <v>0</v>
      </c>
      <c r="S41" s="19"/>
      <c r="T41" s="17"/>
      <c r="U41" s="16">
        <f t="shared" si="4"/>
        <v>112000</v>
      </c>
      <c r="V41" s="16">
        <f t="shared" si="4"/>
        <v>7000</v>
      </c>
    </row>
    <row r="42" spans="2:22" x14ac:dyDescent="0.25">
      <c r="B42" s="5" t="s">
        <v>37</v>
      </c>
      <c r="C42" s="19"/>
      <c r="D42" s="17"/>
      <c r="E42" s="10">
        <v>0</v>
      </c>
      <c r="F42" s="10">
        <v>0</v>
      </c>
      <c r="G42" s="19"/>
      <c r="H42" s="17"/>
      <c r="I42" s="10">
        <v>0</v>
      </c>
      <c r="J42" s="10">
        <v>0</v>
      </c>
      <c r="K42" s="19"/>
      <c r="L42" s="17"/>
      <c r="M42" s="10">
        <v>0</v>
      </c>
      <c r="N42" s="10">
        <v>0</v>
      </c>
      <c r="O42" s="19"/>
      <c r="P42" s="17"/>
      <c r="Q42" s="10">
        <v>0</v>
      </c>
      <c r="R42" s="10">
        <v>0</v>
      </c>
      <c r="S42" s="19"/>
      <c r="T42" s="17"/>
      <c r="U42" s="16">
        <f t="shared" si="4"/>
        <v>0</v>
      </c>
      <c r="V42" s="16">
        <f t="shared" si="4"/>
        <v>0</v>
      </c>
    </row>
    <row r="43" spans="2:22" x14ac:dyDescent="0.25">
      <c r="B43" s="5" t="s">
        <v>38</v>
      </c>
      <c r="C43" s="19"/>
      <c r="D43" s="17"/>
      <c r="E43" s="10">
        <v>0</v>
      </c>
      <c r="F43" s="10">
        <v>0</v>
      </c>
      <c r="G43" s="19"/>
      <c r="H43" s="17"/>
      <c r="I43" s="10">
        <v>0</v>
      </c>
      <c r="J43" s="10">
        <v>0</v>
      </c>
      <c r="K43" s="19"/>
      <c r="L43" s="17"/>
      <c r="M43" s="10">
        <v>0</v>
      </c>
      <c r="N43" s="10">
        <v>0</v>
      </c>
      <c r="O43" s="19"/>
      <c r="P43" s="17"/>
      <c r="Q43" s="10">
        <v>0</v>
      </c>
      <c r="R43" s="10">
        <v>0</v>
      </c>
      <c r="S43" s="19"/>
      <c r="T43" s="17"/>
      <c r="U43" s="16">
        <f t="shared" si="4"/>
        <v>0</v>
      </c>
      <c r="V43" s="16">
        <f t="shared" si="4"/>
        <v>0</v>
      </c>
    </row>
    <row r="44" spans="2:22" x14ac:dyDescent="0.25">
      <c r="B44" s="5" t="s">
        <v>44</v>
      </c>
      <c r="C44" s="19"/>
      <c r="D44" s="17"/>
      <c r="E44" s="10">
        <v>0</v>
      </c>
      <c r="F44" s="10">
        <v>0</v>
      </c>
      <c r="G44" s="19"/>
      <c r="H44" s="17"/>
      <c r="I44" s="10">
        <v>0</v>
      </c>
      <c r="J44" s="10">
        <v>0</v>
      </c>
      <c r="K44" s="19"/>
      <c r="L44" s="17"/>
      <c r="M44" s="10">
        <v>0</v>
      </c>
      <c r="N44" s="10">
        <v>0</v>
      </c>
      <c r="O44" s="19"/>
      <c r="P44" s="17"/>
      <c r="Q44" s="10">
        <v>0</v>
      </c>
      <c r="R44" s="10">
        <v>0</v>
      </c>
      <c r="S44" s="19"/>
      <c r="T44" s="17"/>
      <c r="U44" s="16">
        <f t="shared" si="4"/>
        <v>0</v>
      </c>
      <c r="V44" s="16">
        <f t="shared" si="4"/>
        <v>0</v>
      </c>
    </row>
    <row r="45" spans="2:22" x14ac:dyDescent="0.25">
      <c r="B45" s="5" t="s">
        <v>39</v>
      </c>
      <c r="C45" s="19"/>
      <c r="D45" s="17"/>
      <c r="E45" s="10">
        <v>0</v>
      </c>
      <c r="F45" s="10">
        <v>0</v>
      </c>
      <c r="G45" s="19"/>
      <c r="H45" s="17"/>
      <c r="I45" s="10">
        <v>0</v>
      </c>
      <c r="J45" s="10">
        <v>0</v>
      </c>
      <c r="K45" s="19"/>
      <c r="L45" s="17"/>
      <c r="M45" s="10">
        <v>0</v>
      </c>
      <c r="N45" s="10">
        <v>0</v>
      </c>
      <c r="O45" s="19"/>
      <c r="P45" s="17"/>
      <c r="Q45" s="10">
        <v>0</v>
      </c>
      <c r="R45" s="10">
        <v>0</v>
      </c>
      <c r="S45" s="19"/>
      <c r="T45" s="17"/>
      <c r="U45" s="16">
        <f t="shared" si="4"/>
        <v>0</v>
      </c>
      <c r="V45" s="16">
        <f t="shared" si="4"/>
        <v>0</v>
      </c>
    </row>
    <row r="46" spans="2:22" x14ac:dyDescent="0.25">
      <c r="B46" s="5" t="s">
        <v>40</v>
      </c>
      <c r="C46" s="19"/>
      <c r="D46" s="17"/>
      <c r="E46" s="10">
        <v>32370264</v>
      </c>
      <c r="F46" s="10">
        <v>6185653</v>
      </c>
      <c r="G46" s="19"/>
      <c r="H46" s="17"/>
      <c r="I46" s="10">
        <v>17309461</v>
      </c>
      <c r="J46" s="10">
        <v>-2672584.9999999995</v>
      </c>
      <c r="K46" s="19"/>
      <c r="L46" s="17"/>
      <c r="M46" s="10">
        <v>10641368</v>
      </c>
      <c r="N46" s="10">
        <v>-2399852</v>
      </c>
      <c r="O46" s="19"/>
      <c r="P46" s="17"/>
      <c r="Q46" s="10">
        <v>2442424</v>
      </c>
      <c r="R46" s="10">
        <v>-163970</v>
      </c>
      <c r="S46" s="19"/>
      <c r="T46" s="17"/>
      <c r="U46" s="16">
        <f t="shared" si="4"/>
        <v>62763517</v>
      </c>
      <c r="V46" s="16">
        <f t="shared" si="4"/>
        <v>949246.00000000047</v>
      </c>
    </row>
    <row r="47" spans="2:22" s="2" customFormat="1" ht="15.75" thickBot="1" x14ac:dyDescent="0.3">
      <c r="B47" s="8" t="s">
        <v>42</v>
      </c>
      <c r="C47" s="20">
        <f t="shared" ref="C47:V47" si="5">SUM(C6:C46)-C7</f>
        <v>325326379</v>
      </c>
      <c r="D47" s="21">
        <f t="shared" si="5"/>
        <v>89222092</v>
      </c>
      <c r="E47" s="20">
        <f t="shared" si="5"/>
        <v>325223579</v>
      </c>
      <c r="F47" s="21">
        <f t="shared" si="5"/>
        <v>71454302</v>
      </c>
      <c r="G47" s="20">
        <f t="shared" si="5"/>
        <v>351314692</v>
      </c>
      <c r="H47" s="21">
        <f t="shared" si="5"/>
        <v>-19370611</v>
      </c>
      <c r="I47" s="20">
        <f t="shared" si="5"/>
        <v>174303029</v>
      </c>
      <c r="J47" s="21">
        <f t="shared" si="5"/>
        <v>-37349063</v>
      </c>
      <c r="K47" s="20">
        <f t="shared" si="5"/>
        <v>110904468</v>
      </c>
      <c r="L47" s="21">
        <f t="shared" si="5"/>
        <v>-21349208</v>
      </c>
      <c r="M47" s="20">
        <f t="shared" si="5"/>
        <v>88595695</v>
      </c>
      <c r="N47" s="21">
        <f t="shared" si="5"/>
        <v>-20245122</v>
      </c>
      <c r="O47" s="20">
        <f t="shared" si="5"/>
        <v>9231666</v>
      </c>
      <c r="P47" s="21">
        <f t="shared" si="5"/>
        <v>-7338015</v>
      </c>
      <c r="Q47" s="20">
        <f t="shared" si="5"/>
        <v>7138375</v>
      </c>
      <c r="R47" s="21">
        <f t="shared" si="5"/>
        <v>-3706254</v>
      </c>
      <c r="S47" s="20">
        <f t="shared" si="5"/>
        <v>796777205</v>
      </c>
      <c r="T47" s="21">
        <f t="shared" si="5"/>
        <v>41164258</v>
      </c>
      <c r="U47" s="20">
        <f t="shared" si="5"/>
        <v>595260678</v>
      </c>
      <c r="V47" s="21">
        <f t="shared" si="5"/>
        <v>10153863</v>
      </c>
    </row>
    <row r="48" spans="2:22" s="2" customFormat="1" x14ac:dyDescent="0.25">
      <c r="B48" s="3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2:22" s="2" customFormat="1" x14ac:dyDescent="0.25">
      <c r="B49" s="9" t="s">
        <v>54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2:22" s="2" customFormat="1" x14ac:dyDescent="0.25">
      <c r="B50" s="3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2:22" s="2" customFormat="1" x14ac:dyDescent="0.25">
      <c r="B51" s="3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2:22" s="2" customFormat="1" x14ac:dyDescent="0.25">
      <c r="B52" s="3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2:22" s="2" customFormat="1" x14ac:dyDescent="0.25">
      <c r="B53" s="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2:22" s="2" customFormat="1" x14ac:dyDescent="0.25">
      <c r="B54" s="3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2:22" s="2" customFormat="1" x14ac:dyDescent="0.25">
      <c r="B55" s="3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2:22" s="2" customFormat="1" x14ac:dyDescent="0.25">
      <c r="B56" s="3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2:22" s="2" customFormat="1" x14ac:dyDescent="0.25">
      <c r="B57" s="3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2:22" s="2" customFormat="1" x14ac:dyDescent="0.25">
      <c r="B58" s="3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2:22" s="2" customFormat="1" x14ac:dyDescent="0.25">
      <c r="B59" s="3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2:22" s="2" customFormat="1" x14ac:dyDescent="0.25">
      <c r="B60" s="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2:22" s="2" customFormat="1" x14ac:dyDescent="0.25">
      <c r="B61" s="3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2:22" s="2" customFormat="1" x14ac:dyDescent="0.25">
      <c r="B62" s="3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2:22" s="2" customFormat="1" x14ac:dyDescent="0.25">
      <c r="B63" s="3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2:22" s="2" customFormat="1" x14ac:dyDescent="0.25">
      <c r="B64" s="3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2:22" s="2" customFormat="1" x14ac:dyDescent="0.25">
      <c r="B65" s="3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2:22" s="2" customFormat="1" x14ac:dyDescent="0.25">
      <c r="B66" s="3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2:22" s="2" customFormat="1" x14ac:dyDescent="0.25">
      <c r="B67" s="3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2:22" s="2" customFormat="1" x14ac:dyDescent="0.25">
      <c r="B68" s="3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2:22" s="2" customFormat="1" x14ac:dyDescent="0.25">
      <c r="B69" s="3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2:22" s="2" customFormat="1" x14ac:dyDescent="0.25">
      <c r="B70" s="3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2:22" s="2" customFormat="1" x14ac:dyDescent="0.25">
      <c r="B71" s="3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2:22" s="2" customFormat="1" x14ac:dyDescent="0.25">
      <c r="B72" s="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2:22" s="2" customFormat="1" x14ac:dyDescent="0.25">
      <c r="B73" s="3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2:22" s="2" customFormat="1" x14ac:dyDescent="0.25">
      <c r="B74" s="3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2:22" s="2" customFormat="1" x14ac:dyDescent="0.25">
      <c r="B75" s="3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2:22" s="2" customFormat="1" x14ac:dyDescent="0.25">
      <c r="B76" s="3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2:22" s="2" customFormat="1" x14ac:dyDescent="0.25">
      <c r="B77" s="3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2:22" s="2" customFormat="1" x14ac:dyDescent="0.25">
      <c r="B78" s="3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2:22" s="2" customFormat="1" x14ac:dyDescent="0.25">
      <c r="B79" s="3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2:22" s="2" customFormat="1" x14ac:dyDescent="0.25">
      <c r="B80" s="3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2:22" s="2" customFormat="1" x14ac:dyDescent="0.25">
      <c r="B81" s="3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2:22" s="2" customFormat="1" x14ac:dyDescent="0.25">
      <c r="B82" s="3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2:22" s="2" customFormat="1" x14ac:dyDescent="0.25">
      <c r="B83" s="3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2:22" s="2" customFormat="1" x14ac:dyDescent="0.25">
      <c r="B84" s="3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2:22" s="2" customFormat="1" x14ac:dyDescent="0.25">
      <c r="B85" s="3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2:22" s="2" customFormat="1" x14ac:dyDescent="0.25">
      <c r="B86" s="3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2:22" s="2" customFormat="1" x14ac:dyDescent="0.25">
      <c r="B87" s="3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2:22" s="2" customFormat="1" x14ac:dyDescent="0.25">
      <c r="B88" s="3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2:22" s="2" customFormat="1" x14ac:dyDescent="0.25">
      <c r="B89" s="3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2:22" s="2" customFormat="1" x14ac:dyDescent="0.25">
      <c r="B90" s="3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2:22" s="2" customFormat="1" x14ac:dyDescent="0.25">
      <c r="B91" s="3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2:22" s="2" customFormat="1" x14ac:dyDescent="0.25">
      <c r="B92" s="3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2:22" s="2" customFormat="1" x14ac:dyDescent="0.25">
      <c r="B93" s="3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2:22" s="2" customFormat="1" x14ac:dyDescent="0.25">
      <c r="B94" s="3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2:22" s="2" customFormat="1" x14ac:dyDescent="0.25">
      <c r="B95" s="3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2:22" s="2" customFormat="1" x14ac:dyDescent="0.25">
      <c r="B96" s="3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2:22" s="2" customFormat="1" x14ac:dyDescent="0.25">
      <c r="B97" s="3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2:22" s="2" customFormat="1" x14ac:dyDescent="0.25">
      <c r="B98" s="3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2:22" s="2" customFormat="1" x14ac:dyDescent="0.25">
      <c r="B99" s="3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2:22" s="2" customFormat="1" x14ac:dyDescent="0.25">
      <c r="B100" s="3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2:22" s="2" customFormat="1" x14ac:dyDescent="0.25">
      <c r="B101" s="3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2:22" s="2" customFormat="1" x14ac:dyDescent="0.25">
      <c r="B102" s="3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2:22" s="2" customFormat="1" x14ac:dyDescent="0.25">
      <c r="B103" s="3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2:22" s="2" customFormat="1" x14ac:dyDescent="0.25">
      <c r="B104" s="3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2:22" s="2" customFormat="1" x14ac:dyDescent="0.25">
      <c r="B105" s="3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2:22" s="2" customFormat="1" x14ac:dyDescent="0.25">
      <c r="B106" s="3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2:22" s="2" customFormat="1" x14ac:dyDescent="0.25">
      <c r="B107" s="3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2:22" s="2" customFormat="1" x14ac:dyDescent="0.25">
      <c r="B108" s="3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2:22" s="2" customFormat="1" x14ac:dyDescent="0.25">
      <c r="B109" s="3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2:22" s="2" customFormat="1" x14ac:dyDescent="0.25">
      <c r="B110" s="3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2:22" s="2" customFormat="1" x14ac:dyDescent="0.25">
      <c r="B111" s="3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2:22" s="2" customFormat="1" x14ac:dyDescent="0.25">
      <c r="B112" s="3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2:22" s="2" customFormat="1" x14ac:dyDescent="0.25">
      <c r="B113" s="3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2:22" s="2" customFormat="1" x14ac:dyDescent="0.25">
      <c r="B114" s="3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2:22" s="2" customFormat="1" x14ac:dyDescent="0.25">
      <c r="B115" s="3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2:22" s="2" customFormat="1" x14ac:dyDescent="0.25">
      <c r="B116" s="3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2:22" s="2" customFormat="1" x14ac:dyDescent="0.25">
      <c r="B117" s="3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2:22" s="2" customFormat="1" x14ac:dyDescent="0.25">
      <c r="B118" s="3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2:22" s="2" customFormat="1" x14ac:dyDescent="0.25">
      <c r="B119" s="3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2:22" s="2" customFormat="1" x14ac:dyDescent="0.25">
      <c r="B120" s="3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2:22" s="2" customFormat="1" x14ac:dyDescent="0.25">
      <c r="B121" s="3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2:22" s="2" customFormat="1" x14ac:dyDescent="0.25">
      <c r="B122" s="3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2:22" s="2" customFormat="1" x14ac:dyDescent="0.25">
      <c r="B123" s="3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2:22" s="2" customFormat="1" x14ac:dyDescent="0.25">
      <c r="B124" s="3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2:22" s="2" customFormat="1" x14ac:dyDescent="0.25">
      <c r="B125" s="3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2:22" s="2" customFormat="1" x14ac:dyDescent="0.25">
      <c r="B126" s="3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2:22" s="2" customFormat="1" x14ac:dyDescent="0.25">
      <c r="B127" s="3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2:22" s="2" customFormat="1" x14ac:dyDescent="0.25">
      <c r="B128" s="3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2:22" s="2" customFormat="1" x14ac:dyDescent="0.25">
      <c r="B129" s="3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2:22" s="2" customFormat="1" x14ac:dyDescent="0.25">
      <c r="B130" s="3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2:22" s="2" customFormat="1" x14ac:dyDescent="0.25">
      <c r="B131" s="3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2:22" s="2" customFormat="1" x14ac:dyDescent="0.25">
      <c r="B132" s="3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2:22" s="2" customFormat="1" x14ac:dyDescent="0.25">
      <c r="B133" s="3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2:22" s="2" customFormat="1" x14ac:dyDescent="0.25">
      <c r="B134" s="3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</row>
    <row r="135" spans="2:22" s="2" customFormat="1" x14ac:dyDescent="0.25">
      <c r="B135" s="3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2:22" s="2" customFormat="1" x14ac:dyDescent="0.25">
      <c r="B136" s="3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2:22" s="2" customFormat="1" x14ac:dyDescent="0.25">
      <c r="B137" s="3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2:22" s="2" customFormat="1" x14ac:dyDescent="0.25">
      <c r="B138" s="3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2:22" s="2" customFormat="1" x14ac:dyDescent="0.25">
      <c r="B139" s="3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2:22" s="2" customFormat="1" x14ac:dyDescent="0.25">
      <c r="B140" s="3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2:22" s="2" customFormat="1" x14ac:dyDescent="0.25">
      <c r="B141" s="3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2:22" s="2" customFormat="1" x14ac:dyDescent="0.25">
      <c r="B142" s="3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2:22" s="2" customFormat="1" x14ac:dyDescent="0.25">
      <c r="B143" s="3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2:22" s="2" customFormat="1" x14ac:dyDescent="0.25">
      <c r="B144" s="3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2:22" s="2" customFormat="1" x14ac:dyDescent="0.25">
      <c r="B145" s="3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2:22" s="2" customFormat="1" x14ac:dyDescent="0.25">
      <c r="B146" s="3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</row>
    <row r="147" spans="2:22" s="2" customFormat="1" x14ac:dyDescent="0.25">
      <c r="B147" s="3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</row>
    <row r="148" spans="2:22" s="2" customFormat="1" x14ac:dyDescent="0.25">
      <c r="B148" s="3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spans="2:22" s="2" customFormat="1" x14ac:dyDescent="0.25">
      <c r="B149" s="3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</row>
    <row r="150" spans="2:22" s="2" customFormat="1" x14ac:dyDescent="0.25">
      <c r="B150" s="3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</row>
    <row r="151" spans="2:22" s="2" customFormat="1" x14ac:dyDescent="0.25">
      <c r="B151" s="3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</row>
    <row r="152" spans="2:22" s="2" customFormat="1" x14ac:dyDescent="0.25">
      <c r="B152" s="3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</row>
    <row r="153" spans="2:22" s="2" customFormat="1" x14ac:dyDescent="0.25">
      <c r="B153" s="3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</row>
    <row r="154" spans="2:22" s="2" customFormat="1" x14ac:dyDescent="0.25">
      <c r="B154" s="3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</row>
    <row r="155" spans="2:22" s="2" customFormat="1" x14ac:dyDescent="0.25">
      <c r="B155" s="3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</row>
    <row r="156" spans="2:22" s="2" customFormat="1" x14ac:dyDescent="0.25">
      <c r="B156" s="3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</row>
    <row r="157" spans="2:22" s="2" customFormat="1" x14ac:dyDescent="0.25">
      <c r="B157" s="3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</row>
    <row r="158" spans="2:22" s="2" customFormat="1" x14ac:dyDescent="0.25">
      <c r="B158" s="3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</row>
    <row r="159" spans="2:22" s="2" customFormat="1" x14ac:dyDescent="0.25">
      <c r="B159" s="3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</row>
    <row r="160" spans="2:22" s="2" customFormat="1" x14ac:dyDescent="0.25">
      <c r="B160" s="3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</row>
    <row r="161" spans="2:22" s="2" customFormat="1" x14ac:dyDescent="0.25">
      <c r="B161" s="3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</row>
    <row r="162" spans="2:22" s="2" customFormat="1" x14ac:dyDescent="0.25">
      <c r="B162" s="3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</row>
    <row r="163" spans="2:22" s="2" customFormat="1" x14ac:dyDescent="0.25">
      <c r="B163" s="3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2:22" s="2" customFormat="1" x14ac:dyDescent="0.25">
      <c r="B164" s="3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</row>
    <row r="165" spans="2:22" s="2" customFormat="1" x14ac:dyDescent="0.25">
      <c r="B165" s="3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</row>
    <row r="166" spans="2:22" s="2" customFormat="1" x14ac:dyDescent="0.25">
      <c r="B166" s="3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</row>
    <row r="167" spans="2:22" s="2" customFormat="1" x14ac:dyDescent="0.25">
      <c r="B167" s="3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</row>
    <row r="168" spans="2:22" s="2" customFormat="1" x14ac:dyDescent="0.25">
      <c r="B168" s="3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</row>
    <row r="169" spans="2:22" s="2" customFormat="1" x14ac:dyDescent="0.25">
      <c r="B169" s="3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</row>
    <row r="170" spans="2:22" s="2" customFormat="1" x14ac:dyDescent="0.25">
      <c r="B170" s="3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</row>
    <row r="171" spans="2:22" s="2" customFormat="1" x14ac:dyDescent="0.25">
      <c r="B171" s="3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</row>
    <row r="172" spans="2:22" s="2" customFormat="1" x14ac:dyDescent="0.25">
      <c r="B172" s="3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</row>
    <row r="173" spans="2:22" s="2" customFormat="1" x14ac:dyDescent="0.25">
      <c r="B173" s="3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</row>
    <row r="174" spans="2:22" s="2" customFormat="1" x14ac:dyDescent="0.25">
      <c r="B174" s="3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</row>
    <row r="175" spans="2:22" s="2" customFormat="1" x14ac:dyDescent="0.25">
      <c r="B175" s="3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</row>
    <row r="176" spans="2:22" s="2" customFormat="1" x14ac:dyDescent="0.25">
      <c r="B176" s="3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</row>
    <row r="177" spans="2:22" s="2" customFormat="1" x14ac:dyDescent="0.25">
      <c r="B177" s="3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</row>
    <row r="178" spans="2:22" s="2" customFormat="1" x14ac:dyDescent="0.25">
      <c r="B178" s="3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</row>
    <row r="179" spans="2:22" s="2" customFormat="1" x14ac:dyDescent="0.25">
      <c r="B179" s="3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</row>
    <row r="180" spans="2:22" s="2" customFormat="1" x14ac:dyDescent="0.25">
      <c r="B180" s="3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</row>
    <row r="181" spans="2:22" s="2" customFormat="1" x14ac:dyDescent="0.25">
      <c r="B181" s="3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</row>
    <row r="182" spans="2:22" s="2" customFormat="1" x14ac:dyDescent="0.25">
      <c r="B182" s="3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</row>
    <row r="183" spans="2:22" s="2" customFormat="1" x14ac:dyDescent="0.25">
      <c r="B183" s="3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</row>
    <row r="184" spans="2:22" s="2" customFormat="1" x14ac:dyDescent="0.25">
      <c r="B184" s="3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</row>
    <row r="185" spans="2:22" s="2" customFormat="1" x14ac:dyDescent="0.25">
      <c r="B185" s="3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</row>
    <row r="186" spans="2:22" s="2" customFormat="1" x14ac:dyDescent="0.25">
      <c r="B186" s="3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</row>
    <row r="187" spans="2:22" s="2" customFormat="1" x14ac:dyDescent="0.25">
      <c r="B187" s="3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</row>
    <row r="188" spans="2:22" s="2" customFormat="1" x14ac:dyDescent="0.25">
      <c r="B188" s="3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</row>
    <row r="189" spans="2:22" s="2" customFormat="1" x14ac:dyDescent="0.25">
      <c r="B189" s="3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</row>
    <row r="190" spans="2:22" s="2" customFormat="1" x14ac:dyDescent="0.25">
      <c r="B190" s="3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</row>
    <row r="191" spans="2:22" s="2" customFormat="1" x14ac:dyDescent="0.25">
      <c r="B191" s="3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</row>
    <row r="192" spans="2:22" s="2" customFormat="1" x14ac:dyDescent="0.25">
      <c r="B192" s="3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</row>
    <row r="193" spans="2:22" s="2" customFormat="1" x14ac:dyDescent="0.25">
      <c r="B193" s="3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</row>
    <row r="194" spans="2:22" s="2" customFormat="1" x14ac:dyDescent="0.25">
      <c r="B194" s="3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</row>
    <row r="195" spans="2:22" s="2" customFormat="1" x14ac:dyDescent="0.25">
      <c r="B195" s="3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</row>
    <row r="196" spans="2:22" s="2" customFormat="1" x14ac:dyDescent="0.25">
      <c r="B196" s="3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</row>
    <row r="197" spans="2:22" s="2" customFormat="1" x14ac:dyDescent="0.25">
      <c r="B197" s="3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</row>
    <row r="198" spans="2:22" s="2" customFormat="1" x14ac:dyDescent="0.25">
      <c r="B198" s="3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</row>
    <row r="199" spans="2:22" s="2" customFormat="1" x14ac:dyDescent="0.25">
      <c r="B199" s="3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</row>
    <row r="200" spans="2:22" s="2" customFormat="1" x14ac:dyDescent="0.25">
      <c r="B200" s="3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</row>
    <row r="201" spans="2:22" s="2" customFormat="1" x14ac:dyDescent="0.25">
      <c r="B201" s="3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</row>
    <row r="202" spans="2:22" s="2" customFormat="1" x14ac:dyDescent="0.25">
      <c r="B202" s="3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</row>
    <row r="203" spans="2:22" s="2" customFormat="1" x14ac:dyDescent="0.25">
      <c r="B203" s="3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</row>
    <row r="204" spans="2:22" s="2" customFormat="1" x14ac:dyDescent="0.25">
      <c r="B204" s="3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</row>
    <row r="205" spans="2:22" s="2" customFormat="1" x14ac:dyDescent="0.25">
      <c r="B205" s="3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</row>
    <row r="206" spans="2:22" s="2" customFormat="1" x14ac:dyDescent="0.25">
      <c r="B206" s="3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</row>
    <row r="207" spans="2:22" s="2" customFormat="1" x14ac:dyDescent="0.25">
      <c r="B207" s="3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</row>
    <row r="208" spans="2:22" s="2" customFormat="1" x14ac:dyDescent="0.25">
      <c r="B208" s="3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</row>
    <row r="209" spans="2:22" s="2" customFormat="1" x14ac:dyDescent="0.25">
      <c r="B209" s="3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</row>
    <row r="210" spans="2:22" s="2" customFormat="1" x14ac:dyDescent="0.25">
      <c r="B210" s="3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</row>
    <row r="211" spans="2:22" s="2" customFormat="1" x14ac:dyDescent="0.25">
      <c r="B211" s="3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</row>
    <row r="212" spans="2:22" s="2" customFormat="1" x14ac:dyDescent="0.25">
      <c r="B212" s="3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</row>
    <row r="213" spans="2:22" s="2" customFormat="1" x14ac:dyDescent="0.25">
      <c r="B213" s="3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</row>
    <row r="214" spans="2:22" s="2" customFormat="1" x14ac:dyDescent="0.25">
      <c r="B214" s="3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</row>
    <row r="215" spans="2:22" s="2" customFormat="1" x14ac:dyDescent="0.25">
      <c r="B215" s="3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</row>
    <row r="216" spans="2:22" s="2" customFormat="1" x14ac:dyDescent="0.25">
      <c r="B216" s="3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</row>
    <row r="217" spans="2:22" s="2" customFormat="1" x14ac:dyDescent="0.25">
      <c r="B217" s="3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</row>
    <row r="218" spans="2:22" s="2" customFormat="1" x14ac:dyDescent="0.25">
      <c r="B218" s="3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</row>
    <row r="219" spans="2:22" s="2" customFormat="1" x14ac:dyDescent="0.25">
      <c r="B219" s="3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</row>
    <row r="220" spans="2:22" s="2" customFormat="1" x14ac:dyDescent="0.25">
      <c r="B220" s="3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</row>
    <row r="221" spans="2:22" s="2" customFormat="1" x14ac:dyDescent="0.25">
      <c r="B221" s="3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</row>
    <row r="222" spans="2:22" s="2" customFormat="1" x14ac:dyDescent="0.25">
      <c r="B222" s="3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</row>
    <row r="223" spans="2:22" s="2" customFormat="1" x14ac:dyDescent="0.25">
      <c r="B223" s="3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</row>
    <row r="224" spans="2:22" s="2" customFormat="1" x14ac:dyDescent="0.25">
      <c r="B224" s="3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</row>
    <row r="225" spans="2:22" s="2" customFormat="1" x14ac:dyDescent="0.25">
      <c r="B225" s="3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</row>
    <row r="226" spans="2:22" s="2" customFormat="1" x14ac:dyDescent="0.25">
      <c r="B226" s="3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</row>
    <row r="227" spans="2:22" s="2" customFormat="1" x14ac:dyDescent="0.25">
      <c r="B227" s="3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</row>
    <row r="228" spans="2:22" s="2" customFormat="1" x14ac:dyDescent="0.25">
      <c r="B228" s="3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</row>
    <row r="229" spans="2:22" s="2" customFormat="1" x14ac:dyDescent="0.25">
      <c r="B229" s="3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</row>
    <row r="230" spans="2:22" s="2" customFormat="1" x14ac:dyDescent="0.25">
      <c r="B230" s="3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</row>
    <row r="231" spans="2:22" s="2" customFormat="1" x14ac:dyDescent="0.25">
      <c r="B231" s="3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</row>
    <row r="232" spans="2:22" s="2" customFormat="1" x14ac:dyDescent="0.25">
      <c r="B232" s="3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</row>
    <row r="233" spans="2:22" s="2" customFormat="1" x14ac:dyDescent="0.25">
      <c r="B233" s="3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</row>
    <row r="234" spans="2:22" s="2" customFormat="1" x14ac:dyDescent="0.25">
      <c r="B234" s="3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</row>
    <row r="235" spans="2:22" s="2" customFormat="1" x14ac:dyDescent="0.25">
      <c r="B235" s="3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</row>
    <row r="236" spans="2:22" s="2" customFormat="1" x14ac:dyDescent="0.25">
      <c r="B236" s="3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</row>
    <row r="237" spans="2:22" s="2" customFormat="1" x14ac:dyDescent="0.25">
      <c r="B237" s="3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</row>
    <row r="238" spans="2:22" s="2" customFormat="1" x14ac:dyDescent="0.25">
      <c r="B238" s="3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</row>
    <row r="239" spans="2:22" s="2" customFormat="1" x14ac:dyDescent="0.25">
      <c r="B239" s="3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</row>
    <row r="240" spans="2:22" s="2" customFormat="1" x14ac:dyDescent="0.25">
      <c r="B240" s="3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</row>
    <row r="241" spans="2:22" s="2" customFormat="1" x14ac:dyDescent="0.25">
      <c r="B241" s="3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</row>
    <row r="242" spans="2:22" s="2" customFormat="1" x14ac:dyDescent="0.25">
      <c r="B242" s="3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</row>
    <row r="243" spans="2:22" s="2" customFormat="1" x14ac:dyDescent="0.25">
      <c r="B243" s="3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</row>
    <row r="244" spans="2:22" s="2" customFormat="1" x14ac:dyDescent="0.25">
      <c r="B244" s="3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</row>
    <row r="245" spans="2:22" s="2" customFormat="1" x14ac:dyDescent="0.25">
      <c r="B245" s="3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</row>
    <row r="246" spans="2:22" s="2" customFormat="1" x14ac:dyDescent="0.25">
      <c r="B246" s="3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</row>
    <row r="247" spans="2:22" s="2" customFormat="1" x14ac:dyDescent="0.25">
      <c r="B247" s="3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</row>
    <row r="248" spans="2:22" s="2" customFormat="1" x14ac:dyDescent="0.25">
      <c r="B248" s="3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</row>
    <row r="249" spans="2:22" s="2" customFormat="1" x14ac:dyDescent="0.25">
      <c r="B249" s="3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</row>
    <row r="250" spans="2:22" s="2" customFormat="1" x14ac:dyDescent="0.25">
      <c r="B250" s="3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</row>
    <row r="251" spans="2:22" s="2" customFormat="1" x14ac:dyDescent="0.25">
      <c r="B251" s="3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</row>
    <row r="252" spans="2:22" s="2" customFormat="1" x14ac:dyDescent="0.25">
      <c r="B252" s="3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</row>
    <row r="253" spans="2:22" s="2" customFormat="1" x14ac:dyDescent="0.25">
      <c r="B253" s="3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</row>
    <row r="254" spans="2:22" s="2" customFormat="1" x14ac:dyDescent="0.25">
      <c r="B254" s="3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</row>
    <row r="255" spans="2:22" s="2" customFormat="1" x14ac:dyDescent="0.25">
      <c r="B255" s="3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</row>
    <row r="256" spans="2:22" s="2" customFormat="1" x14ac:dyDescent="0.25">
      <c r="B256" s="3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</row>
    <row r="257" spans="2:22" s="2" customFormat="1" x14ac:dyDescent="0.25">
      <c r="B257" s="3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</row>
    <row r="258" spans="2:22" s="2" customFormat="1" x14ac:dyDescent="0.25">
      <c r="B258" s="3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</row>
    <row r="259" spans="2:22" s="2" customFormat="1" x14ac:dyDescent="0.25">
      <c r="B259" s="3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</row>
    <row r="260" spans="2:22" s="2" customFormat="1" x14ac:dyDescent="0.25">
      <c r="B260" s="3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</row>
    <row r="261" spans="2:22" s="2" customFormat="1" x14ac:dyDescent="0.25">
      <c r="B261" s="3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</row>
    <row r="262" spans="2:22" s="2" customFormat="1" x14ac:dyDescent="0.25">
      <c r="B262" s="3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</row>
    <row r="263" spans="2:22" s="2" customFormat="1" x14ac:dyDescent="0.25">
      <c r="B263" s="3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</row>
    <row r="264" spans="2:22" s="2" customFormat="1" x14ac:dyDescent="0.25">
      <c r="B264" s="3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</row>
    <row r="265" spans="2:22" s="2" customFormat="1" x14ac:dyDescent="0.25">
      <c r="B265" s="3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</row>
    <row r="266" spans="2:22" s="2" customFormat="1" x14ac:dyDescent="0.25">
      <c r="B266" s="3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</row>
    <row r="267" spans="2:22" s="2" customFormat="1" x14ac:dyDescent="0.25">
      <c r="B267" s="3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</row>
    <row r="268" spans="2:22" s="2" customFormat="1" x14ac:dyDescent="0.25">
      <c r="B268" s="3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</row>
    <row r="269" spans="2:22" s="2" customFormat="1" x14ac:dyDescent="0.25">
      <c r="B269" s="3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</row>
    <row r="270" spans="2:22" s="2" customFormat="1" x14ac:dyDescent="0.25">
      <c r="B270" s="3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</row>
    <row r="271" spans="2:22" s="2" customFormat="1" x14ac:dyDescent="0.25">
      <c r="B271" s="3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</row>
    <row r="272" spans="2:22" s="2" customFormat="1" x14ac:dyDescent="0.25">
      <c r="B272" s="3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</row>
    <row r="273" spans="2:22" s="2" customFormat="1" x14ac:dyDescent="0.25">
      <c r="B273" s="3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</row>
    <row r="274" spans="2:22" s="2" customFormat="1" x14ac:dyDescent="0.25">
      <c r="B274" s="3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</row>
    <row r="275" spans="2:22" s="2" customFormat="1" x14ac:dyDescent="0.25">
      <c r="B275" s="3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</row>
    <row r="276" spans="2:22" s="2" customFormat="1" x14ac:dyDescent="0.25">
      <c r="B276" s="3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</row>
    <row r="277" spans="2:22" s="2" customFormat="1" x14ac:dyDescent="0.25">
      <c r="B277" s="3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</row>
    <row r="278" spans="2:22" s="2" customFormat="1" x14ac:dyDescent="0.25">
      <c r="B278" s="3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</row>
    <row r="279" spans="2:22" s="2" customFormat="1" x14ac:dyDescent="0.25">
      <c r="B279" s="3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</row>
    <row r="280" spans="2:22" s="2" customFormat="1" x14ac:dyDescent="0.25">
      <c r="B280" s="3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</row>
    <row r="281" spans="2:22" s="2" customFormat="1" x14ac:dyDescent="0.25">
      <c r="B281" s="3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</row>
    <row r="282" spans="2:22" s="2" customFormat="1" x14ac:dyDescent="0.25">
      <c r="B282" s="3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</row>
    <row r="283" spans="2:22" s="2" customFormat="1" x14ac:dyDescent="0.25">
      <c r="B283" s="3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</row>
    <row r="284" spans="2:22" s="2" customFormat="1" x14ac:dyDescent="0.25">
      <c r="B284" s="3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</row>
    <row r="285" spans="2:22" s="2" customFormat="1" x14ac:dyDescent="0.25">
      <c r="B285" s="3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</row>
    <row r="286" spans="2:22" s="2" customFormat="1" x14ac:dyDescent="0.25">
      <c r="B286" s="3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</row>
    <row r="287" spans="2:22" s="2" customFormat="1" x14ac:dyDescent="0.25">
      <c r="B287" s="3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</row>
    <row r="288" spans="2:22" s="2" customFormat="1" x14ac:dyDescent="0.25">
      <c r="B288" s="3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</row>
    <row r="289" spans="2:22" s="2" customFormat="1" x14ac:dyDescent="0.25">
      <c r="B289" s="3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</row>
    <row r="290" spans="2:22" s="2" customFormat="1" x14ac:dyDescent="0.25">
      <c r="B290" s="3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</row>
  </sheetData>
  <mergeCells count="6">
    <mergeCell ref="S4:V4"/>
    <mergeCell ref="B4:B5"/>
    <mergeCell ref="C4:F4"/>
    <mergeCell ref="G4:J4"/>
    <mergeCell ref="K4:N4"/>
    <mergeCell ref="O4:R4"/>
  </mergeCells>
  <printOptions horizontalCentered="1"/>
  <pageMargins left="0" right="0" top="0.5" bottom="0.5" header="0.3" footer="0.3"/>
  <pageSetup paperSize="5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</vt:lpstr>
      <vt:lpstr>'2018'!Print_Area</vt:lpstr>
      <vt:lpstr>'2018'!Print_Titles</vt:lpstr>
    </vt:vector>
  </TitlesOfParts>
  <Company>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</dc:creator>
  <cp:lastModifiedBy>Marx,Adam  (BILH - Integration Office)</cp:lastModifiedBy>
  <cp:lastPrinted>2019-09-06T17:47:42Z</cp:lastPrinted>
  <dcterms:created xsi:type="dcterms:W3CDTF">2014-07-23T19:25:23Z</dcterms:created>
  <dcterms:modified xsi:type="dcterms:W3CDTF">2019-09-19T16:36:42Z</dcterms:modified>
</cp:coreProperties>
</file>