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firstSheet="1" activeTab="4"/>
  </bookViews>
  <sheets>
    <sheet name="OVERVIEW" sheetId="1" r:id="rId1"/>
    <sheet name="VOCA BUDGET SUMMARY" sheetId="2" r:id="rId2"/>
    <sheet name="FY19 BUDGET SUMMARY" sheetId="3" r:id="rId3"/>
    <sheet name="FY19 FUNDING REQUEST.NARRATIVE" sheetId="4" r:id="rId4"/>
    <sheet name="FY20 BUDGET SUMMARY" sheetId="5" r:id="rId5"/>
    <sheet name="FY20 FUNDING REQUEST.NARRATIVE" sheetId="6" r:id="rId6"/>
  </sheets>
  <definedNames>
    <definedName name="_xlfn.SUMIFS" hidden="1">#NAME?</definedName>
    <definedName name="Clinical_Supervisor_Program_Mananager" localSheetId="3">Direct,Admin</definedName>
    <definedName name="Clinical_Supervisor_Program_Mananager" localSheetId="5">Direct,Admin</definedName>
    <definedName name="_xlnm.Print_Area" localSheetId="2">'FY19 BUDGET SUMMARY'!$A$1:$I$39</definedName>
    <definedName name="_xlnm.Print_Area" localSheetId="4">'FY20 BUDGET SUMMARY'!$A$1:$I$39</definedName>
    <definedName name="_xlnm.Print_Area" localSheetId="0">'OVERVIEW'!$A$1:$N$26</definedName>
    <definedName name="_xlnm.Print_Area" localSheetId="1">'VOCA BUDGET SUMMARY'!$A$1:$I$39</definedName>
  </definedNames>
  <calcPr fullCalcOnLoad="1"/>
</workbook>
</file>

<file path=xl/sharedStrings.xml><?xml version="1.0" encoding="utf-8"?>
<sst xmlns="http://schemas.openxmlformats.org/spreadsheetml/2006/main" count="470" uniqueCount="159">
  <si>
    <t>Employee Name</t>
  </si>
  <si>
    <t>OVERVIEW</t>
  </si>
  <si>
    <t>Agency Name:</t>
  </si>
  <si>
    <t>Date:</t>
  </si>
  <si>
    <t>Program Name:</t>
  </si>
  <si>
    <t xml:space="preserve">  A3.
Direct Costs</t>
  </si>
  <si>
    <t>Personnel</t>
  </si>
  <si>
    <t>Consultants</t>
  </si>
  <si>
    <t>Travel</t>
  </si>
  <si>
    <t>Equipment</t>
  </si>
  <si>
    <t>Other</t>
  </si>
  <si>
    <t>Total :</t>
  </si>
  <si>
    <t>Total Direct Costs (Total, Column A3)</t>
  </si>
  <si>
    <t>Fringe Rate</t>
  </si>
  <si>
    <t>Line Item</t>
  </si>
  <si>
    <t>Fringe Breakdown</t>
  </si>
  <si>
    <t>Item</t>
  </si>
  <si>
    <t xml:space="preserve">    A4.
Administrative Cost</t>
  </si>
  <si>
    <t>Contracts</t>
  </si>
  <si>
    <t>Hourly Rate</t>
  </si>
  <si>
    <t>Functional and UFR Title</t>
  </si>
  <si>
    <t>Direct or Admin Cost
(drop down)</t>
  </si>
  <si>
    <t>NOTE: Cells shaded in gray will auto-calculate based on formula.</t>
  </si>
  <si>
    <t>Victim Advocate/Case Manager</t>
  </si>
  <si>
    <t>Direct Cost</t>
  </si>
  <si>
    <t>Admin Cost</t>
  </si>
  <si>
    <t>Base Amount</t>
  </si>
  <si>
    <t>Name of Consultant</t>
  </si>
  <si>
    <t>Mental Health Counselor- client sessions for 20 hours per week for 5 weeks @ $51/hour</t>
  </si>
  <si>
    <t>Description of Service</t>
  </si>
  <si>
    <t>Brief Description of Item and Purpose</t>
  </si>
  <si>
    <t>Quantity</t>
  </si>
  <si>
    <t>Travel Type (i.e. mileage, parking, airfare etc. )</t>
  </si>
  <si>
    <t>Total Hours/Year</t>
  </si>
  <si>
    <t>Item/Agency</t>
  </si>
  <si>
    <t>Length of contract</t>
  </si>
  <si>
    <t>Total Cost</t>
  </si>
  <si>
    <t>Mental health counseling services</t>
  </si>
  <si>
    <t>12 months</t>
  </si>
  <si>
    <t xml:space="preserve">Salary </t>
  </si>
  <si>
    <t>Fringe</t>
  </si>
  <si>
    <t>Total Direct Cost</t>
  </si>
  <si>
    <t xml:space="preserve">Budget Narrative For Salary:  </t>
  </si>
  <si>
    <t>United Ways - 10hrs</t>
  </si>
  <si>
    <t xml:space="preserve">Employee Name </t>
  </si>
  <si>
    <t xml:space="preserve">Budget Narrative for Fringe:  </t>
  </si>
  <si>
    <t>TOTAL:</t>
  </si>
  <si>
    <t xml:space="preserve">Consultant Name </t>
  </si>
  <si>
    <t>Agency Name</t>
  </si>
  <si>
    <t>Budget Narrative for Consultants:</t>
  </si>
  <si>
    <t>Direct or Admin cost
(drop down)</t>
  </si>
  <si>
    <t>Office &amp; Programmatic Supplies</t>
  </si>
  <si>
    <t>Vendor</t>
  </si>
  <si>
    <t>Total Admin Cost</t>
  </si>
  <si>
    <t>Reason for Request &amp; Breakdown of Cost</t>
  </si>
  <si>
    <t xml:space="preserve">Cost Per Unit </t>
  </si>
  <si>
    <t>Paper, pens, file folders</t>
  </si>
  <si>
    <t>Detailed Description of Costs</t>
  </si>
  <si>
    <t>Detailed Description of Cost/Reason for Request</t>
  </si>
  <si>
    <t xml:space="preserve">Budget Narrative for Other Costs:  </t>
  </si>
  <si>
    <t>Brief Description of Item</t>
  </si>
  <si>
    <t>Provide a calculation or formula as appropriate for pro-rated costs, etc. and/or explain how item supports the program</t>
  </si>
  <si>
    <t xml:space="preserve">% of FTE x Sq. Ft. x Rate per Sq. Ft. </t>
  </si>
  <si>
    <t xml:space="preserve">Cost </t>
  </si>
  <si>
    <t>Total:</t>
  </si>
  <si>
    <t xml:space="preserve">Budget Narrative for Contracts:  </t>
  </si>
  <si>
    <t xml:space="preserve">Budget Narrative for Travel:  </t>
  </si>
  <si>
    <t xml:space="preserve">Budget Narrative for Equipment:  </t>
  </si>
  <si>
    <t>Cost Per Unit</t>
  </si>
  <si>
    <t xml:space="preserve">Toshiba </t>
  </si>
  <si>
    <t>Used to track client information, complete evaluations and correspond with clients</t>
  </si>
  <si>
    <t xml:space="preserve">Budget Narrative for Office &amp; Programmatic Supplies:  </t>
  </si>
  <si>
    <t>ABC Health Center, Inc.</t>
  </si>
  <si>
    <t xml:space="preserve">VOCA BUDGET SUMMARY  </t>
  </si>
  <si>
    <t>Expense Categories</t>
  </si>
  <si>
    <t>C. Direct Costs vs. Administrative Costs (Match is not included in these equations)</t>
  </si>
  <si>
    <t># of VOCA hours</t>
  </si>
  <si>
    <t xml:space="preserve">VOCA BUDGET SUMMARY </t>
  </si>
  <si>
    <t>FUNDING REQUEST &amp; BUDGET NARRATIVES</t>
  </si>
  <si>
    <t>Total Cost for Year</t>
  </si>
  <si>
    <t>Funding Request and Budget Narrative</t>
  </si>
  <si>
    <t>Total Administrative Costs (Total, Column A4)</t>
  </si>
  <si>
    <t>Monthly prorated share of rent ($18,000/year for program)</t>
  </si>
  <si>
    <t>Clinical Supervisor/Program Manager</t>
  </si>
  <si>
    <t>Additional notes</t>
  </si>
  <si>
    <t>Additional Notes</t>
  </si>
  <si>
    <t>Health Insurance 20%, Workmens Compensation 5%, Payroll Tax 5%, Vision 2.5%, Dental 2.5%</t>
  </si>
  <si>
    <t>Total Personnel Cost</t>
  </si>
  <si>
    <r>
      <t xml:space="preserve">Refer to Appendix C of the VOCA Policies and Procedures for a list of allowable costs.  This list is not exhaustive.  Contact MOVA with questions on non-listed costs. 
</t>
    </r>
    <r>
      <rPr>
        <b/>
        <i/>
        <sz val="14"/>
        <color indexed="57"/>
        <rFont val="Calibri"/>
        <family val="2"/>
      </rPr>
      <t>For all cost categories, applicants must specify if the cost is direct or administrative AND the amount requested through VOCA funding and the amount to be provided as match.</t>
    </r>
  </si>
  <si>
    <r>
      <t xml:space="preserve">Please review the </t>
    </r>
    <r>
      <rPr>
        <b/>
        <i/>
        <sz val="14"/>
        <rFont val="Calibri"/>
        <family val="2"/>
      </rPr>
      <t xml:space="preserve">Overview </t>
    </r>
    <r>
      <rPr>
        <i/>
        <sz val="14"/>
        <rFont val="Calibri"/>
        <family val="2"/>
      </rPr>
      <t>tab below if you have any questions about the Funding Request . If you still have questions after reading it please contact MOVA.</t>
    </r>
  </si>
  <si>
    <r>
      <rPr>
        <b/>
        <sz val="14"/>
        <color indexed="8"/>
        <rFont val="Calibri"/>
        <family val="2"/>
      </rPr>
      <t>B. Personnel -  Fringe</t>
    </r>
    <r>
      <rPr>
        <sz val="14"/>
        <color indexed="8"/>
        <rFont val="Calibri"/>
        <family val="2"/>
      </rPr>
      <t xml:space="preserve"> - Fringe benefits should be based on actual known costs or an established formula.  By federal regulations, fringe benefits for personnel are limited to employer share of health insurance costs, life insurance costs, social security costs, pension costs, employer paid unemployment insurance costs and employer paid workers compensation contribution costs. Fringe benefits are for the personnel listed in budget category A and only for the percentage of time devoted to the project. Fringe benefits on overtime hours are limited to employer share of FICA, Workman's Compensation, and Unemployment Compensation.</t>
    </r>
  </si>
  <si>
    <r>
      <rPr>
        <b/>
        <i/>
        <sz val="14"/>
        <color indexed="8"/>
        <rFont val="Calibri"/>
        <family val="2"/>
      </rPr>
      <t>Example:</t>
    </r>
    <r>
      <rPr>
        <i/>
        <sz val="14"/>
        <color indexed="8"/>
        <rFont val="Calibri"/>
        <family val="2"/>
      </rPr>
      <t xml:space="preserve"> Jane Smith</t>
    </r>
  </si>
  <si>
    <r>
      <rPr>
        <b/>
        <i/>
        <sz val="14"/>
        <color indexed="8"/>
        <rFont val="Calibri"/>
        <family val="2"/>
      </rPr>
      <t>Example:</t>
    </r>
    <r>
      <rPr>
        <i/>
        <sz val="14"/>
        <color indexed="8"/>
        <rFont val="Calibri"/>
        <family val="2"/>
      </rPr>
      <t xml:space="preserve"> John Doe</t>
    </r>
  </si>
  <si>
    <r>
      <rPr>
        <b/>
        <sz val="14"/>
        <color indexed="8"/>
        <rFont val="Calibri"/>
        <family val="2"/>
      </rPr>
      <t>D. Office &amp; Programmatic Supplies</t>
    </r>
    <r>
      <rPr>
        <sz val="14"/>
        <color indexed="8"/>
        <rFont val="Calibri"/>
        <family val="2"/>
      </rPr>
      <t>- Enter in all office &amp; programmatic supplies expense items, vendor names and dollar amounts on each line. The total office &amp; programmatic supplies costs line is password protected and will automatically populate.</t>
    </r>
  </si>
  <si>
    <r>
      <t xml:space="preserve">Example: </t>
    </r>
    <r>
      <rPr>
        <i/>
        <sz val="14"/>
        <rFont val="Calibri"/>
        <family val="2"/>
      </rPr>
      <t>Office Supplies</t>
    </r>
  </si>
  <si>
    <r>
      <rPr>
        <b/>
        <sz val="14"/>
        <color indexed="8"/>
        <rFont val="Calibri"/>
        <family val="2"/>
      </rPr>
      <t>E. Equipment</t>
    </r>
    <r>
      <rPr>
        <sz val="14"/>
        <color indexed="8"/>
        <rFont val="Calibri"/>
        <family val="2"/>
      </rPr>
      <t xml:space="preserve"> - Enter equipment expense items, vendor names and dollar amounts on each line. The total equipment costs line is password protected and will automatically populate. </t>
    </r>
  </si>
  <si>
    <r>
      <rPr>
        <b/>
        <i/>
        <sz val="14"/>
        <color indexed="8"/>
        <rFont val="Calibri"/>
        <family val="2"/>
      </rPr>
      <t xml:space="preserve">Example: </t>
    </r>
    <r>
      <rPr>
        <i/>
        <sz val="14"/>
        <color indexed="8"/>
        <rFont val="Calibri"/>
        <family val="2"/>
      </rPr>
      <t>Rent</t>
    </r>
  </si>
  <si>
    <r>
      <rPr>
        <b/>
        <i/>
        <sz val="14"/>
        <rFont val="Calibri"/>
        <family val="2"/>
      </rPr>
      <t xml:space="preserve">Example: </t>
    </r>
    <r>
      <rPr>
        <i/>
        <sz val="14"/>
        <rFont val="Calibri"/>
        <family val="2"/>
      </rPr>
      <t>Rent</t>
    </r>
  </si>
  <si>
    <r>
      <rPr>
        <b/>
        <sz val="12"/>
        <rFont val="Calibri"/>
        <family val="2"/>
      </rPr>
      <t>B. PERSONNEL - Fringe</t>
    </r>
    <r>
      <rPr>
        <b/>
        <sz val="11"/>
        <rFont val="Calibri"/>
        <family val="2"/>
      </rPr>
      <t xml:space="preserve">
</t>
    </r>
    <r>
      <rPr>
        <sz val="12"/>
        <rFont val="Calibri"/>
        <family val="2"/>
      </rPr>
      <t>Fringe benefits should be based on actual known costs or an established formula.  By federal regulations, fringe benefits for personnel are limited to employer share of health insurance costs, life insurance costs, social security costs, pension costs, employer paid unemployment insurance costs and employer paid workers compensation contribution costs. Fringe benefits are for the personnel listed in budget category A and only for the percentage of time devoted to the project. Fringe benefits on overtime hours are limited to employer share of FICA, Workman's Compensation, and Unemployment Compensation.
Names of employees listed in section A will automatically repopulate in this section. If the applicant does not intend to include that employee's fringe in the budget, whether it be funded or matched, please leave the corresponding cells for them blank. 
The</t>
    </r>
    <r>
      <rPr>
        <b/>
        <sz val="12"/>
        <rFont val="Calibri"/>
        <family val="2"/>
      </rPr>
      <t xml:space="preserve"> Base Amount</t>
    </r>
    <r>
      <rPr>
        <sz val="12"/>
        <rFont val="Calibri"/>
        <family val="2"/>
      </rPr>
      <t xml:space="preserve"> automatically repopulates from the</t>
    </r>
    <r>
      <rPr>
        <b/>
        <sz val="12"/>
        <rFont val="Calibri"/>
        <family val="2"/>
      </rPr>
      <t xml:space="preserve"> VOCA Request</t>
    </r>
    <r>
      <rPr>
        <sz val="12"/>
        <rFont val="Calibri"/>
        <family val="2"/>
      </rPr>
      <t xml:space="preserve"> column in Section A. If the applicant intends to use a different amount for the Base Amount, the applicant can override the auto populated amount pulled from Section A and enter a new amount for the employee.
The Total Fringe Amount is automatically calculated and is based on the </t>
    </r>
    <r>
      <rPr>
        <b/>
        <sz val="12"/>
        <rFont val="Calibri"/>
        <family val="2"/>
      </rPr>
      <t>Fringe Rate</t>
    </r>
    <r>
      <rPr>
        <sz val="12"/>
        <rFont val="Calibri"/>
        <family val="2"/>
      </rPr>
      <t xml:space="preserve"> and </t>
    </r>
    <r>
      <rPr>
        <b/>
        <sz val="12"/>
        <rFont val="Calibri"/>
        <family val="2"/>
      </rPr>
      <t>Base Amount</t>
    </r>
    <r>
      <rPr>
        <sz val="12"/>
        <rFont val="Calibri"/>
        <family val="2"/>
      </rPr>
      <t xml:space="preserve">. The Total Fringe Amount column is not password protected. </t>
    </r>
  </si>
  <si>
    <t>Total Fringe Amount
Auto-Calculates</t>
  </si>
  <si>
    <r>
      <t xml:space="preserve">Employee's </t>
    </r>
    <r>
      <rPr>
        <b/>
        <i/>
        <sz val="14"/>
        <color indexed="9"/>
        <rFont val="Calibri"/>
        <family val="2"/>
      </rPr>
      <t xml:space="preserve">Actual </t>
    </r>
    <r>
      <rPr>
        <b/>
        <sz val="14"/>
        <color indexed="9"/>
        <rFont val="Calibri"/>
        <family val="2"/>
      </rPr>
      <t xml:space="preserve">Annual Salary at Agency </t>
    </r>
  </si>
  <si>
    <t># Weeks on VOCA Project</t>
  </si>
  <si>
    <r>
      <t xml:space="preserve">Example: </t>
    </r>
    <r>
      <rPr>
        <i/>
        <sz val="15"/>
        <rFont val="Calibri"/>
        <family val="2"/>
      </rPr>
      <t>Jane Smith</t>
    </r>
  </si>
  <si>
    <r>
      <t>Example:</t>
    </r>
    <r>
      <rPr>
        <i/>
        <sz val="15"/>
        <rFont val="Calibri"/>
        <family val="2"/>
      </rPr>
      <t xml:space="preserve"> John Doe </t>
    </r>
  </si>
  <si>
    <r>
      <rPr>
        <b/>
        <i/>
        <sz val="15"/>
        <color indexed="8"/>
        <rFont val="Calibri"/>
        <family val="2"/>
      </rPr>
      <t>Example:</t>
    </r>
    <r>
      <rPr>
        <i/>
        <sz val="15"/>
        <color indexed="8"/>
        <rFont val="Calibri"/>
        <family val="2"/>
      </rPr>
      <t xml:space="preserve"> Jane Smith</t>
    </r>
  </si>
  <si>
    <r>
      <rPr>
        <b/>
        <i/>
        <sz val="15"/>
        <rFont val="Calibri"/>
        <family val="2"/>
      </rPr>
      <t>Example:</t>
    </r>
    <r>
      <rPr>
        <i/>
        <sz val="15"/>
        <rFont val="Calibri"/>
        <family val="2"/>
      </rPr>
      <t xml:space="preserve"> John Doe</t>
    </r>
  </si>
  <si>
    <r>
      <rPr>
        <b/>
        <i/>
        <sz val="15"/>
        <rFont val="Calibri"/>
        <family val="2"/>
      </rPr>
      <t xml:space="preserve">Example: </t>
    </r>
    <r>
      <rPr>
        <i/>
        <sz val="15"/>
        <rFont val="Calibri"/>
        <family val="2"/>
      </rPr>
      <t xml:space="preserve">Jane Smith </t>
    </r>
  </si>
  <si>
    <r>
      <rPr>
        <b/>
        <i/>
        <sz val="15"/>
        <color indexed="8"/>
        <rFont val="Calibri"/>
        <family val="2"/>
      </rPr>
      <t>Example:</t>
    </r>
    <r>
      <rPr>
        <i/>
        <sz val="15"/>
        <color indexed="8"/>
        <rFont val="Calibri"/>
        <family val="2"/>
      </rPr>
      <t xml:space="preserve"> John Doe</t>
    </r>
  </si>
  <si>
    <r>
      <t xml:space="preserve">Example: </t>
    </r>
    <r>
      <rPr>
        <i/>
        <sz val="15"/>
        <color indexed="8"/>
        <rFont val="Calibri"/>
        <family val="2"/>
      </rPr>
      <t>Office supplies</t>
    </r>
  </si>
  <si>
    <r>
      <rPr>
        <b/>
        <i/>
        <sz val="15"/>
        <color indexed="8"/>
        <rFont val="Calibri"/>
        <family val="2"/>
      </rPr>
      <t xml:space="preserve">Example: </t>
    </r>
    <r>
      <rPr>
        <i/>
        <sz val="15"/>
        <color indexed="8"/>
        <rFont val="Calibri"/>
        <family val="2"/>
      </rPr>
      <t>Laptop computers (2)</t>
    </r>
  </si>
  <si>
    <r>
      <rPr>
        <b/>
        <i/>
        <sz val="15"/>
        <rFont val="Calibri"/>
        <family val="2"/>
      </rPr>
      <t xml:space="preserve">Example: </t>
    </r>
    <r>
      <rPr>
        <i/>
        <sz val="15"/>
        <rFont val="Calibri"/>
        <family val="2"/>
      </rPr>
      <t>Laptop computer (2)</t>
    </r>
  </si>
  <si>
    <r>
      <rPr>
        <b/>
        <i/>
        <sz val="15"/>
        <color indexed="8"/>
        <rFont val="Calibri"/>
        <family val="2"/>
      </rPr>
      <t xml:space="preserve">Example: </t>
    </r>
    <r>
      <rPr>
        <i/>
        <sz val="15"/>
        <color indexed="8"/>
        <rFont val="Calibri"/>
        <family val="2"/>
      </rPr>
      <t>Direct Service Travel</t>
    </r>
  </si>
  <si>
    <r>
      <rPr>
        <b/>
        <i/>
        <sz val="15"/>
        <color indexed="8"/>
        <rFont val="Calibri"/>
        <family val="2"/>
      </rPr>
      <t xml:space="preserve">Example: </t>
    </r>
    <r>
      <rPr>
        <i/>
        <sz val="15"/>
        <color indexed="8"/>
        <rFont val="Calibri"/>
        <family val="2"/>
      </rPr>
      <t>Mental Health Group, Inc.</t>
    </r>
  </si>
  <si>
    <r>
      <rPr>
        <b/>
        <sz val="14"/>
        <color indexed="8"/>
        <rFont val="Calibri"/>
        <family val="2"/>
      </rPr>
      <t>G. Contracts</t>
    </r>
    <r>
      <rPr>
        <sz val="14"/>
        <color indexed="8"/>
        <rFont val="Calibri"/>
        <family val="2"/>
      </rPr>
      <t xml:space="preserve"> - Provide a description of the product or services to be procured by contract and an estimate of the cost.  Contracts are those made directly with an agency to acquire agencies pool of services.  All procurements should follow the applicant’s procurement policy.  Sole Source Contracts are not allowed. 
     *** If the contract is not in effect at the time of application, funds may be approved; however, the contract must be provided to MOVA before services are rendered. If a contract is not provided, reimbursement will be denied.***</t>
    </r>
  </si>
  <si>
    <r>
      <t xml:space="preserve">Example: </t>
    </r>
    <r>
      <rPr>
        <i/>
        <sz val="15"/>
        <rFont val="Calibri"/>
        <family val="2"/>
      </rPr>
      <t>Direct Service Travel</t>
    </r>
  </si>
  <si>
    <t xml:space="preserve">Mileage (45 cents per mile), parking, tolls and t-passes for staff to provide direct services to clients </t>
  </si>
  <si>
    <t>Mileage (45 cents per mile), parking, tolls and t-passes for staff to attend meetings and trainings</t>
  </si>
  <si>
    <t>Estimated amount for staff to travel to provide direct services to clients</t>
  </si>
  <si>
    <t>Estimated amount for staff travel for meetings and trainings</t>
  </si>
  <si>
    <r>
      <rPr>
        <b/>
        <i/>
        <sz val="15"/>
        <color indexed="8"/>
        <rFont val="Calibri"/>
        <family val="2"/>
      </rPr>
      <t xml:space="preserve">Example: </t>
    </r>
    <r>
      <rPr>
        <i/>
        <sz val="15"/>
        <color indexed="8"/>
        <rFont val="Calibri"/>
        <family val="2"/>
      </rPr>
      <t>Administrative Travel</t>
    </r>
  </si>
  <si>
    <r>
      <rPr>
        <b/>
        <i/>
        <sz val="15"/>
        <rFont val="Calibri"/>
        <family val="2"/>
      </rPr>
      <t>Example</t>
    </r>
    <r>
      <rPr>
        <i/>
        <sz val="15"/>
        <rFont val="Calibri"/>
        <family val="2"/>
      </rPr>
      <t>: Mental Health Group, Inc.</t>
    </r>
  </si>
  <si>
    <t xml:space="preserve">Sub-contract with agency to provide counseling services to children of domestic violence survivors. </t>
  </si>
  <si>
    <r>
      <rPr>
        <b/>
        <i/>
        <sz val="15"/>
        <rFont val="Calibri"/>
        <family val="2"/>
      </rPr>
      <t>Example:</t>
    </r>
    <r>
      <rPr>
        <i/>
        <sz val="15"/>
        <rFont val="Calibri"/>
        <family val="2"/>
      </rPr>
      <t xml:space="preserve"> John Doe</t>
    </r>
  </si>
  <si>
    <r>
      <rPr>
        <b/>
        <sz val="14"/>
        <color indexed="8"/>
        <rFont val="Calibri"/>
        <family val="2"/>
      </rPr>
      <t>F. Travel</t>
    </r>
    <r>
      <rPr>
        <sz val="14"/>
        <color indexed="8"/>
        <rFont val="Calibri"/>
        <family val="2"/>
      </rPr>
      <t xml:space="preserve"> - Applicants should enter their request for reimbursement for travel to attend trainings, meetings, provide direct and or provide direct services. If mileage is requested, mileage rates must be clearly indicated in the description of the line item and may not exceed the IRS standard mileage rate and/or the agency's travel policy rate. 
  ** If applicant is requesting travel for victims or out of state trainings, list these expenses as a separate line item separate from any direct service or administrative travel request. </t>
    </r>
  </si>
  <si>
    <r>
      <rPr>
        <b/>
        <sz val="14"/>
        <color indexed="8"/>
        <rFont val="Calibri"/>
        <family val="2"/>
      </rPr>
      <t xml:space="preserve">H. Other Costs </t>
    </r>
    <r>
      <rPr>
        <sz val="14"/>
        <color indexed="8"/>
        <rFont val="Calibri"/>
        <family val="2"/>
      </rPr>
      <t>- Any other allowable cost that does not fit into the cost categories above can be included in this category. List items (e.g., rent, reproduction, telephone, etc.) by major type and the basis of the computation. For example, provide the square footage and the cost per square foot for rent, and provide a monthly rental cost and how many months to rent.  The total other costs amount is password protected and will calculate automatically.</t>
    </r>
  </si>
  <si>
    <t>Total Employed Hours at Agency</t>
  </si>
  <si>
    <t>Other Funding Support X Hours of position (Do not include match, be specific when identifying sources).</t>
  </si>
  <si>
    <t>DPH - 10 hrs., EOPSS - 17.5</t>
  </si>
  <si>
    <t>Indirect Costs</t>
  </si>
  <si>
    <r>
      <t xml:space="preserve">A. Personnel - Salary - </t>
    </r>
    <r>
      <rPr>
        <sz val="14"/>
        <rFont val="Calibri"/>
        <family val="2"/>
      </rPr>
      <t xml:space="preserve">List each employee by first and last name. Enter the number of VOCA hours per week and total number of weeks to be spent on project. ** Review the VOCA policies and procedures for Direct vs. Adiministrative functions. </t>
    </r>
    <r>
      <rPr>
        <u val="single"/>
        <sz val="14"/>
        <rFont val="Calibri"/>
        <family val="2"/>
      </rPr>
      <t xml:space="preserve">Only when </t>
    </r>
    <r>
      <rPr>
        <sz val="14"/>
        <rFont val="Calibri"/>
        <family val="2"/>
      </rPr>
      <t>an employee is providing both direct services and administrative services, please divide their time and salary appropriately onto different lines to differentiate their direct service personnel costs from their administrative service personnel costs.**</t>
    </r>
  </si>
  <si>
    <r>
      <rPr>
        <b/>
        <sz val="14"/>
        <color indexed="8"/>
        <rFont val="Calibri"/>
        <family val="2"/>
      </rPr>
      <t>C. Consultants</t>
    </r>
    <r>
      <rPr>
        <sz val="14"/>
        <color indexed="8"/>
        <rFont val="Calibri"/>
        <family val="2"/>
      </rPr>
      <t xml:space="preserve"> - Enter consultant name, the services he/she will provide, the hourly rate and the amount of hours in the grant period (year) the consultant will be working. The total cost for the year will automatically populate.</t>
    </r>
  </si>
  <si>
    <t>Rate</t>
  </si>
  <si>
    <t xml:space="preserve">Budget Narrative for Indirect Costs:  </t>
  </si>
  <si>
    <r>
      <t xml:space="preserve">Prior to filling out the VOCA budget, review the VOCA Fiscal Policies and Procedures, including Appendix C. Adhere to all applicable rules and guidelines when creating the budget. </t>
    </r>
    <r>
      <rPr>
        <b/>
        <sz val="12"/>
        <rFont val="Calibri"/>
        <family val="2"/>
      </rPr>
      <t xml:space="preserve">Program budget requests should include only those expenses to be paid by VOCA funding and VOCA matching contributions.  For all costs, identify if a direct or administrative expense.
</t>
    </r>
    <r>
      <rPr>
        <sz val="12"/>
        <rFont val="Calibri"/>
        <family val="2"/>
      </rPr>
      <t xml:space="preserve">Budgets are submitted to MOVA during the application and contracting process and reviewed by MOVA. Budgets should not be considered finalized, and VOCA recipients should not commit funds, until a contract with MOVA is executed.
</t>
    </r>
  </si>
  <si>
    <t>VOCA Cost</t>
  </si>
  <si>
    <t xml:space="preserve">            A1.
Total VOCA Cost</t>
  </si>
  <si>
    <t>Total VOCA Cost (Total, Column A1)</t>
  </si>
  <si>
    <r>
      <t xml:space="preserve">Total Administrative Costs divided by VOCA Cost
           </t>
    </r>
    <r>
      <rPr>
        <b/>
        <i/>
        <sz val="13"/>
        <rFont val="Calibri"/>
        <family val="2"/>
      </rPr>
      <t>Can be no more than 25%</t>
    </r>
  </si>
  <si>
    <r>
      <t xml:space="preserve">Total Direct Costs divided by VOCA Cost
          </t>
    </r>
    <r>
      <rPr>
        <b/>
        <i/>
        <sz val="13"/>
        <rFont val="Calibri"/>
        <family val="2"/>
      </rPr>
      <t xml:space="preserve">  Must be at least 75%</t>
    </r>
  </si>
  <si>
    <t xml:space="preserve">I. Indirect Costs </t>
  </si>
  <si>
    <t>Type of Rate</t>
  </si>
  <si>
    <t>De Minimis, Provisional, Final, Predetermined, Fixed</t>
  </si>
  <si>
    <r>
      <rPr>
        <b/>
        <i/>
        <sz val="14"/>
        <color indexed="8"/>
        <rFont val="Calibri"/>
        <family val="2"/>
      </rPr>
      <t xml:space="preserve">Example: </t>
    </r>
    <r>
      <rPr>
        <i/>
        <sz val="14"/>
        <color indexed="8"/>
        <rFont val="Calibri"/>
        <family val="2"/>
      </rPr>
      <t>Training</t>
    </r>
  </si>
  <si>
    <t>Professional development for staff ($100/year per person)</t>
  </si>
  <si>
    <t>Each VOCA funded FTE will attend a local victim services training, fee not to exceed $100</t>
  </si>
  <si>
    <t>Provide a calculation or formula as appropriate and explain how items supports the program</t>
  </si>
  <si>
    <r>
      <rPr>
        <b/>
        <sz val="12"/>
        <color indexed="57"/>
        <rFont val="Calibri"/>
        <family val="2"/>
      </rPr>
      <t xml:space="preserve">If an agency needs more lines added to the budget sheets, contact MOVA. </t>
    </r>
    <r>
      <rPr>
        <b/>
        <i/>
        <sz val="12"/>
        <color indexed="57"/>
        <rFont val="Calibri"/>
        <family val="2"/>
      </rPr>
      <t xml:space="preserve">
***Do not try to manipulate the budget worksheet. ***</t>
    </r>
  </si>
  <si>
    <r>
      <t xml:space="preserve">C. CONSULTANTS
</t>
    </r>
    <r>
      <rPr>
        <sz val="12"/>
        <rFont val="Calibri"/>
        <family val="2"/>
      </rPr>
      <t>Enter consultant name, their agency, the amount of hours in the grant period (year) the consultant will be working, the rate per hour, and the services he/she will provide. The</t>
    </r>
    <r>
      <rPr>
        <b/>
        <sz val="12"/>
        <rFont val="Calibri"/>
        <family val="2"/>
      </rPr>
      <t xml:space="preserve"> Total Cost for the Year</t>
    </r>
    <r>
      <rPr>
        <sz val="12"/>
        <rFont val="Calibri"/>
        <family val="2"/>
      </rPr>
      <t xml:space="preserve"> will automatically calculate.
If the </t>
    </r>
    <r>
      <rPr>
        <b/>
        <sz val="12"/>
        <rFont val="Calibri"/>
        <family val="2"/>
      </rPr>
      <t>VOCA Request</t>
    </r>
    <r>
      <rPr>
        <sz val="12"/>
        <rFont val="Calibri"/>
        <family val="2"/>
      </rPr>
      <t xml:space="preserve"> </t>
    </r>
    <r>
      <rPr>
        <i/>
        <sz val="12"/>
        <rFont val="Calibri"/>
        <family val="2"/>
      </rPr>
      <t>and</t>
    </r>
    <r>
      <rPr>
        <sz val="12"/>
        <rFont val="Calibri"/>
        <family val="2"/>
      </rPr>
      <t xml:space="preserve"> </t>
    </r>
    <r>
      <rPr>
        <b/>
        <sz val="12"/>
        <rFont val="Calibri"/>
        <family val="2"/>
      </rPr>
      <t>VOCA Match</t>
    </r>
    <r>
      <rPr>
        <sz val="12"/>
        <rFont val="Calibri"/>
        <family val="2"/>
      </rPr>
      <t xml:space="preserve"> cells turn </t>
    </r>
    <r>
      <rPr>
        <sz val="12"/>
        <color indexed="10"/>
        <rFont val="Calibri"/>
        <family val="2"/>
      </rPr>
      <t xml:space="preserve">red </t>
    </r>
    <r>
      <rPr>
        <sz val="12"/>
        <rFont val="Calibri"/>
        <family val="2"/>
      </rPr>
      <t xml:space="preserve">this means that these two cells combined is GREATER than the calculated </t>
    </r>
    <r>
      <rPr>
        <b/>
        <sz val="12"/>
        <rFont val="Calibri"/>
        <family val="2"/>
      </rPr>
      <t>Total Cost for the Year</t>
    </r>
    <r>
      <rPr>
        <sz val="12"/>
        <rFont val="Calibri"/>
        <family val="2"/>
      </rPr>
      <t>. If this happens, amend the VOCA Request or VOCA Match amounts accordingly so that the numbers are equal to the Total Cost for the Year amount.</t>
    </r>
  </si>
  <si>
    <t>Example: 10% (must put '%' after number)</t>
  </si>
  <si>
    <r>
      <t xml:space="preserve">All dollar amounts and percentages are populated from the Personnel, Consultant, Office &amp; Programmatic Supplies, Travel, Equipment, Contracts, Other and Indirect budget categories on the Funding Request &amp; Narrative page. The Budget Summary page is password protected except for the agency name and date fields.
Enter Agency Name, Program Name, and Date at the top. 
No more than 25% of the budget should be allocated to Administrative Costs. If the budget has more than 25% of it's funds allotted to these costs, the Administrative Costs percentage box will turn red.                                                                                                                                                                                                                                                                                                                                                                                                                                                            
</t>
    </r>
    <r>
      <rPr>
        <sz val="12"/>
        <rFont val="Calibri"/>
        <family val="2"/>
      </rPr>
      <t xml:space="preserve">
</t>
    </r>
  </si>
  <si>
    <r>
      <rPr>
        <b/>
        <sz val="12"/>
        <rFont val="Calibri"/>
        <family val="2"/>
      </rPr>
      <t>A. PERSONNEL - Salary</t>
    </r>
    <r>
      <rPr>
        <b/>
        <sz val="11"/>
        <rFont val="Calibri"/>
        <family val="2"/>
      </rPr>
      <t xml:space="preserve">
</t>
    </r>
    <r>
      <rPr>
        <sz val="12"/>
        <rFont val="Calibri"/>
        <family val="2"/>
      </rPr>
      <t xml:space="preserve">List each position by name and title of employee. Enter the employee's number of hours they plan on working and the number of weeks they will be on the grant. ** Review the VOCA policies and procedures for Direct vs. Administrative functions. </t>
    </r>
    <r>
      <rPr>
        <sz val="12"/>
        <rFont val="Calibri"/>
        <family val="2"/>
      </rPr>
      <t xml:space="preserve">
                                                                                                                                                                                                                                Fill out the budget narrative for all employees. Employee names will automatically repopulate in the budget narrative section. If the program utilizes volunteers or interns, narratives do not have to be provided.
</t>
    </r>
  </si>
  <si>
    <r>
      <t xml:space="preserve">D. OFFICE AND PROGRAMMATIC SUPPLIES
</t>
    </r>
    <r>
      <rPr>
        <sz val="12"/>
        <rFont val="Calibri"/>
        <family val="2"/>
      </rPr>
      <t>Enter in all office &amp; programmatic supplies expense items, vendor names and dollar amounts on each line. The total office &amp; programmatic supplies costs line is password protected and will automatically populate. 
If budgeting for the entire year on a collection of items, just list budgeted amount in the Cost Per Unit Cell and enter 1 in Quantity. In the Budget Narrative, breakdown your cost for us. See the example provided on the Funding Request Sheet.</t>
    </r>
  </si>
  <si>
    <r>
      <t xml:space="preserve">E. EQUIPMENT 
</t>
    </r>
    <r>
      <rPr>
        <sz val="12"/>
        <rFont val="Calibri"/>
        <family val="2"/>
      </rPr>
      <t xml:space="preserve">Enter equipment expense items, vendor names and dollar amounts on each line. The total equipment costs line is password protected and will automatically populate. 
</t>
    </r>
  </si>
  <si>
    <r>
      <t xml:space="preserve">F. TRAVEL </t>
    </r>
    <r>
      <rPr>
        <sz val="12"/>
        <rFont val="Calibri"/>
        <family val="2"/>
      </rPr>
      <t xml:space="preserve">The request for reimbursement and/or match for travel to attend trainings, meetings, provide direct and or provide direct servies. If mileage is requested, mileage rates must be clearly indicated in the description of the line item and may not exceed the IRS standard mileage rate and/or the agencys travel policy rate. 
For travel for victims or staff out of state trainings, list these expenses as a separate line item seperate from any direct service or administrative travel request.
</t>
    </r>
  </si>
  <si>
    <r>
      <t xml:space="preserve">G. Contracts
</t>
    </r>
    <r>
      <rPr>
        <sz val="12"/>
        <rFont val="Calibri"/>
        <family val="2"/>
      </rPr>
      <t xml:space="preserve">Provide a description of the product or services to be procured by contract and an estimate of the cost.  Contracts are those made directly with an agency to acquire agencies pool of services.  All procurements should follow the applicant’s procurement policy.  Sole Source Contracts are not allowed. The total contract cost is password protected and will calculate automatically.
If the contract is not in effect at the time of application, funds may be approved; however, the contract must be provided to MOVA before services are rendered. If a contract is not provided, reimbursement will be denied.  </t>
    </r>
  </si>
  <si>
    <r>
      <t xml:space="preserve">H. Other Costs
</t>
    </r>
    <r>
      <rPr>
        <sz val="12"/>
        <rFont val="Calibri"/>
        <family val="2"/>
      </rPr>
      <t>Any other allowable cost that does not fit into the cost categories above can be included in this category. List items (e.g., rent, reproduction, telephone, etc.) by major type and the basis of the computation. The calculated total costs amount is password protected and will calculate automatically.</t>
    </r>
  </si>
  <si>
    <r>
      <t xml:space="preserve">I. Indirect Costs
</t>
    </r>
    <r>
      <rPr>
        <sz val="12"/>
        <rFont val="Calibri"/>
        <family val="2"/>
      </rPr>
      <t xml:space="preserve">Federally approved indirect cost rates or 10% de minimus costs should be listed in this cost category.  
If your agency has a federally approved indirect rate, costs must be calculated in conformity with the requirements set by the federally approved indirect cost rate's cognizant agency requirements.  
If your agency requested the 10% de minimus rate, the indirect cost rate must only be applied to your agency's modified total direct cost (MTDC).  Review the following OMB guidance (2.200.68 Modified Total Direct Costs):  https://www.gpo.gov/fdsys/pkg/CFR-2014-title2-vol1/pdf/CFR-2014-title2-vol1-sec200-68.pdf for allowable cost. 
When requesting reimbursement, 1/12th or 1/4th billing is unallowable.  Indirect costs should be requested for reimbursement based on actual expenses each month.                                                                                                                                                                                                                                                                                                                                                                                                                                                                                                                                                         </t>
    </r>
  </si>
  <si>
    <t xml:space="preserve">FY19 VOCA BUDGET SUMMARY  </t>
  </si>
  <si>
    <t xml:space="preserve">FY20 VOCA BUDGET SUMMARY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</si>
</sst>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0.0000%"/>
    <numFmt numFmtId="174" formatCode="0.000000%"/>
    <numFmt numFmtId="175" formatCode="&quot;$&quot;#,##0.00;[Red]&quot;$&quot;#,##0.00"/>
    <numFmt numFmtId="176" formatCode="_([$$-409]* #,##0.00_);_([$$-409]* \(#,##0.00\);_([$$-409]* &quot;-&quot;??_);_(@_)"/>
    <numFmt numFmtId="177" formatCode="[$$-409]#,##0.00_);\([$$-409]#,##0.00\)"/>
    <numFmt numFmtId="178" formatCode="&quot;$&quot;#,##0.00"/>
    <numFmt numFmtId="179" formatCode="&quot;Yes&quot;;&quot;Yes&quot;;&quot;No&quot;"/>
    <numFmt numFmtId="180" formatCode="&quot;True&quot;;&quot;True&quot;;&quot;False&quot;"/>
    <numFmt numFmtId="181" formatCode="&quot;On&quot;;&quot;On&quot;;&quot;Off&quot;"/>
    <numFmt numFmtId="182" formatCode="[$€-2]\ #,##0.00_);[Red]\([$€-2]\ #,##0.00\)"/>
    <numFmt numFmtId="183" formatCode="[$-409]dddd\,\ mmmm\ dd\,\ yyyy"/>
    <numFmt numFmtId="184" formatCode="[$-409]mmmm\ d\,\ yyyy;@"/>
    <numFmt numFmtId="185" formatCode="00000"/>
    <numFmt numFmtId="186" formatCode="mm/dd/yy;@"/>
    <numFmt numFmtId="187" formatCode="[$-409]h:mm:ss\ AM/PM"/>
    <numFmt numFmtId="188" formatCode="_(&quot;$&quot;* #,##0.0000_);_(&quot;$&quot;* \(#,##0.0000\);_(&quot;$&quot;* &quot;-&quot;????_);_(@_)"/>
    <numFmt numFmtId="189" formatCode="_(&quot;$&quot;* #,##0.000_);_(&quot;$&quot;* \(#,##0.000\);_(&quot;$&quot;* &quot;-&quot;???_);_(@_)"/>
  </numFmts>
  <fonts count="87">
    <font>
      <sz val="10"/>
      <name val="Arial"/>
      <family val="0"/>
    </font>
    <font>
      <u val="single"/>
      <sz val="10"/>
      <color indexed="36"/>
      <name val="Arial"/>
      <family val="2"/>
    </font>
    <font>
      <u val="single"/>
      <sz val="10"/>
      <color indexed="12"/>
      <name val="Arial"/>
      <family val="2"/>
    </font>
    <font>
      <sz val="8"/>
      <name val="Arial"/>
      <family val="2"/>
    </font>
    <font>
      <sz val="11"/>
      <name val="Arial"/>
      <family val="2"/>
    </font>
    <font>
      <sz val="10"/>
      <name val="Calibri"/>
      <family val="2"/>
    </font>
    <font>
      <b/>
      <i/>
      <sz val="11"/>
      <name val="Calibri"/>
      <family val="2"/>
    </font>
    <font>
      <b/>
      <sz val="11"/>
      <name val="Calibri"/>
      <family val="2"/>
    </font>
    <font>
      <i/>
      <sz val="12"/>
      <name val="Calibri"/>
      <family val="2"/>
    </font>
    <font>
      <b/>
      <sz val="12"/>
      <name val="Calibri"/>
      <family val="2"/>
    </font>
    <font>
      <sz val="12"/>
      <name val="Calibri"/>
      <family val="2"/>
    </font>
    <font>
      <sz val="11"/>
      <name val="Calibri"/>
      <family val="2"/>
    </font>
    <font>
      <b/>
      <i/>
      <sz val="12"/>
      <color indexed="57"/>
      <name val="Calibri"/>
      <family val="2"/>
    </font>
    <font>
      <b/>
      <sz val="12"/>
      <color indexed="57"/>
      <name val="Calibri"/>
      <family val="2"/>
    </font>
    <font>
      <sz val="13"/>
      <name val="Arial"/>
      <family val="2"/>
    </font>
    <font>
      <sz val="14"/>
      <name val="Calibri"/>
      <family val="2"/>
    </font>
    <font>
      <b/>
      <i/>
      <sz val="14"/>
      <name val="Calibri"/>
      <family val="2"/>
    </font>
    <font>
      <b/>
      <i/>
      <sz val="14"/>
      <color indexed="57"/>
      <name val="Calibri"/>
      <family val="2"/>
    </font>
    <font>
      <i/>
      <sz val="14"/>
      <name val="Calibri"/>
      <family val="2"/>
    </font>
    <font>
      <b/>
      <sz val="14"/>
      <color indexed="8"/>
      <name val="Calibri"/>
      <family val="2"/>
    </font>
    <font>
      <sz val="14"/>
      <color indexed="8"/>
      <name val="Calibri"/>
      <family val="2"/>
    </font>
    <font>
      <i/>
      <sz val="14"/>
      <color indexed="8"/>
      <name val="Calibri"/>
      <family val="2"/>
    </font>
    <font>
      <b/>
      <i/>
      <sz val="14"/>
      <color indexed="8"/>
      <name val="Calibri"/>
      <family val="2"/>
    </font>
    <font>
      <b/>
      <sz val="13"/>
      <name val="Calibri"/>
      <family val="2"/>
    </font>
    <font>
      <sz val="13"/>
      <name val="Calibri"/>
      <family val="2"/>
    </font>
    <font>
      <b/>
      <i/>
      <sz val="13"/>
      <name val="Calibri"/>
      <family val="2"/>
    </font>
    <font>
      <sz val="12"/>
      <color indexed="10"/>
      <name val="Calibri"/>
      <family val="2"/>
    </font>
    <font>
      <b/>
      <sz val="14"/>
      <color indexed="9"/>
      <name val="Calibri"/>
      <family val="2"/>
    </font>
    <font>
      <b/>
      <i/>
      <sz val="14"/>
      <color indexed="9"/>
      <name val="Calibri"/>
      <family val="2"/>
    </font>
    <font>
      <i/>
      <sz val="15"/>
      <name val="Calibri"/>
      <family val="2"/>
    </font>
    <font>
      <b/>
      <i/>
      <sz val="15"/>
      <color indexed="8"/>
      <name val="Calibri"/>
      <family val="2"/>
    </font>
    <font>
      <i/>
      <sz val="15"/>
      <color indexed="8"/>
      <name val="Calibri"/>
      <family val="2"/>
    </font>
    <font>
      <b/>
      <i/>
      <sz val="15"/>
      <name val="Calibri"/>
      <family val="2"/>
    </font>
    <font>
      <u val="single"/>
      <sz val="14"/>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name val="Calibri"/>
      <family val="2"/>
    </font>
    <font>
      <b/>
      <sz val="13"/>
      <color indexed="9"/>
      <name val="Calibri"/>
      <family val="2"/>
    </font>
    <font>
      <sz val="15"/>
      <color indexed="8"/>
      <name val="Calibri"/>
      <family val="2"/>
    </font>
    <font>
      <sz val="15"/>
      <name val="Calibri"/>
      <family val="2"/>
    </font>
    <font>
      <b/>
      <sz val="15"/>
      <name val="Calibri"/>
      <family val="2"/>
    </font>
    <font>
      <b/>
      <sz val="15"/>
      <color indexed="8"/>
      <name val="Calibri"/>
      <family val="2"/>
    </font>
    <font>
      <b/>
      <sz val="15"/>
      <color indexed="9"/>
      <name val="Calibri"/>
      <family val="2"/>
    </font>
    <font>
      <b/>
      <u val="single"/>
      <sz val="16"/>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0"/>
      <name val="Calibri"/>
      <family val="2"/>
    </font>
    <font>
      <sz val="14"/>
      <color theme="1"/>
      <name val="Calibri"/>
      <family val="2"/>
    </font>
    <font>
      <b/>
      <sz val="14"/>
      <color theme="1"/>
      <name val="Calibri"/>
      <family val="2"/>
    </font>
    <font>
      <i/>
      <sz val="14"/>
      <color theme="1"/>
      <name val="Calibri"/>
      <family val="2"/>
    </font>
    <font>
      <b/>
      <sz val="13"/>
      <color theme="0"/>
      <name val="Calibri"/>
      <family val="2"/>
    </font>
    <font>
      <sz val="15"/>
      <color theme="1"/>
      <name val="Calibri"/>
      <family val="2"/>
    </font>
    <font>
      <i/>
      <sz val="15"/>
      <color theme="1"/>
      <name val="Calibri"/>
      <family val="2"/>
    </font>
    <font>
      <b/>
      <sz val="15"/>
      <color theme="1"/>
      <name val="Calibri"/>
      <family val="2"/>
    </font>
    <font>
      <b/>
      <sz val="15"/>
      <color theme="0"/>
      <name val="Calibri"/>
      <family val="2"/>
    </font>
    <font>
      <b/>
      <i/>
      <sz val="15"/>
      <color theme="1"/>
      <name val="Calibri"/>
      <family val="2"/>
    </font>
    <font>
      <b/>
      <u val="single"/>
      <sz val="16"/>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7499799728393555"/>
        <bgColor indexed="64"/>
      </patternFill>
    </fill>
    <fill>
      <patternFill patternType="solid">
        <fgColor theme="9" tint="0.5999600291252136"/>
        <bgColor indexed="64"/>
      </patternFill>
    </fill>
    <fill>
      <patternFill patternType="solid">
        <fgColor theme="2" tint="-0.09996999800205231"/>
        <bgColor indexed="64"/>
      </patternFill>
    </fill>
    <fill>
      <patternFill patternType="solid">
        <fgColor theme="2" tint="-0.7499499917030334"/>
        <bgColor indexed="64"/>
      </patternFill>
    </fill>
    <fill>
      <patternFill patternType="solid">
        <fgColor theme="2" tint="-0.09994000196456909"/>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thin"/>
    </border>
    <border>
      <left style="thin"/>
      <right style="thin"/>
      <top style="thin"/>
      <bottom>
        <color indexed="63"/>
      </bottom>
    </border>
    <border>
      <left style="thin"/>
      <right style="thin"/>
      <top style="thin"/>
      <bottom style="thin">
        <color theme="0" tint="-0.4999699890613556"/>
      </bottom>
    </border>
    <border>
      <left style="thin"/>
      <right style="thin"/>
      <top style="thin">
        <color theme="0" tint="-0.4999699890613556"/>
      </top>
      <bottom style="thin">
        <color theme="0" tint="-0.4999699890613556"/>
      </bottom>
    </border>
    <border>
      <left style="thin"/>
      <right style="thin"/>
      <top style="thin">
        <color theme="0" tint="-0.4999699890613556"/>
      </top>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thin"/>
      <bottom>
        <color indexed="63"/>
      </bottom>
    </border>
    <border>
      <left style="medium"/>
      <right style="thin"/>
      <top style="thin"/>
      <bottom style="thin"/>
    </border>
    <border>
      <left>
        <color indexed="63"/>
      </left>
      <right>
        <color indexed="63"/>
      </right>
      <top style="medium"/>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style="medium"/>
      <bottom>
        <color indexed="63"/>
      </bottom>
    </border>
    <border>
      <left style="medium"/>
      <right>
        <color indexed="63"/>
      </right>
      <top>
        <color indexed="63"/>
      </top>
      <bottom>
        <color indexed="63"/>
      </bottom>
    </border>
    <border>
      <left style="medium"/>
      <right style="thin"/>
      <top style="thin">
        <color theme="0" tint="-0.4999699890613556"/>
      </top>
      <bottom style="thin">
        <color theme="0" tint="-0.4999699890613556"/>
      </bottom>
    </border>
    <border>
      <left style="medium"/>
      <right style="thin"/>
      <top style="thin"/>
      <bottom style="thin">
        <color theme="0" tint="-0.4999699890613556"/>
      </bottom>
    </border>
    <border>
      <left style="medium"/>
      <right style="thin"/>
      <top style="thin">
        <color theme="0" tint="-0.4999699890613556"/>
      </top>
      <bottom style="thin"/>
    </border>
    <border>
      <left style="thin"/>
      <right style="thin"/>
      <top style="medium"/>
      <bottom style="thin">
        <color theme="0" tint="-0.4999699890613556"/>
      </bottom>
    </border>
    <border>
      <left style="thin"/>
      <right style="thin"/>
      <top style="thin">
        <color theme="0" tint="-0.4999699890613556"/>
      </top>
      <bottom>
        <color indexed="63"/>
      </bottom>
    </border>
    <border>
      <left style="medium"/>
      <right style="thin"/>
      <top style="medium"/>
      <bottom style="thin"/>
    </border>
    <border>
      <left>
        <color indexed="63"/>
      </left>
      <right>
        <color indexed="63"/>
      </right>
      <top style="medium"/>
      <bottom>
        <color indexed="63"/>
      </bottom>
    </border>
    <border>
      <left style="medium"/>
      <right style="thin"/>
      <top style="thin"/>
      <bottom style="medium"/>
    </border>
    <border>
      <left style="medium"/>
      <right>
        <color indexed="63"/>
      </right>
      <top style="thin"/>
      <bottom style="medium"/>
    </border>
    <border>
      <left>
        <color indexed="63"/>
      </left>
      <right>
        <color indexed="63"/>
      </right>
      <top style="thin"/>
      <bottom style="medium"/>
    </border>
    <border>
      <left style="thin"/>
      <right style="thin"/>
      <top>
        <color indexed="63"/>
      </top>
      <bottom style="thin">
        <color theme="0" tint="-0.4999699890613556"/>
      </bottom>
    </border>
    <border>
      <left style="thin"/>
      <right style="thin">
        <color theme="1"/>
      </right>
      <top style="thin"/>
      <bottom style="thin">
        <color theme="0" tint="-0.4999699890613556"/>
      </bottom>
    </border>
    <border>
      <left style="thin"/>
      <right style="thin">
        <color theme="1"/>
      </right>
      <top style="thin">
        <color theme="0" tint="-0.4999699890613556"/>
      </top>
      <bottom style="thin">
        <color theme="0" tint="-0.4999699890613556"/>
      </bottom>
    </border>
    <border>
      <left>
        <color indexed="63"/>
      </left>
      <right>
        <color indexed="63"/>
      </right>
      <top>
        <color indexed="63"/>
      </top>
      <bottom style="medium"/>
    </border>
    <border>
      <left style="medium">
        <color theme="1"/>
      </left>
      <right style="thin"/>
      <top style="thin">
        <color theme="0" tint="-0.4999699890613556"/>
      </top>
      <bottom style="thin"/>
    </border>
    <border>
      <left style="medium"/>
      <right style="thin">
        <color theme="1"/>
      </right>
      <top>
        <color indexed="63"/>
      </top>
      <bottom style="thin">
        <color theme="0" tint="-0.4999699890613556"/>
      </bottom>
    </border>
    <border>
      <left style="medium">
        <color theme="1"/>
      </left>
      <right style="thin"/>
      <top>
        <color indexed="63"/>
      </top>
      <bottom style="thin">
        <color theme="0" tint="-0.4999699890613556"/>
      </bottom>
    </border>
    <border>
      <left style="medium">
        <color theme="1"/>
      </left>
      <right style="thin"/>
      <top style="thin">
        <color theme="0" tint="-0.4999699890613556"/>
      </top>
      <bottom style="thin">
        <color theme="0" tint="-0.4999699890613556"/>
      </bottom>
    </border>
    <border>
      <left style="medium"/>
      <right style="thin">
        <color theme="1"/>
      </right>
      <top style="thin">
        <color theme="0" tint="-0.4999699890613556"/>
      </top>
      <bottom style="thin"/>
    </border>
    <border>
      <left style="thin">
        <color theme="1"/>
      </left>
      <right style="thin">
        <color theme="1"/>
      </right>
      <top style="thin">
        <color theme="0" tint="-0.4999699890613556"/>
      </top>
      <bottom style="thin"/>
    </border>
    <border>
      <left>
        <color indexed="63"/>
      </left>
      <right style="thin">
        <color theme="1" tint="0.04998999834060669"/>
      </right>
      <top style="thin">
        <color theme="0" tint="-0.4999699890613556"/>
      </top>
      <bottom style="thin">
        <color theme="0" tint="-0.4999699890613556"/>
      </bottom>
    </border>
    <border>
      <left style="thin"/>
      <right style="thin">
        <color theme="1"/>
      </right>
      <top style="thin">
        <color theme="0" tint="-0.4999699890613556"/>
      </top>
      <bottom style="thin"/>
    </border>
    <border>
      <left>
        <color indexed="63"/>
      </left>
      <right style="thin"/>
      <top style="thin">
        <color theme="0" tint="-0.4999699890613556"/>
      </top>
      <bottom style="thin">
        <color theme="0" tint="-0.4999699890613556"/>
      </bottom>
    </border>
    <border>
      <left>
        <color indexed="63"/>
      </left>
      <right style="thin"/>
      <top>
        <color indexed="63"/>
      </top>
      <bottom style="thin">
        <color theme="0" tint="-0.4999699890613556"/>
      </bottom>
    </border>
    <border>
      <left>
        <color indexed="63"/>
      </left>
      <right style="thin"/>
      <top style="thin">
        <color theme="0" tint="-0.4999699890613556"/>
      </top>
      <bottom>
        <color indexed="63"/>
      </bottom>
    </border>
    <border>
      <left style="thin"/>
      <right>
        <color indexed="63"/>
      </right>
      <top style="thin"/>
      <bottom style="thin"/>
    </border>
    <border>
      <left style="thin"/>
      <right>
        <color indexed="63"/>
      </right>
      <top style="thin"/>
      <bottom style="thin">
        <color theme="0" tint="-0.4999699890613556"/>
      </bottom>
    </border>
    <border>
      <left style="thin"/>
      <right>
        <color indexed="63"/>
      </right>
      <top style="thin">
        <color theme="0" tint="-0.4999699890613556"/>
      </top>
      <bottom style="thin">
        <color theme="0" tint="-0.4999699890613556"/>
      </bottom>
    </border>
    <border>
      <left>
        <color indexed="63"/>
      </left>
      <right style="thin"/>
      <top style="thin"/>
      <bottom style="thin">
        <color theme="0" tint="-0.4999699890613556"/>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style="thick">
        <color theme="9" tint="-0.4999699890613556"/>
      </left>
      <right>
        <color indexed="63"/>
      </right>
      <top style="thick">
        <color theme="9" tint="-0.4999699890613556"/>
      </top>
      <bottom style="thick">
        <color theme="9" tint="-0.4999699890613556"/>
      </bottom>
    </border>
    <border>
      <left>
        <color indexed="63"/>
      </left>
      <right>
        <color indexed="63"/>
      </right>
      <top style="thick">
        <color theme="9" tint="-0.4999699890613556"/>
      </top>
      <bottom style="thick">
        <color theme="9" tint="-0.4999699890613556"/>
      </bottom>
    </border>
    <border>
      <left>
        <color indexed="63"/>
      </left>
      <right style="thick">
        <color theme="9" tint="-0.4999699890613556"/>
      </right>
      <top style="thick">
        <color theme="9" tint="-0.4999699890613556"/>
      </top>
      <bottom style="thick">
        <color theme="9" tint="-0.4999699890613556"/>
      </bottom>
    </border>
    <border>
      <left style="medium"/>
      <right>
        <color indexed="63"/>
      </right>
      <top style="medium"/>
      <bottom style="thin"/>
    </border>
    <border>
      <left style="thin">
        <color theme="1"/>
      </left>
      <right style="thin">
        <color theme="1"/>
      </right>
      <top style="thin">
        <color theme="0" tint="-0.4999699890613556"/>
      </top>
      <bottom style="thin">
        <color theme="0" tint="-0.4999699890613556"/>
      </bottom>
    </border>
    <border>
      <left style="thin">
        <color theme="1"/>
      </left>
      <right style="thin"/>
      <top style="thin">
        <color theme="0" tint="-0.4999699890613556"/>
      </top>
      <bottom style="thin">
        <color theme="0" tint="-0.4999699890613556"/>
      </bottom>
    </border>
    <border>
      <left>
        <color indexed="63"/>
      </left>
      <right style="thin"/>
      <top>
        <color indexed="63"/>
      </top>
      <bottom style="medium"/>
    </border>
    <border>
      <left style="thin">
        <color theme="1"/>
      </left>
      <right>
        <color indexed="63"/>
      </right>
      <top style="thin"/>
      <bottom style="thin">
        <color theme="0" tint="-0.4999699890613556"/>
      </bottom>
    </border>
    <border>
      <left>
        <color indexed="63"/>
      </left>
      <right>
        <color indexed="63"/>
      </right>
      <top style="thin"/>
      <bottom style="thin">
        <color theme="0" tint="-0.4999699890613556"/>
      </bottom>
    </border>
    <border>
      <left>
        <color indexed="63"/>
      </left>
      <right>
        <color indexed="63"/>
      </right>
      <top style="thin">
        <color theme="0" tint="-0.4999699890613556"/>
      </top>
      <bottom style="thin">
        <color theme="0" tint="-0.4999699890613556"/>
      </bottom>
    </border>
    <border>
      <left style="thin"/>
      <right>
        <color indexed="63"/>
      </right>
      <top style="thin">
        <color theme="0" tint="-0.4999699890613556"/>
      </top>
      <bottom style="thin"/>
    </border>
    <border>
      <left>
        <color indexed="63"/>
      </left>
      <right>
        <color indexed="63"/>
      </right>
      <top style="thin">
        <color theme="0" tint="-0.4999699890613556"/>
      </top>
      <bottom style="thin"/>
    </border>
    <border>
      <left>
        <color indexed="63"/>
      </left>
      <right style="thin"/>
      <top style="thin">
        <color theme="0" tint="-0.4999699890613556"/>
      </top>
      <bottom style="thin"/>
    </border>
    <border>
      <left style="thin">
        <color theme="1"/>
      </left>
      <right>
        <color indexed="63"/>
      </right>
      <top style="thin">
        <color theme="0" tint="-0.4999699890613556"/>
      </top>
      <bottom style="thin"/>
    </border>
    <border>
      <left>
        <color indexed="63"/>
      </left>
      <right style="thin">
        <color theme="1"/>
      </right>
      <top style="thin">
        <color theme="0" tint="-0.4999699890613556"/>
      </top>
      <bottom style="thin"/>
    </border>
    <border>
      <left style="thin">
        <color theme="1"/>
      </left>
      <right style="thin"/>
      <top style="thin">
        <color theme="0" tint="-0.4999699890613556"/>
      </top>
      <bottom style="thin"/>
    </border>
    <border>
      <left>
        <color indexed="63"/>
      </left>
      <right style="medium"/>
      <top style="medium"/>
      <bottom style="thin"/>
    </border>
    <border>
      <left style="thin"/>
      <right>
        <color indexed="63"/>
      </right>
      <top style="medium"/>
      <bottom style="thin"/>
    </border>
    <border>
      <left style="thin">
        <color theme="1" tint="0.04998999834060669"/>
      </left>
      <right>
        <color indexed="63"/>
      </right>
      <top style="thin">
        <color theme="0" tint="-0.4999699890613556"/>
      </top>
      <bottom style="thin">
        <color theme="0" tint="-0.4999699890613556"/>
      </bottom>
    </border>
    <border>
      <left style="thin"/>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style="thin">
        <color theme="1"/>
      </left>
      <right style="thin">
        <color theme="1"/>
      </right>
      <top style="thin"/>
      <bottom style="thin">
        <color theme="0"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521">
    <xf numFmtId="0" fontId="0" fillId="0" borderId="0" xfId="0" applyAlignment="1">
      <alignment/>
    </xf>
    <xf numFmtId="0" fontId="0" fillId="0" borderId="0" xfId="0" applyFill="1" applyAlignment="1">
      <alignment/>
    </xf>
    <xf numFmtId="0" fontId="5" fillId="0" borderId="0" xfId="0" applyFont="1" applyAlignment="1">
      <alignment/>
    </xf>
    <xf numFmtId="0" fontId="11" fillId="0" borderId="0" xfId="0" applyFont="1" applyAlignment="1">
      <alignment/>
    </xf>
    <xf numFmtId="0" fontId="4" fillId="0" borderId="0" xfId="0" applyFont="1" applyAlignment="1">
      <alignment/>
    </xf>
    <xf numFmtId="0" fontId="11" fillId="0" borderId="0" xfId="0" applyFont="1" applyFill="1" applyAlignment="1">
      <alignment vertical="top"/>
    </xf>
    <xf numFmtId="0" fontId="11" fillId="0" borderId="0" xfId="0" applyFont="1" applyFill="1" applyAlignment="1">
      <alignment horizontal="left" vertical="top" wrapText="1"/>
    </xf>
    <xf numFmtId="0" fontId="0" fillId="0" borderId="0" xfId="0" applyAlignment="1">
      <alignment horizontal="left" vertical="top" wrapText="1"/>
    </xf>
    <xf numFmtId="0" fontId="11" fillId="0" borderId="0" xfId="0" applyFont="1" applyFill="1" applyAlignment="1">
      <alignment horizontal="left" vertical="top"/>
    </xf>
    <xf numFmtId="0" fontId="11" fillId="0" borderId="0" xfId="0" applyFont="1" applyFill="1" applyAlignment="1">
      <alignment horizontal="center" vertical="top" wrapText="1"/>
    </xf>
    <xf numFmtId="0" fontId="0" fillId="0" borderId="0" xfId="0" applyFill="1" applyAlignment="1">
      <alignment horizontal="left" vertical="top" wrapText="1"/>
    </xf>
    <xf numFmtId="0" fontId="15" fillId="0" borderId="0" xfId="0" applyFont="1" applyAlignment="1">
      <alignment wrapText="1"/>
    </xf>
    <xf numFmtId="0" fontId="15" fillId="0" borderId="0" xfId="0" applyFont="1" applyBorder="1" applyAlignment="1">
      <alignment wrapText="1"/>
    </xf>
    <xf numFmtId="0" fontId="76" fillId="33" borderId="10" xfId="0" applyFont="1" applyFill="1" applyBorder="1" applyAlignment="1" applyProtection="1">
      <alignment horizontal="center" wrapText="1"/>
      <protection/>
    </xf>
    <xf numFmtId="0" fontId="15" fillId="0" borderId="0" xfId="0" applyFont="1" applyAlignment="1" applyProtection="1">
      <alignment wrapText="1"/>
      <protection locked="0"/>
    </xf>
    <xf numFmtId="0" fontId="77" fillId="0" borderId="0" xfId="0" applyFont="1" applyBorder="1" applyAlignment="1" applyProtection="1">
      <alignment wrapText="1"/>
      <protection locked="0"/>
    </xf>
    <xf numFmtId="0" fontId="15" fillId="0" borderId="0" xfId="0" applyFont="1" applyBorder="1" applyAlignment="1" applyProtection="1">
      <alignment wrapText="1"/>
      <protection locked="0"/>
    </xf>
    <xf numFmtId="0" fontId="78" fillId="0" borderId="0" xfId="0" applyFont="1" applyBorder="1" applyAlignment="1" applyProtection="1">
      <alignment horizontal="left" vertical="top" wrapText="1"/>
      <protection/>
    </xf>
    <xf numFmtId="0" fontId="15" fillId="0" borderId="0" xfId="0" applyFont="1" applyBorder="1" applyAlignment="1" applyProtection="1">
      <alignment horizontal="left" wrapText="1"/>
      <protection/>
    </xf>
    <xf numFmtId="0" fontId="15" fillId="0" borderId="0" xfId="0" applyFont="1" applyFill="1" applyBorder="1" applyAlignment="1" applyProtection="1">
      <alignment wrapText="1"/>
      <protection/>
    </xf>
    <xf numFmtId="0" fontId="15" fillId="0" borderId="11" xfId="0" applyFont="1" applyBorder="1" applyAlignment="1">
      <alignment wrapText="1"/>
    </xf>
    <xf numFmtId="0" fontId="76" fillId="33" borderId="12" xfId="0" applyFont="1" applyFill="1" applyBorder="1" applyAlignment="1">
      <alignment horizontal="center" wrapText="1"/>
    </xf>
    <xf numFmtId="0" fontId="15" fillId="0" borderId="13" xfId="0" applyFont="1" applyBorder="1" applyAlignment="1" applyProtection="1">
      <alignment horizontal="center" vertical="center" wrapText="1"/>
      <protection locked="0"/>
    </xf>
    <xf numFmtId="44" fontId="15" fillId="0" borderId="13" xfId="0" applyNumberFormat="1" applyFont="1" applyBorder="1" applyAlignment="1" applyProtection="1">
      <alignment vertical="center" wrapText="1"/>
      <protection locked="0"/>
    </xf>
    <xf numFmtId="0" fontId="15" fillId="0" borderId="14" xfId="0" applyFont="1" applyBorder="1" applyAlignment="1" applyProtection="1">
      <alignment horizontal="center" vertical="center" wrapText="1"/>
      <protection locked="0"/>
    </xf>
    <xf numFmtId="44" fontId="15" fillId="0" borderId="14" xfId="0" applyNumberFormat="1" applyFont="1" applyBorder="1" applyAlignment="1" applyProtection="1">
      <alignment vertical="center" wrapText="1"/>
      <protection locked="0"/>
    </xf>
    <xf numFmtId="0" fontId="15" fillId="0" borderId="0" xfId="0" applyFont="1" applyBorder="1" applyAlignment="1">
      <alignment vertical="top" wrapText="1"/>
    </xf>
    <xf numFmtId="44" fontId="15" fillId="0" borderId="15" xfId="0" applyNumberFormat="1" applyFont="1" applyBorder="1" applyAlignment="1" applyProtection="1">
      <alignment vertical="center" wrapText="1"/>
      <protection locked="0"/>
    </xf>
    <xf numFmtId="0" fontId="15" fillId="0" borderId="0" xfId="0" applyFont="1" applyBorder="1" applyAlignment="1">
      <alignment horizontal="left" vertical="top" wrapText="1"/>
    </xf>
    <xf numFmtId="0" fontId="77" fillId="0" borderId="0" xfId="0" applyFont="1" applyAlignment="1" applyProtection="1">
      <alignment wrapText="1"/>
      <protection/>
    </xf>
    <xf numFmtId="0" fontId="79" fillId="13" borderId="16" xfId="0" applyFont="1" applyFill="1" applyBorder="1" applyAlignment="1" applyProtection="1">
      <alignment wrapText="1"/>
      <protection/>
    </xf>
    <xf numFmtId="44" fontId="79" fillId="13" borderId="17" xfId="0" applyNumberFormat="1" applyFont="1" applyFill="1" applyBorder="1" applyAlignment="1" applyProtection="1">
      <alignment wrapText="1"/>
      <protection/>
    </xf>
    <xf numFmtId="10" fontId="18" fillId="13" borderId="17" xfId="0" applyNumberFormat="1" applyFont="1" applyFill="1" applyBorder="1" applyAlignment="1" applyProtection="1">
      <alignment horizontal="center" wrapText="1"/>
      <protection/>
    </xf>
    <xf numFmtId="0" fontId="79" fillId="13" borderId="18" xfId="0" applyFont="1" applyFill="1" applyBorder="1" applyAlignment="1" applyProtection="1">
      <alignment horizontal="center" wrapText="1"/>
      <protection/>
    </xf>
    <xf numFmtId="10" fontId="18" fillId="13" borderId="18" xfId="0" applyNumberFormat="1" applyFont="1" applyFill="1" applyBorder="1" applyAlignment="1" applyProtection="1">
      <alignment horizontal="center" wrapText="1"/>
      <protection/>
    </xf>
    <xf numFmtId="0" fontId="51" fillId="0" borderId="0" xfId="0" applyFont="1" applyFill="1" applyAlignment="1" applyProtection="1">
      <alignment wrapText="1"/>
      <protection locked="0"/>
    </xf>
    <xf numFmtId="0" fontId="15" fillId="0" borderId="0" xfId="0" applyFont="1" applyFill="1" applyBorder="1" applyAlignment="1" applyProtection="1">
      <alignment horizontal="left" vertical="top" wrapText="1"/>
      <protection locked="0"/>
    </xf>
    <xf numFmtId="0" fontId="78" fillId="0" borderId="0" xfId="0" applyFont="1" applyFill="1" applyBorder="1" applyAlignment="1" applyProtection="1">
      <alignment horizontal="left" vertical="center" wrapText="1"/>
      <protection/>
    </xf>
    <xf numFmtId="44" fontId="77" fillId="0" borderId="0" xfId="0" applyNumberFormat="1" applyFont="1" applyFill="1" applyBorder="1" applyAlignment="1" applyProtection="1">
      <alignment wrapText="1"/>
      <protection/>
    </xf>
    <xf numFmtId="0" fontId="15" fillId="0" borderId="0" xfId="0" applyFont="1" applyFill="1" applyBorder="1" applyAlignment="1">
      <alignment wrapText="1"/>
    </xf>
    <xf numFmtId="0" fontId="15" fillId="0" borderId="0" xfId="0" applyFont="1" applyFill="1" applyAlignment="1">
      <alignment wrapText="1"/>
    </xf>
    <xf numFmtId="0" fontId="15" fillId="0" borderId="0" xfId="0" applyFont="1" applyBorder="1" applyAlignment="1" applyProtection="1">
      <alignment vertical="top" wrapText="1"/>
      <protection locked="0"/>
    </xf>
    <xf numFmtId="0" fontId="15" fillId="0" borderId="0" xfId="0" applyFont="1" applyAlignment="1" applyProtection="1">
      <alignment wrapText="1"/>
      <protection/>
    </xf>
    <xf numFmtId="0" fontId="79" fillId="34" borderId="18" xfId="0" applyFont="1" applyFill="1" applyBorder="1" applyAlignment="1" applyProtection="1">
      <alignment wrapText="1"/>
      <protection/>
    </xf>
    <xf numFmtId="0" fontId="15" fillId="0" borderId="0" xfId="0" applyFont="1" applyFill="1" applyAlignment="1" applyProtection="1">
      <alignment wrapText="1"/>
      <protection locked="0"/>
    </xf>
    <xf numFmtId="0" fontId="77" fillId="0" borderId="0" xfId="0" applyFont="1" applyFill="1" applyBorder="1" applyAlignment="1" applyProtection="1">
      <alignment wrapText="1"/>
      <protection/>
    </xf>
    <xf numFmtId="44" fontId="78" fillId="0" borderId="0" xfId="0" applyNumberFormat="1" applyFont="1" applyFill="1" applyBorder="1" applyAlignment="1" applyProtection="1">
      <alignment wrapText="1"/>
      <protection/>
    </xf>
    <xf numFmtId="0" fontId="77" fillId="0" borderId="0" xfId="0" applyFont="1" applyFill="1" applyBorder="1" applyAlignment="1" applyProtection="1">
      <alignment wrapText="1"/>
      <protection locked="0"/>
    </xf>
    <xf numFmtId="0" fontId="78" fillId="0" borderId="0" xfId="0" applyFont="1" applyBorder="1" applyAlignment="1" applyProtection="1">
      <alignment vertical="top" wrapText="1"/>
      <protection locked="0"/>
    </xf>
    <xf numFmtId="0" fontId="76" fillId="33" borderId="19" xfId="0" applyFont="1" applyFill="1" applyBorder="1" applyAlignment="1" applyProtection="1">
      <alignment horizontal="center" wrapText="1"/>
      <protection/>
    </xf>
    <xf numFmtId="44" fontId="79" fillId="34" borderId="18" xfId="0" applyNumberFormat="1" applyFont="1" applyFill="1" applyBorder="1" applyAlignment="1" applyProtection="1">
      <alignment wrapText="1"/>
      <protection/>
    </xf>
    <xf numFmtId="0" fontId="15" fillId="0" borderId="0" xfId="0" applyFont="1" applyBorder="1" applyAlignment="1">
      <alignment horizontal="left" wrapText="1"/>
    </xf>
    <xf numFmtId="0" fontId="15" fillId="0" borderId="0" xfId="0" applyFont="1" applyFill="1" applyBorder="1" applyAlignment="1">
      <alignment vertical="top" wrapText="1"/>
    </xf>
    <xf numFmtId="0" fontId="76" fillId="33" borderId="20" xfId="0" applyFont="1" applyFill="1" applyBorder="1" applyAlignment="1" applyProtection="1">
      <alignment wrapText="1"/>
      <protection/>
    </xf>
    <xf numFmtId="0" fontId="76" fillId="33" borderId="21" xfId="0" applyFont="1" applyFill="1" applyBorder="1" applyAlignment="1" applyProtection="1">
      <alignment horizontal="center" wrapText="1"/>
      <protection/>
    </xf>
    <xf numFmtId="44" fontId="15" fillId="0" borderId="0" xfId="0" applyNumberFormat="1" applyFont="1" applyFill="1" applyAlignment="1" applyProtection="1">
      <alignment wrapText="1"/>
      <protection/>
    </xf>
    <xf numFmtId="0" fontId="15" fillId="0" borderId="22" xfId="0" applyFont="1" applyBorder="1" applyAlignment="1">
      <alignment vertical="top" wrapText="1"/>
    </xf>
    <xf numFmtId="0" fontId="79" fillId="34" borderId="23" xfId="0" applyFont="1" applyFill="1" applyBorder="1" applyAlignment="1" applyProtection="1">
      <alignment wrapText="1"/>
      <protection/>
    </xf>
    <xf numFmtId="0" fontId="79" fillId="34" borderId="18" xfId="0" applyFont="1" applyFill="1" applyBorder="1" applyAlignment="1" applyProtection="1">
      <alignment horizontal="center" wrapText="1"/>
      <protection/>
    </xf>
    <xf numFmtId="0" fontId="24" fillId="0" borderId="0" xfId="0" applyFont="1" applyAlignment="1" applyProtection="1">
      <alignment horizontal="center"/>
      <protection locked="0"/>
    </xf>
    <xf numFmtId="0" fontId="24" fillId="0" borderId="0" xfId="0" applyFont="1" applyAlignment="1" applyProtection="1">
      <alignment/>
      <protection locked="0"/>
    </xf>
    <xf numFmtId="0" fontId="25" fillId="0" borderId="0" xfId="0" applyFont="1" applyAlignment="1" applyProtection="1">
      <alignment horizontal="right"/>
      <protection locked="0"/>
    </xf>
    <xf numFmtId="186" fontId="24" fillId="0" borderId="0" xfId="0" applyNumberFormat="1" applyFont="1" applyBorder="1" applyAlignment="1" applyProtection="1">
      <alignment/>
      <protection locked="0"/>
    </xf>
    <xf numFmtId="0" fontId="24" fillId="0" borderId="0" xfId="0" applyFont="1" applyAlignment="1" applyProtection="1">
      <alignment/>
      <protection/>
    </xf>
    <xf numFmtId="0" fontId="80" fillId="33" borderId="0" xfId="0" applyFont="1" applyFill="1" applyAlignment="1" applyProtection="1">
      <alignment horizontal="left"/>
      <protection/>
    </xf>
    <xf numFmtId="0" fontId="23" fillId="0" borderId="0" xfId="0" applyFont="1" applyAlignment="1" applyProtection="1">
      <alignment horizontal="left"/>
      <protection/>
    </xf>
    <xf numFmtId="0" fontId="23" fillId="13" borderId="21" xfId="0" applyFont="1" applyFill="1" applyBorder="1" applyAlignment="1" applyProtection="1">
      <alignment horizontal="center"/>
      <protection/>
    </xf>
    <xf numFmtId="0" fontId="23" fillId="13" borderId="24" xfId="0" applyFont="1" applyFill="1" applyBorder="1" applyAlignment="1" applyProtection="1">
      <alignment horizontal="center" wrapText="1"/>
      <protection/>
    </xf>
    <xf numFmtId="0" fontId="23" fillId="13" borderId="20" xfId="0" applyFont="1" applyFill="1" applyBorder="1" applyAlignment="1" applyProtection="1">
      <alignment horizontal="center" wrapText="1"/>
      <protection/>
    </xf>
    <xf numFmtId="0" fontId="23" fillId="35" borderId="25" xfId="0" applyFont="1" applyFill="1" applyBorder="1" applyAlignment="1" applyProtection="1">
      <alignment/>
      <protection/>
    </xf>
    <xf numFmtId="44" fontId="23" fillId="35" borderId="26" xfId="0" applyNumberFormat="1" applyFont="1" applyFill="1" applyBorder="1" applyAlignment="1" applyProtection="1">
      <alignment/>
      <protection/>
    </xf>
    <xf numFmtId="44" fontId="23" fillId="35" borderId="27" xfId="0" applyNumberFormat="1" applyFont="1" applyFill="1" applyBorder="1" applyAlignment="1" applyProtection="1">
      <alignment/>
      <protection/>
    </xf>
    <xf numFmtId="44" fontId="23" fillId="35" borderId="28" xfId="0" applyNumberFormat="1" applyFont="1" applyFill="1" applyBorder="1" applyAlignment="1" applyProtection="1">
      <alignment/>
      <protection/>
    </xf>
    <xf numFmtId="0" fontId="24" fillId="0" borderId="29" xfId="0" applyFont="1" applyBorder="1" applyAlignment="1" applyProtection="1">
      <alignment horizontal="right"/>
      <protection/>
    </xf>
    <xf numFmtId="44" fontId="24" fillId="0" borderId="30" xfId="0" applyNumberFormat="1" applyFont="1" applyBorder="1" applyAlignment="1" applyProtection="1">
      <alignment/>
      <protection/>
    </xf>
    <xf numFmtId="44" fontId="24" fillId="0" borderId="17" xfId="44" applyNumberFormat="1" applyFont="1" applyBorder="1" applyAlignment="1" applyProtection="1">
      <alignment/>
      <protection/>
    </xf>
    <xf numFmtId="44" fontId="24" fillId="0" borderId="31" xfId="44" applyNumberFormat="1" applyFont="1" applyBorder="1" applyAlignment="1" applyProtection="1">
      <alignment/>
      <protection/>
    </xf>
    <xf numFmtId="0" fontId="23" fillId="35" borderId="32" xfId="0" applyFont="1" applyFill="1" applyBorder="1" applyAlignment="1" applyProtection="1">
      <alignment/>
      <protection/>
    </xf>
    <xf numFmtId="44" fontId="23" fillId="35" borderId="33" xfId="0" applyNumberFormat="1" applyFont="1" applyFill="1" applyBorder="1" applyAlignment="1" applyProtection="1">
      <alignment/>
      <protection/>
    </xf>
    <xf numFmtId="44" fontId="23" fillId="35" borderId="18" xfId="44" applyFont="1" applyFill="1" applyBorder="1" applyAlignment="1" applyProtection="1">
      <alignment/>
      <protection/>
    </xf>
    <xf numFmtId="44" fontId="23" fillId="35" borderId="34" xfId="44" applyFont="1" applyFill="1" applyBorder="1" applyAlignment="1" applyProtection="1">
      <alignment/>
      <protection/>
    </xf>
    <xf numFmtId="44" fontId="23" fillId="35" borderId="18" xfId="0" applyNumberFormat="1" applyFont="1" applyFill="1" applyBorder="1" applyAlignment="1" applyProtection="1">
      <alignment/>
      <protection/>
    </xf>
    <xf numFmtId="44" fontId="23" fillId="35" borderId="34" xfId="0" applyNumberFormat="1" applyFont="1" applyFill="1" applyBorder="1" applyAlignment="1" applyProtection="1">
      <alignment/>
      <protection/>
    </xf>
    <xf numFmtId="0" fontId="24" fillId="0" borderId="32" xfId="0" applyFont="1" applyFill="1" applyBorder="1" applyAlignment="1" applyProtection="1">
      <alignment horizontal="right"/>
      <protection/>
    </xf>
    <xf numFmtId="44" fontId="24" fillId="0" borderId="33" xfId="0" applyNumberFormat="1" applyFont="1" applyFill="1" applyBorder="1" applyAlignment="1" applyProtection="1">
      <alignment/>
      <protection/>
    </xf>
    <xf numFmtId="44" fontId="24" fillId="0" borderId="18" xfId="0" applyNumberFormat="1" applyFont="1" applyFill="1" applyBorder="1" applyAlignment="1" applyProtection="1">
      <alignment/>
      <protection/>
    </xf>
    <xf numFmtId="44" fontId="24" fillId="0" borderId="34" xfId="0" applyNumberFormat="1" applyFont="1" applyFill="1" applyBorder="1" applyAlignment="1" applyProtection="1">
      <alignment/>
      <protection/>
    </xf>
    <xf numFmtId="44" fontId="24" fillId="0" borderId="18" xfId="44" applyFont="1" applyFill="1" applyBorder="1" applyAlignment="1" applyProtection="1">
      <alignment/>
      <protection/>
    </xf>
    <xf numFmtId="44" fontId="24" fillId="0" borderId="34" xfId="44" applyFont="1" applyFill="1" applyBorder="1" applyAlignment="1" applyProtection="1">
      <alignment/>
      <protection/>
    </xf>
    <xf numFmtId="0" fontId="25" fillId="35" borderId="35" xfId="0" applyFont="1" applyFill="1" applyBorder="1" applyAlignment="1" applyProtection="1">
      <alignment horizontal="right"/>
      <protection/>
    </xf>
    <xf numFmtId="44" fontId="23" fillId="35" borderId="36" xfId="0" applyNumberFormat="1" applyFont="1" applyFill="1" applyBorder="1" applyAlignment="1" applyProtection="1">
      <alignment/>
      <protection/>
    </xf>
    <xf numFmtId="44" fontId="23" fillId="35" borderId="37" xfId="44" applyFont="1" applyFill="1" applyBorder="1" applyAlignment="1" applyProtection="1">
      <alignment/>
      <protection/>
    </xf>
    <xf numFmtId="44" fontId="23" fillId="35" borderId="38" xfId="44" applyFont="1" applyFill="1" applyBorder="1" applyAlignment="1" applyProtection="1">
      <alignment/>
      <protection/>
    </xf>
    <xf numFmtId="0" fontId="24" fillId="0" borderId="0" xfId="0" applyFont="1" applyBorder="1" applyAlignment="1" applyProtection="1">
      <alignment/>
      <protection/>
    </xf>
    <xf numFmtId="44" fontId="24" fillId="0" borderId="28" xfId="0" applyNumberFormat="1" applyFont="1" applyBorder="1" applyAlignment="1" applyProtection="1">
      <alignment horizontal="center" vertical="center" wrapText="1"/>
      <protection/>
    </xf>
    <xf numFmtId="0" fontId="24" fillId="0" borderId="0" xfId="0" applyFont="1" applyFill="1" applyAlignment="1" applyProtection="1">
      <alignment/>
      <protection/>
    </xf>
    <xf numFmtId="44" fontId="24" fillId="0" borderId="38" xfId="0" applyNumberFormat="1" applyFont="1" applyBorder="1" applyAlignment="1" applyProtection="1">
      <alignment horizontal="center" vertical="center" wrapText="1"/>
      <protection/>
    </xf>
    <xf numFmtId="0" fontId="24" fillId="0" borderId="0" xfId="0" applyFont="1" applyAlignment="1" applyProtection="1">
      <alignment wrapText="1"/>
      <protection/>
    </xf>
    <xf numFmtId="9" fontId="23" fillId="35" borderId="20" xfId="59" applyFont="1" applyFill="1" applyBorder="1" applyAlignment="1" applyProtection="1">
      <alignment horizontal="center" vertical="center" wrapText="1"/>
      <protection/>
    </xf>
    <xf numFmtId="0" fontId="24" fillId="0" borderId="0" xfId="0" applyFont="1" applyFill="1" applyAlignment="1" applyProtection="1">
      <alignment/>
      <protection locked="0"/>
    </xf>
    <xf numFmtId="44" fontId="24" fillId="0" borderId="39" xfId="59" applyNumberFormat="1" applyFont="1" applyFill="1" applyBorder="1" applyAlignment="1" applyProtection="1">
      <alignment horizontal="center" vertical="center" wrapText="1"/>
      <protection/>
    </xf>
    <xf numFmtId="44" fontId="24" fillId="0" borderId="38" xfId="59" applyNumberFormat="1" applyFont="1" applyFill="1" applyBorder="1" applyAlignment="1" applyProtection="1">
      <alignment horizontal="center" vertical="center" wrapText="1"/>
      <protection/>
    </xf>
    <xf numFmtId="0" fontId="15" fillId="0" borderId="0" xfId="0" applyFont="1" applyFill="1" applyBorder="1" applyAlignment="1" applyProtection="1">
      <alignment vertical="top" wrapText="1"/>
      <protection/>
    </xf>
    <xf numFmtId="0" fontId="77" fillId="0" borderId="0" xfId="0" applyFont="1" applyFill="1" applyAlignment="1" applyProtection="1">
      <alignment wrapText="1"/>
      <protection/>
    </xf>
    <xf numFmtId="0" fontId="20" fillId="0" borderId="40" xfId="0" applyFont="1" applyBorder="1" applyAlignment="1" applyProtection="1">
      <alignment vertical="top" wrapText="1"/>
      <protection/>
    </xf>
    <xf numFmtId="0" fontId="76" fillId="33" borderId="18" xfId="0" applyFont="1" applyFill="1" applyBorder="1" applyAlignment="1" applyProtection="1">
      <alignment vertical="top" wrapText="1"/>
      <protection/>
    </xf>
    <xf numFmtId="0" fontId="16" fillId="13" borderId="18" xfId="0" applyFont="1" applyFill="1" applyBorder="1" applyAlignment="1" applyProtection="1">
      <alignment vertical="top" wrapText="1"/>
      <protection/>
    </xf>
    <xf numFmtId="0" fontId="76" fillId="33" borderId="18" xfId="0" applyFont="1" applyFill="1" applyBorder="1" applyAlignment="1" applyProtection="1">
      <alignment horizontal="center" wrapText="1"/>
      <protection/>
    </xf>
    <xf numFmtId="0" fontId="76" fillId="33" borderId="24" xfId="0" applyFont="1" applyFill="1" applyBorder="1" applyAlignment="1" applyProtection="1">
      <alignment horizontal="center" wrapText="1"/>
      <protection/>
    </xf>
    <xf numFmtId="0" fontId="79" fillId="13" borderId="17" xfId="0" applyFont="1" applyFill="1" applyBorder="1" applyAlignment="1" applyProtection="1">
      <alignment horizontal="center" wrapText="1"/>
      <protection/>
    </xf>
    <xf numFmtId="0" fontId="76" fillId="33" borderId="21" xfId="0" applyFont="1" applyFill="1" applyBorder="1" applyAlignment="1" applyProtection="1">
      <alignment wrapText="1"/>
      <protection/>
    </xf>
    <xf numFmtId="0" fontId="80" fillId="33" borderId="24" xfId="0" applyFont="1" applyFill="1" applyBorder="1" applyAlignment="1" applyProtection="1">
      <alignment horizontal="center" wrapText="1"/>
      <protection/>
    </xf>
    <xf numFmtId="0" fontId="20" fillId="0" borderId="0" xfId="0" applyFont="1" applyBorder="1" applyAlignment="1" applyProtection="1">
      <alignment vertical="top" wrapText="1"/>
      <protection/>
    </xf>
    <xf numFmtId="44" fontId="77" fillId="35" borderId="37" xfId="0" applyNumberFormat="1" applyFont="1" applyFill="1" applyBorder="1" applyAlignment="1" applyProtection="1">
      <alignment horizontal="left" wrapText="1"/>
      <protection/>
    </xf>
    <xf numFmtId="44" fontId="78" fillId="35" borderId="37" xfId="0" applyNumberFormat="1" applyFont="1" applyFill="1" applyBorder="1" applyAlignment="1" applyProtection="1">
      <alignment horizontal="left" wrapText="1"/>
      <protection/>
    </xf>
    <xf numFmtId="0" fontId="15" fillId="0" borderId="0" xfId="0" applyFont="1" applyAlignment="1">
      <alignment vertical="center" wrapText="1"/>
    </xf>
    <xf numFmtId="0" fontId="81" fillId="0" borderId="41" xfId="0" applyFont="1" applyBorder="1" applyAlignment="1" applyProtection="1">
      <alignment vertical="center" wrapText="1"/>
      <protection locked="0"/>
    </xf>
    <xf numFmtId="0" fontId="81" fillId="0" borderId="42" xfId="0" applyFont="1" applyFill="1" applyBorder="1" applyAlignment="1" applyProtection="1">
      <alignment vertical="center" wrapText="1"/>
      <protection locked="0"/>
    </xf>
    <xf numFmtId="0" fontId="81" fillId="0" borderId="13" xfId="0" applyFont="1" applyFill="1" applyBorder="1" applyAlignment="1" applyProtection="1">
      <alignment vertical="center" wrapText="1"/>
      <protection locked="0"/>
    </xf>
    <xf numFmtId="0" fontId="81" fillId="0" borderId="13" xfId="0" applyNumberFormat="1" applyFont="1" applyFill="1" applyBorder="1" applyAlignment="1" applyProtection="1">
      <alignment horizontal="center" vertical="center" wrapText="1"/>
      <protection locked="0"/>
    </xf>
    <xf numFmtId="0" fontId="54" fillId="0" borderId="0" xfId="0" applyFont="1" applyAlignment="1">
      <alignment vertical="center" wrapText="1"/>
    </xf>
    <xf numFmtId="0" fontId="81" fillId="0" borderId="41" xfId="0" applyFont="1" applyFill="1" applyBorder="1" applyAlignment="1" applyProtection="1">
      <alignment vertical="center" wrapText="1"/>
      <protection locked="0"/>
    </xf>
    <xf numFmtId="0" fontId="82" fillId="0" borderId="14" xfId="0" applyFont="1" applyFill="1" applyBorder="1" applyAlignment="1" applyProtection="1">
      <alignment vertical="center" wrapText="1"/>
      <protection locked="0"/>
    </xf>
    <xf numFmtId="0" fontId="81" fillId="0" borderId="14" xfId="0" applyNumberFormat="1" applyFont="1" applyFill="1" applyBorder="1" applyAlignment="1" applyProtection="1">
      <alignment horizontal="center" vertical="center" wrapText="1"/>
      <protection locked="0"/>
    </xf>
    <xf numFmtId="44" fontId="81" fillId="35" borderId="14" xfId="0" applyNumberFormat="1" applyFont="1" applyFill="1" applyBorder="1" applyAlignment="1" applyProtection="1">
      <alignment horizontal="left" vertical="center" wrapText="1"/>
      <protection locked="0"/>
    </xf>
    <xf numFmtId="44" fontId="81" fillId="0" borderId="14" xfId="0" applyNumberFormat="1" applyFont="1" applyFill="1" applyBorder="1" applyAlignment="1" applyProtection="1">
      <alignment horizontal="left" vertical="center" wrapText="1"/>
      <protection locked="0"/>
    </xf>
    <xf numFmtId="0" fontId="81" fillId="0" borderId="14" xfId="0" applyFont="1" applyBorder="1" applyAlignment="1" applyProtection="1">
      <alignment vertical="center" wrapText="1"/>
      <protection locked="0"/>
    </xf>
    <xf numFmtId="0" fontId="81" fillId="0" borderId="14" xfId="0" applyNumberFormat="1" applyFont="1" applyBorder="1" applyAlignment="1" applyProtection="1">
      <alignment horizontal="center" vertical="center" wrapText="1"/>
      <protection locked="0"/>
    </xf>
    <xf numFmtId="0" fontId="81" fillId="0" borderId="43" xfId="0" applyFont="1" applyBorder="1" applyAlignment="1" applyProtection="1">
      <alignment vertical="center" wrapText="1"/>
      <protection locked="0"/>
    </xf>
    <xf numFmtId="0" fontId="81" fillId="0" borderId="15" xfId="0" applyFont="1" applyBorder="1" applyAlignment="1" applyProtection="1">
      <alignment vertical="center" wrapText="1"/>
      <protection locked="0"/>
    </xf>
    <xf numFmtId="0" fontId="81" fillId="0" borderId="15" xfId="0" applyNumberFormat="1" applyFont="1" applyBorder="1" applyAlignment="1" applyProtection="1">
      <alignment horizontal="center" vertical="center" wrapText="1"/>
      <protection locked="0"/>
    </xf>
    <xf numFmtId="44" fontId="81" fillId="0" borderId="15" xfId="0" applyNumberFormat="1" applyFont="1" applyFill="1" applyBorder="1" applyAlignment="1" applyProtection="1">
      <alignment horizontal="left" vertical="center" wrapText="1"/>
      <protection locked="0"/>
    </xf>
    <xf numFmtId="0" fontId="15" fillId="35" borderId="13" xfId="0" applyFont="1" applyFill="1" applyBorder="1" applyAlignment="1" applyProtection="1">
      <alignment horizontal="left" vertical="center" wrapText="1"/>
      <protection/>
    </xf>
    <xf numFmtId="0" fontId="15" fillId="35" borderId="14" xfId="0" applyFont="1" applyFill="1" applyBorder="1" applyAlignment="1" applyProtection="1">
      <alignment horizontal="left" vertical="center" wrapText="1"/>
      <protection/>
    </xf>
    <xf numFmtId="0" fontId="0" fillId="0" borderId="0" xfId="0" applyBorder="1" applyAlignment="1">
      <alignment vertical="center" wrapText="1"/>
    </xf>
    <xf numFmtId="0" fontId="15" fillId="35" borderId="15" xfId="0" applyFont="1" applyFill="1" applyBorder="1" applyAlignment="1" applyProtection="1">
      <alignment horizontal="left" vertical="center" wrapText="1"/>
      <protection/>
    </xf>
    <xf numFmtId="0" fontId="15" fillId="0" borderId="15" xfId="0" applyFont="1" applyBorder="1" applyAlignment="1" applyProtection="1">
      <alignment horizontal="center" vertical="center" wrapText="1"/>
      <protection locked="0"/>
    </xf>
    <xf numFmtId="44" fontId="81" fillId="0" borderId="13" xfId="0" applyNumberFormat="1" applyFont="1" applyFill="1" applyBorder="1" applyAlignment="1" applyProtection="1">
      <alignment vertical="center" wrapText="1"/>
      <protection locked="0"/>
    </xf>
    <xf numFmtId="44" fontId="81" fillId="0" borderId="13" xfId="0" applyNumberFormat="1" applyFont="1" applyBorder="1" applyAlignment="1" applyProtection="1">
      <alignment vertical="center" wrapText="1"/>
      <protection locked="0"/>
    </xf>
    <xf numFmtId="0" fontId="81" fillId="0" borderId="41" xfId="0" applyFont="1" applyBorder="1" applyAlignment="1" applyProtection="1">
      <alignment horizontal="left" vertical="center" wrapText="1"/>
      <protection/>
    </xf>
    <xf numFmtId="44" fontId="81" fillId="0" borderId="14" xfId="0" applyNumberFormat="1" applyFont="1" applyFill="1" applyBorder="1" applyAlignment="1" applyProtection="1">
      <alignment vertical="center" wrapText="1"/>
      <protection locked="0"/>
    </xf>
    <xf numFmtId="10" fontId="54" fillId="0" borderId="14" xfId="0" applyNumberFormat="1" applyFont="1" applyBorder="1" applyAlignment="1" applyProtection="1">
      <alignment horizontal="center" vertical="center" wrapText="1"/>
      <protection locked="0"/>
    </xf>
    <xf numFmtId="44" fontId="81" fillId="0" borderId="14" xfId="0" applyNumberFormat="1" applyFont="1" applyBorder="1" applyAlignment="1" applyProtection="1">
      <alignment vertical="center" wrapText="1"/>
      <protection locked="0"/>
    </xf>
    <xf numFmtId="0" fontId="81" fillId="0" borderId="43" xfId="0" applyFont="1" applyBorder="1" applyAlignment="1" applyProtection="1">
      <alignment horizontal="left" vertical="center" wrapText="1"/>
      <protection/>
    </xf>
    <xf numFmtId="44" fontId="81" fillId="0" borderId="15" xfId="0" applyNumberFormat="1" applyFont="1" applyFill="1" applyBorder="1" applyAlignment="1" applyProtection="1">
      <alignment vertical="center" wrapText="1"/>
      <protection locked="0"/>
    </xf>
    <xf numFmtId="10" fontId="54" fillId="0" borderId="15" xfId="0" applyNumberFormat="1" applyFont="1" applyBorder="1" applyAlignment="1" applyProtection="1">
      <alignment horizontal="center" vertical="center" wrapText="1"/>
      <protection locked="0"/>
    </xf>
    <xf numFmtId="44" fontId="81" fillId="0" borderId="15" xfId="0" applyNumberFormat="1" applyFont="1" applyBorder="1" applyAlignment="1" applyProtection="1">
      <alignment vertical="center" wrapText="1"/>
      <protection locked="0"/>
    </xf>
    <xf numFmtId="44" fontId="81" fillId="35" borderId="17" xfId="0" applyNumberFormat="1" applyFont="1" applyFill="1" applyBorder="1" applyAlignment="1" applyProtection="1">
      <alignment vertical="center" wrapText="1"/>
      <protection/>
    </xf>
    <xf numFmtId="44" fontId="55" fillId="35" borderId="36" xfId="0" applyNumberFormat="1" applyFont="1" applyFill="1" applyBorder="1" applyAlignment="1" applyProtection="1">
      <alignment vertical="center" wrapText="1"/>
      <protection/>
    </xf>
    <xf numFmtId="0" fontId="32" fillId="34" borderId="44" xfId="0" applyFont="1" applyFill="1" applyBorder="1" applyAlignment="1">
      <alignment horizontal="left" vertical="top" wrapText="1"/>
    </xf>
    <xf numFmtId="0" fontId="29" fillId="34" borderId="44" xfId="0" applyFont="1" applyFill="1" applyBorder="1" applyAlignment="1">
      <alignment horizontal="center" vertical="center" wrapText="1"/>
    </xf>
    <xf numFmtId="44" fontId="29" fillId="34" borderId="44" xfId="0" applyNumberFormat="1" applyFont="1" applyFill="1" applyBorder="1" applyAlignment="1">
      <alignment horizontal="center" vertical="center" wrapText="1"/>
    </xf>
    <xf numFmtId="0" fontId="54" fillId="0" borderId="0" xfId="0" applyFont="1" applyAlignment="1">
      <alignment wrapText="1"/>
    </xf>
    <xf numFmtId="0" fontId="32" fillId="34" borderId="45" xfId="0" applyFont="1" applyFill="1" applyBorder="1" applyAlignment="1">
      <alignment horizontal="left" vertical="top" wrapText="1"/>
    </xf>
    <xf numFmtId="0" fontId="29" fillId="34" borderId="45" xfId="0" applyFont="1" applyFill="1" applyBorder="1" applyAlignment="1">
      <alignment horizontal="center" vertical="center" wrapText="1"/>
    </xf>
    <xf numFmtId="44" fontId="29" fillId="34" borderId="15" xfId="0" applyNumberFormat="1" applyFont="1" applyFill="1" applyBorder="1" applyAlignment="1">
      <alignment horizontal="center" vertical="center" wrapText="1"/>
    </xf>
    <xf numFmtId="0" fontId="83" fillId="0" borderId="0" xfId="0" applyFont="1" applyBorder="1" applyAlignment="1" applyProtection="1">
      <alignment horizontal="left" vertical="top" wrapText="1"/>
      <protection/>
    </xf>
    <xf numFmtId="0" fontId="31" fillId="34" borderId="16" xfId="0" applyFont="1" applyFill="1" applyBorder="1" applyAlignment="1" applyProtection="1">
      <alignment wrapText="1"/>
      <protection/>
    </xf>
    <xf numFmtId="0" fontId="82" fillId="34" borderId="17" xfId="0" applyFont="1" applyFill="1" applyBorder="1" applyAlignment="1" applyProtection="1">
      <alignment wrapText="1"/>
      <protection/>
    </xf>
    <xf numFmtId="0" fontId="82" fillId="34" borderId="17" xfId="0" applyNumberFormat="1" applyFont="1" applyFill="1" applyBorder="1" applyAlignment="1" applyProtection="1">
      <alignment horizontal="center" wrapText="1"/>
      <protection/>
    </xf>
    <xf numFmtId="44" fontId="82" fillId="34" borderId="17" xfId="0" applyNumberFormat="1" applyFont="1" applyFill="1" applyBorder="1" applyAlignment="1" applyProtection="1">
      <alignment horizontal="center" wrapText="1"/>
      <protection/>
    </xf>
    <xf numFmtId="44" fontId="82" fillId="34" borderId="17" xfId="0" applyNumberFormat="1" applyFont="1" applyFill="1" applyBorder="1" applyAlignment="1" applyProtection="1">
      <alignment horizontal="center" vertical="center" wrapText="1"/>
      <protection/>
    </xf>
    <xf numFmtId="0" fontId="29" fillId="13" borderId="16" xfId="0" applyFont="1" applyFill="1" applyBorder="1" applyAlignment="1" applyProtection="1">
      <alignment wrapText="1"/>
      <protection/>
    </xf>
    <xf numFmtId="0" fontId="54" fillId="0" borderId="0" xfId="0" applyFont="1" applyAlignment="1" applyProtection="1">
      <alignment wrapText="1"/>
      <protection locked="0"/>
    </xf>
    <xf numFmtId="0" fontId="81" fillId="34" borderId="46" xfId="0" applyFont="1" applyFill="1" applyBorder="1" applyAlignment="1" applyProtection="1">
      <alignment wrapText="1"/>
      <protection/>
    </xf>
    <xf numFmtId="44" fontId="83" fillId="35" borderId="28" xfId="0" applyNumberFormat="1" applyFont="1" applyFill="1" applyBorder="1" applyAlignment="1" applyProtection="1">
      <alignment horizontal="left" wrapText="1"/>
      <protection/>
    </xf>
    <xf numFmtId="0" fontId="81" fillId="0" borderId="0" xfId="0" applyFont="1" applyBorder="1" applyAlignment="1" applyProtection="1">
      <alignment wrapText="1"/>
      <protection locked="0"/>
    </xf>
    <xf numFmtId="0" fontId="83" fillId="0" borderId="47" xfId="0" applyFont="1" applyBorder="1" applyAlignment="1" applyProtection="1">
      <alignment vertical="top" wrapText="1"/>
      <protection locked="0"/>
    </xf>
    <xf numFmtId="0" fontId="54" fillId="0" borderId="47" xfId="0" applyFont="1" applyFill="1" applyBorder="1" applyAlignment="1" applyProtection="1">
      <alignment wrapText="1"/>
      <protection locked="0"/>
    </xf>
    <xf numFmtId="0" fontId="81" fillId="13" borderId="46" xfId="0" applyFont="1" applyFill="1" applyBorder="1" applyAlignment="1" applyProtection="1">
      <alignment wrapText="1"/>
      <protection/>
    </xf>
    <xf numFmtId="44" fontId="83" fillId="35" borderId="28" xfId="0" applyNumberFormat="1" applyFont="1" applyFill="1" applyBorder="1" applyAlignment="1" applyProtection="1">
      <alignment wrapText="1"/>
      <protection/>
    </xf>
    <xf numFmtId="0" fontId="54" fillId="0" borderId="0" xfId="0" applyFont="1" applyBorder="1" applyAlignment="1" applyProtection="1">
      <alignment horizontal="left" vertical="top" wrapText="1"/>
      <protection locked="0"/>
    </xf>
    <xf numFmtId="0" fontId="81" fillId="13" borderId="48" xfId="0" applyFont="1" applyFill="1" applyBorder="1" applyAlignment="1" applyProtection="1">
      <alignment horizontal="left" vertical="center" wrapText="1"/>
      <protection/>
    </xf>
    <xf numFmtId="44" fontId="83" fillId="35" borderId="38" xfId="0" applyNumberFormat="1" applyFont="1" applyFill="1" applyBorder="1" applyAlignment="1" applyProtection="1">
      <alignment wrapText="1"/>
      <protection/>
    </xf>
    <xf numFmtId="0" fontId="54" fillId="0" borderId="40" xfId="0" applyFont="1" applyBorder="1" applyAlignment="1">
      <alignment wrapText="1"/>
    </xf>
    <xf numFmtId="0" fontId="54" fillId="0" borderId="0" xfId="0" applyFont="1" applyBorder="1" applyAlignment="1">
      <alignment wrapText="1"/>
    </xf>
    <xf numFmtId="0" fontId="83" fillId="0" borderId="11" xfId="0" applyFont="1" applyBorder="1" applyAlignment="1" applyProtection="1">
      <alignment horizontal="left" vertical="top" wrapText="1"/>
      <protection/>
    </xf>
    <xf numFmtId="0" fontId="54" fillId="0" borderId="11" xfId="0" applyFont="1" applyBorder="1" applyAlignment="1" applyProtection="1">
      <alignment horizontal="left" wrapText="1"/>
      <protection/>
    </xf>
    <xf numFmtId="0" fontId="54" fillId="0" borderId="11" xfId="0" applyFont="1" applyFill="1" applyBorder="1" applyAlignment="1" applyProtection="1">
      <alignment wrapText="1"/>
      <protection/>
    </xf>
    <xf numFmtId="0" fontId="54" fillId="0" borderId="0" xfId="0" applyFont="1" applyAlignment="1" applyProtection="1">
      <alignment wrapText="1"/>
      <protection/>
    </xf>
    <xf numFmtId="0" fontId="84" fillId="33" borderId="13" xfId="0" applyFont="1" applyFill="1" applyBorder="1" applyAlignment="1" applyProtection="1">
      <alignment horizontal="center" vertical="top" wrapText="1"/>
      <protection/>
    </xf>
    <xf numFmtId="0" fontId="84" fillId="33" borderId="13" xfId="0" applyFont="1" applyFill="1" applyBorder="1" applyAlignment="1" applyProtection="1">
      <alignment horizontal="left" vertical="top" wrapText="1"/>
      <protection/>
    </xf>
    <xf numFmtId="0" fontId="84" fillId="33" borderId="13" xfId="0" applyFont="1" applyFill="1" applyBorder="1" applyAlignment="1" applyProtection="1">
      <alignment horizontal="center" wrapText="1"/>
      <protection/>
    </xf>
    <xf numFmtId="0" fontId="29" fillId="13" borderId="15" xfId="0" applyFont="1" applyFill="1" applyBorder="1" applyAlignment="1">
      <alignment horizontal="left" wrapText="1"/>
    </xf>
    <xf numFmtId="0" fontId="31" fillId="13" borderId="16" xfId="0" applyFont="1" applyFill="1" applyBorder="1" applyAlignment="1" applyProtection="1">
      <alignment wrapText="1"/>
      <protection/>
    </xf>
    <xf numFmtId="0" fontId="82" fillId="34" borderId="18" xfId="0" applyFont="1" applyFill="1" applyBorder="1" applyAlignment="1" applyProtection="1">
      <alignment horizontal="center" wrapText="1"/>
      <protection/>
    </xf>
    <xf numFmtId="44" fontId="82" fillId="34" borderId="17" xfId="0" applyNumberFormat="1" applyFont="1" applyFill="1" applyBorder="1" applyAlignment="1" applyProtection="1">
      <alignment wrapText="1"/>
      <protection/>
    </xf>
    <xf numFmtId="0" fontId="82" fillId="34" borderId="17" xfId="0" applyFont="1" applyFill="1" applyBorder="1" applyAlignment="1" applyProtection="1">
      <alignment horizontal="center" wrapText="1"/>
      <protection/>
    </xf>
    <xf numFmtId="0" fontId="81" fillId="35" borderId="49" xfId="0" applyFont="1" applyFill="1" applyBorder="1" applyAlignment="1" applyProtection="1">
      <alignment wrapText="1"/>
      <protection/>
    </xf>
    <xf numFmtId="0" fontId="81" fillId="35" borderId="50" xfId="0" applyFont="1" applyFill="1" applyBorder="1" applyAlignment="1" applyProtection="1">
      <alignment wrapText="1"/>
      <protection/>
    </xf>
    <xf numFmtId="0" fontId="83" fillId="35" borderId="36" xfId="0" applyFont="1" applyFill="1" applyBorder="1" applyAlignment="1" applyProtection="1">
      <alignment horizontal="right" wrapText="1"/>
      <protection/>
    </xf>
    <xf numFmtId="44" fontId="81" fillId="35" borderId="37" xfId="0" applyNumberFormat="1" applyFont="1" applyFill="1" applyBorder="1" applyAlignment="1" applyProtection="1">
      <alignment wrapText="1"/>
      <protection/>
    </xf>
    <xf numFmtId="44" fontId="83" fillId="35" borderId="37" xfId="0" applyNumberFormat="1" applyFont="1" applyFill="1" applyBorder="1" applyAlignment="1" applyProtection="1">
      <alignment wrapText="1"/>
      <protection/>
    </xf>
    <xf numFmtId="0" fontId="81" fillId="13" borderId="48" xfId="0" applyFont="1" applyFill="1" applyBorder="1" applyAlignment="1" applyProtection="1">
      <alignment wrapText="1"/>
      <protection/>
    </xf>
    <xf numFmtId="0" fontId="83" fillId="0" borderId="0" xfId="0" applyFont="1" applyBorder="1" applyAlignment="1" applyProtection="1">
      <alignment vertical="top" wrapText="1"/>
      <protection/>
    </xf>
    <xf numFmtId="0" fontId="83" fillId="0" borderId="0" xfId="0" applyFont="1" applyFill="1" applyBorder="1" applyAlignment="1" applyProtection="1">
      <alignment vertical="top" wrapText="1"/>
      <protection/>
    </xf>
    <xf numFmtId="0" fontId="54" fillId="0" borderId="0" xfId="0" applyFont="1" applyFill="1" applyBorder="1" applyAlignment="1" applyProtection="1">
      <alignment wrapText="1"/>
      <protection/>
    </xf>
    <xf numFmtId="0" fontId="85" fillId="34" borderId="23" xfId="0" applyFont="1" applyFill="1" applyBorder="1" applyAlignment="1" applyProtection="1">
      <alignment wrapText="1"/>
      <protection/>
    </xf>
    <xf numFmtId="0" fontId="82" fillId="34" borderId="18" xfId="0" applyFont="1" applyFill="1" applyBorder="1" applyAlignment="1" applyProtection="1">
      <alignment wrapText="1"/>
      <protection/>
    </xf>
    <xf numFmtId="44" fontId="82" fillId="34" borderId="18" xfId="0" applyNumberFormat="1" applyFont="1" applyFill="1" applyBorder="1" applyAlignment="1" applyProtection="1">
      <alignment wrapText="1"/>
      <protection/>
    </xf>
    <xf numFmtId="0" fontId="83" fillId="35" borderId="49" xfId="0" applyFont="1" applyFill="1" applyBorder="1" applyAlignment="1" applyProtection="1">
      <alignment wrapText="1"/>
      <protection/>
    </xf>
    <xf numFmtId="0" fontId="83" fillId="35" borderId="50" xfId="0" applyFont="1" applyFill="1" applyBorder="1" applyAlignment="1" applyProtection="1">
      <alignment wrapText="1"/>
      <protection/>
    </xf>
    <xf numFmtId="0" fontId="83" fillId="0" borderId="0" xfId="0" applyFont="1" applyBorder="1" applyAlignment="1" applyProtection="1">
      <alignment vertical="top" wrapText="1"/>
      <protection locked="0"/>
    </xf>
    <xf numFmtId="44" fontId="81" fillId="35" borderId="28" xfId="0" applyNumberFormat="1" applyFont="1" applyFill="1" applyBorder="1" applyAlignment="1" applyProtection="1">
      <alignment wrapText="1"/>
      <protection/>
    </xf>
    <xf numFmtId="44" fontId="81" fillId="35" borderId="38" xfId="0" applyNumberFormat="1" applyFont="1" applyFill="1" applyBorder="1" applyAlignment="1" applyProtection="1">
      <alignment wrapText="1"/>
      <protection/>
    </xf>
    <xf numFmtId="0" fontId="54" fillId="35" borderId="13" xfId="0" applyFont="1" applyFill="1" applyBorder="1" applyAlignment="1" applyProtection="1">
      <alignment vertical="center" wrapText="1"/>
      <protection/>
    </xf>
    <xf numFmtId="0" fontId="54" fillId="35" borderId="14" xfId="0" applyFont="1" applyFill="1" applyBorder="1" applyAlignment="1" applyProtection="1">
      <alignment vertical="center" wrapText="1"/>
      <protection/>
    </xf>
    <xf numFmtId="0" fontId="81" fillId="0" borderId="42" xfId="0" applyFont="1" applyBorder="1" applyAlignment="1" applyProtection="1">
      <alignment horizontal="left" vertical="center" wrapText="1"/>
      <protection locked="0"/>
    </xf>
    <xf numFmtId="0" fontId="81" fillId="0" borderId="13" xfId="0" applyFont="1" applyBorder="1" applyAlignment="1" applyProtection="1">
      <alignment horizontal="left" vertical="center" wrapText="1"/>
      <protection locked="0"/>
    </xf>
    <xf numFmtId="0" fontId="81" fillId="0" borderId="13" xfId="0" applyFont="1" applyFill="1" applyBorder="1" applyAlignment="1" applyProtection="1">
      <alignment horizontal="center" vertical="center" wrapText="1"/>
      <protection locked="0"/>
    </xf>
    <xf numFmtId="0" fontId="81" fillId="0" borderId="13" xfId="0" applyFont="1" applyBorder="1" applyAlignment="1" applyProtection="1">
      <alignment horizontal="center" vertical="center" wrapText="1"/>
      <protection locked="0"/>
    </xf>
    <xf numFmtId="0" fontId="81" fillId="0" borderId="41" xfId="0" applyFont="1" applyBorder="1" applyAlignment="1" applyProtection="1">
      <alignment horizontal="left" vertical="center" wrapText="1"/>
      <protection locked="0"/>
    </xf>
    <xf numFmtId="0" fontId="81" fillId="0" borderId="14" xfId="0" applyFont="1" applyBorder="1" applyAlignment="1" applyProtection="1">
      <alignment horizontal="left" vertical="center" wrapText="1"/>
      <protection locked="0"/>
    </xf>
    <xf numFmtId="0" fontId="81" fillId="0" borderId="14" xfId="0" applyFont="1" applyFill="1" applyBorder="1" applyAlignment="1" applyProtection="1">
      <alignment horizontal="center" vertical="center" wrapText="1"/>
      <protection locked="0"/>
    </xf>
    <xf numFmtId="0" fontId="81" fillId="0" borderId="14" xfId="0" applyFont="1" applyBorder="1" applyAlignment="1" applyProtection="1">
      <alignment horizontal="center" vertical="center" wrapText="1"/>
      <protection locked="0"/>
    </xf>
    <xf numFmtId="0" fontId="81" fillId="0" borderId="43" xfId="0" applyFont="1" applyBorder="1" applyAlignment="1" applyProtection="1">
      <alignment horizontal="left" vertical="center" wrapText="1"/>
      <protection locked="0"/>
    </xf>
    <xf numFmtId="0" fontId="81" fillId="0" borderId="15" xfId="0" applyFont="1" applyBorder="1" applyAlignment="1" applyProtection="1">
      <alignment horizontal="left" vertical="center" wrapText="1"/>
      <protection locked="0"/>
    </xf>
    <xf numFmtId="0" fontId="81" fillId="0" borderId="15" xfId="0" applyFont="1" applyFill="1" applyBorder="1" applyAlignment="1" applyProtection="1">
      <alignment horizontal="center" vertical="center" wrapText="1"/>
      <protection locked="0"/>
    </xf>
    <xf numFmtId="0" fontId="81" fillId="0" borderId="15" xfId="0" applyFont="1" applyBorder="1" applyAlignment="1" applyProtection="1">
      <alignment horizontal="center" vertical="center" wrapText="1"/>
      <protection locked="0"/>
    </xf>
    <xf numFmtId="0" fontId="54" fillId="35" borderId="13" xfId="0" applyFont="1" applyFill="1" applyBorder="1" applyAlignment="1" applyProtection="1">
      <alignment horizontal="left" vertical="center" wrapText="1"/>
      <protection/>
    </xf>
    <xf numFmtId="0" fontId="54" fillId="35" borderId="14" xfId="0" applyFont="1" applyFill="1" applyBorder="1" applyAlignment="1" applyProtection="1">
      <alignment horizontal="left" vertical="center" wrapText="1"/>
      <protection/>
    </xf>
    <xf numFmtId="0" fontId="54" fillId="35" borderId="15" xfId="0" applyFont="1" applyFill="1" applyBorder="1" applyAlignment="1" applyProtection="1">
      <alignment horizontal="left" vertical="center" wrapText="1"/>
      <protection/>
    </xf>
    <xf numFmtId="0" fontId="81" fillId="0" borderId="13" xfId="0" applyFont="1" applyFill="1" applyBorder="1" applyAlignment="1" applyProtection="1">
      <alignment horizontal="left" vertical="center" wrapText="1"/>
      <protection locked="0"/>
    </xf>
    <xf numFmtId="0" fontId="81" fillId="0" borderId="14" xfId="0" applyFont="1" applyFill="1" applyBorder="1" applyAlignment="1" applyProtection="1">
      <alignment horizontal="left" vertical="center" wrapText="1"/>
      <protection locked="0"/>
    </xf>
    <xf numFmtId="0" fontId="81" fillId="0" borderId="15" xfId="0" applyFont="1" applyFill="1" applyBorder="1" applyAlignment="1" applyProtection="1">
      <alignment horizontal="left" vertical="center" wrapText="1"/>
      <protection locked="0"/>
    </xf>
    <xf numFmtId="0" fontId="54" fillId="35" borderId="51" xfId="0" applyFont="1" applyFill="1" applyBorder="1" applyAlignment="1" applyProtection="1">
      <alignment horizontal="left" vertical="center" wrapText="1"/>
      <protection/>
    </xf>
    <xf numFmtId="0" fontId="31" fillId="34" borderId="23" xfId="0" applyFont="1" applyFill="1" applyBorder="1" applyAlignment="1" applyProtection="1">
      <alignment vertical="center" wrapText="1"/>
      <protection/>
    </xf>
    <xf numFmtId="0" fontId="82" fillId="34" borderId="18" xfId="0" applyFont="1" applyFill="1" applyBorder="1" applyAlignment="1" applyProtection="1">
      <alignment vertical="center" wrapText="1"/>
      <protection/>
    </xf>
    <xf numFmtId="0" fontId="82" fillId="34" borderId="18" xfId="0" applyFont="1" applyFill="1" applyBorder="1" applyAlignment="1" applyProtection="1">
      <alignment horizontal="center" vertical="center" wrapText="1"/>
      <protection/>
    </xf>
    <xf numFmtId="44" fontId="82" fillId="34" borderId="18" xfId="0" applyNumberFormat="1" applyFont="1" applyFill="1" applyBorder="1" applyAlignment="1" applyProtection="1">
      <alignment vertical="center" wrapText="1"/>
      <protection/>
    </xf>
    <xf numFmtId="44" fontId="81" fillId="35" borderId="37" xfId="0" applyNumberFormat="1" applyFont="1" applyFill="1" applyBorder="1" applyAlignment="1" applyProtection="1">
      <alignment vertical="center" wrapText="1"/>
      <protection/>
    </xf>
    <xf numFmtId="44" fontId="83" fillId="35" borderId="37" xfId="0" applyNumberFormat="1" applyFont="1" applyFill="1" applyBorder="1" applyAlignment="1" applyProtection="1">
      <alignment vertical="center" wrapText="1"/>
      <protection/>
    </xf>
    <xf numFmtId="44" fontId="83" fillId="35" borderId="38" xfId="0" applyNumberFormat="1" applyFont="1" applyFill="1" applyBorder="1" applyAlignment="1" applyProtection="1">
      <alignment vertical="center" wrapText="1"/>
      <protection/>
    </xf>
    <xf numFmtId="0" fontId="83" fillId="0" borderId="0" xfId="0" applyFont="1" applyBorder="1" applyAlignment="1" applyProtection="1">
      <alignment vertical="center" wrapText="1"/>
      <protection locked="0"/>
    </xf>
    <xf numFmtId="0" fontId="81" fillId="13" borderId="46" xfId="0" applyFont="1" applyFill="1" applyBorder="1" applyAlignment="1" applyProtection="1">
      <alignment vertical="center" wrapText="1"/>
      <protection/>
    </xf>
    <xf numFmtId="44" fontId="83" fillId="35" borderId="28" xfId="0" applyNumberFormat="1" applyFont="1" applyFill="1" applyBorder="1" applyAlignment="1" applyProtection="1">
      <alignment vertical="center" wrapText="1"/>
      <protection/>
    </xf>
    <xf numFmtId="0" fontId="81" fillId="13" borderId="48" xfId="0" applyFont="1" applyFill="1" applyBorder="1" applyAlignment="1" applyProtection="1">
      <alignment vertical="center" wrapText="1"/>
      <protection/>
    </xf>
    <xf numFmtId="0" fontId="83" fillId="0" borderId="0" xfId="0" applyFont="1" applyBorder="1" applyAlignment="1" applyProtection="1">
      <alignment horizontal="left" vertical="center" wrapText="1"/>
      <protection/>
    </xf>
    <xf numFmtId="0" fontId="54" fillId="0" borderId="0" xfId="0" applyFont="1" applyBorder="1" applyAlignment="1" applyProtection="1">
      <alignment horizontal="left" vertical="center" wrapText="1"/>
      <protection/>
    </xf>
    <xf numFmtId="0" fontId="54" fillId="0" borderId="0" xfId="0" applyFont="1" applyFill="1" applyBorder="1" applyAlignment="1" applyProtection="1">
      <alignment vertical="center" wrapText="1"/>
      <protection/>
    </xf>
    <xf numFmtId="0" fontId="54" fillId="0" borderId="0" xfId="0" applyFont="1" applyAlignment="1" applyProtection="1">
      <alignment vertical="center" wrapText="1"/>
      <protection/>
    </xf>
    <xf numFmtId="0" fontId="84" fillId="33" borderId="18" xfId="0" applyFont="1" applyFill="1" applyBorder="1" applyAlignment="1" applyProtection="1">
      <alignment horizontal="center" vertical="center" wrapText="1"/>
      <protection/>
    </xf>
    <xf numFmtId="0" fontId="29" fillId="13" borderId="18" xfId="0" applyFont="1" applyFill="1" applyBorder="1" applyAlignment="1" applyProtection="1">
      <alignment horizontal="left" vertical="center" wrapText="1"/>
      <protection/>
    </xf>
    <xf numFmtId="0" fontId="81" fillId="13" borderId="46" xfId="0" applyFont="1" applyFill="1" applyBorder="1" applyAlignment="1" applyProtection="1">
      <alignment wrapText="1"/>
      <protection locked="0"/>
    </xf>
    <xf numFmtId="0" fontId="81" fillId="13" borderId="48" xfId="0" applyFont="1" applyFill="1" applyBorder="1" applyAlignment="1" applyProtection="1">
      <alignment wrapText="1"/>
      <protection locked="0"/>
    </xf>
    <xf numFmtId="0" fontId="54" fillId="0" borderId="0" xfId="0" applyFont="1" applyBorder="1" applyAlignment="1">
      <alignment vertical="center" wrapText="1"/>
    </xf>
    <xf numFmtId="0" fontId="84" fillId="36" borderId="18" xfId="0" applyFont="1" applyFill="1" applyBorder="1" applyAlignment="1" applyProtection="1">
      <alignment horizontal="left" vertical="center" wrapText="1"/>
      <protection/>
    </xf>
    <xf numFmtId="0" fontId="82" fillId="13" borderId="18" xfId="0" applyFont="1" applyFill="1" applyBorder="1" applyAlignment="1" applyProtection="1">
      <alignment vertical="center" wrapText="1"/>
      <protection/>
    </xf>
    <xf numFmtId="44" fontId="82" fillId="13" borderId="18" xfId="0" applyNumberFormat="1" applyFont="1" applyFill="1" applyBorder="1" applyAlignment="1" applyProtection="1">
      <alignment vertical="center" wrapText="1"/>
      <protection/>
    </xf>
    <xf numFmtId="0" fontId="81" fillId="0" borderId="13" xfId="0" applyFont="1" applyBorder="1" applyAlignment="1" applyProtection="1">
      <alignment vertical="center" wrapText="1"/>
      <protection locked="0"/>
    </xf>
    <xf numFmtId="44" fontId="81" fillId="37" borderId="36" xfId="0" applyNumberFormat="1" applyFont="1" applyFill="1" applyBorder="1" applyAlignment="1" applyProtection="1">
      <alignment vertical="center" wrapText="1"/>
      <protection/>
    </xf>
    <xf numFmtId="44" fontId="83" fillId="37" borderId="37" xfId="0" applyNumberFormat="1" applyFont="1" applyFill="1" applyBorder="1" applyAlignment="1" applyProtection="1">
      <alignment vertical="center" wrapText="1"/>
      <protection/>
    </xf>
    <xf numFmtId="44" fontId="83" fillId="37" borderId="38" xfId="0" applyNumberFormat="1" applyFont="1" applyFill="1" applyBorder="1" applyAlignment="1" applyProtection="1">
      <alignment vertical="center" wrapText="1"/>
      <protection/>
    </xf>
    <xf numFmtId="44" fontId="83" fillId="37" borderId="28" xfId="0" applyNumberFormat="1" applyFont="1" applyFill="1" applyBorder="1" applyAlignment="1" applyProtection="1">
      <alignment vertical="center" wrapText="1"/>
      <protection/>
    </xf>
    <xf numFmtId="0" fontId="81" fillId="0" borderId="0" xfId="0" applyFont="1" applyBorder="1" applyAlignment="1" applyProtection="1">
      <alignment vertical="center" wrapText="1"/>
      <protection locked="0"/>
    </xf>
    <xf numFmtId="0" fontId="54" fillId="0" borderId="42" xfId="0" applyFont="1" applyFill="1" applyBorder="1" applyAlignment="1" applyProtection="1">
      <alignment horizontal="left" vertical="center" wrapText="1"/>
      <protection locked="0"/>
    </xf>
    <xf numFmtId="44" fontId="54" fillId="35" borderId="37" xfId="0" applyNumberFormat="1" applyFont="1" applyFill="1" applyBorder="1" applyAlignment="1" applyProtection="1">
      <alignment vertical="center" wrapText="1"/>
      <protection/>
    </xf>
    <xf numFmtId="44" fontId="55" fillId="35" borderId="37" xfId="0" applyNumberFormat="1" applyFont="1" applyFill="1" applyBorder="1" applyAlignment="1" applyProtection="1">
      <alignment vertical="center" wrapText="1"/>
      <protection/>
    </xf>
    <xf numFmtId="0" fontId="54" fillId="35" borderId="52" xfId="0" applyFont="1" applyFill="1" applyBorder="1" applyAlignment="1" applyProtection="1">
      <alignment horizontal="left" vertical="top" wrapText="1"/>
      <protection/>
    </xf>
    <xf numFmtId="0" fontId="54" fillId="35" borderId="53" xfId="0" applyFont="1" applyFill="1" applyBorder="1" applyAlignment="1" applyProtection="1">
      <alignment horizontal="left" vertical="top" wrapText="1"/>
      <protection/>
    </xf>
    <xf numFmtId="44" fontId="81" fillId="35" borderId="13" xfId="0" applyNumberFormat="1" applyFont="1" applyFill="1" applyBorder="1" applyAlignment="1" applyProtection="1">
      <alignment vertical="center" wrapText="1"/>
      <protection locked="0"/>
    </xf>
    <xf numFmtId="0" fontId="54" fillId="0" borderId="0" xfId="0" applyFont="1" applyAlignment="1" applyProtection="1">
      <alignment vertical="center" wrapText="1"/>
      <protection locked="0"/>
    </xf>
    <xf numFmtId="44" fontId="81" fillId="35" borderId="14" xfId="0" applyNumberFormat="1" applyFont="1" applyFill="1" applyBorder="1" applyAlignment="1" applyProtection="1">
      <alignment vertical="center" wrapText="1"/>
      <protection locked="0"/>
    </xf>
    <xf numFmtId="44" fontId="81" fillId="35" borderId="15" xfId="0" applyNumberFormat="1" applyFont="1" applyFill="1" applyBorder="1" applyAlignment="1" applyProtection="1">
      <alignment vertical="center" wrapText="1"/>
      <protection locked="0"/>
    </xf>
    <xf numFmtId="0" fontId="24" fillId="0" borderId="54" xfId="0" applyFont="1" applyBorder="1" applyAlignment="1" applyProtection="1">
      <alignment/>
      <protection locked="0"/>
    </xf>
    <xf numFmtId="0" fontId="29" fillId="13" borderId="18" xfId="0" applyFont="1" applyFill="1" applyBorder="1" applyAlignment="1" applyProtection="1">
      <alignment horizontal="left" vertical="center" wrapText="1"/>
      <protection/>
    </xf>
    <xf numFmtId="0" fontId="81" fillId="0" borderId="55" xfId="0" applyFont="1" applyBorder="1" applyAlignment="1" applyProtection="1">
      <alignment vertical="center" wrapText="1"/>
      <protection locked="0"/>
    </xf>
    <xf numFmtId="44" fontId="54" fillId="0" borderId="14" xfId="0" applyNumberFormat="1" applyFont="1" applyBorder="1" applyAlignment="1" applyProtection="1">
      <alignment vertical="center" wrapText="1"/>
      <protection locked="0"/>
    </xf>
    <xf numFmtId="0" fontId="31" fillId="13" borderId="23" xfId="0" applyFont="1" applyFill="1" applyBorder="1" applyAlignment="1" applyProtection="1">
      <alignment vertical="center" wrapText="1"/>
      <protection/>
    </xf>
    <xf numFmtId="0" fontId="54" fillId="0" borderId="15" xfId="0" applyFont="1" applyBorder="1" applyAlignment="1" applyProtection="1">
      <alignment horizontal="left" vertical="center" wrapText="1"/>
      <protection locked="0"/>
    </xf>
    <xf numFmtId="0" fontId="84" fillId="33" borderId="18" xfId="0" applyFont="1" applyFill="1" applyBorder="1" applyAlignment="1" applyProtection="1">
      <alignment horizontal="center" vertical="top" wrapText="1"/>
      <protection/>
    </xf>
    <xf numFmtId="0" fontId="29" fillId="13" borderId="18" xfId="0" applyFont="1" applyFill="1" applyBorder="1" applyAlignment="1" applyProtection="1">
      <alignment horizontal="left" vertical="top" wrapText="1"/>
      <protection/>
    </xf>
    <xf numFmtId="0" fontId="54" fillId="0" borderId="14" xfId="0" applyFont="1" applyBorder="1" applyAlignment="1" applyProtection="1">
      <alignment horizontal="left" vertical="center" wrapText="1"/>
      <protection locked="0"/>
    </xf>
    <xf numFmtId="0" fontId="81" fillId="0" borderId="56" xfId="0" applyFont="1" applyFill="1" applyBorder="1" applyAlignment="1" applyProtection="1">
      <alignment horizontal="right" wrapText="1"/>
      <protection locked="0"/>
    </xf>
    <xf numFmtId="0" fontId="83" fillId="0" borderId="57" xfId="0" applyFont="1" applyBorder="1" applyAlignment="1" applyProtection="1">
      <alignment vertical="center" wrapText="1"/>
      <protection locked="0"/>
    </xf>
    <xf numFmtId="0" fontId="0" fillId="0" borderId="58" xfId="0" applyBorder="1" applyAlignment="1" applyProtection="1">
      <alignment vertical="center" wrapText="1"/>
      <protection locked="0"/>
    </xf>
    <xf numFmtId="44" fontId="81" fillId="37" borderId="14" xfId="0" applyNumberFormat="1" applyFont="1" applyFill="1" applyBorder="1" applyAlignment="1" applyProtection="1">
      <alignment vertical="center" wrapText="1"/>
      <protection locked="0"/>
    </xf>
    <xf numFmtId="0" fontId="83" fillId="0" borderId="58" xfId="0" applyFont="1" applyBorder="1" applyAlignment="1" applyProtection="1">
      <alignment vertical="center" wrapText="1"/>
      <protection locked="0"/>
    </xf>
    <xf numFmtId="0" fontId="31" fillId="34" borderId="41" xfId="0" applyFont="1" applyFill="1" applyBorder="1" applyAlignment="1" applyProtection="1">
      <alignment horizontal="left" vertical="center" wrapText="1"/>
      <protection/>
    </xf>
    <xf numFmtId="0" fontId="82" fillId="34" borderId="14" xfId="0" applyFont="1" applyFill="1" applyBorder="1" applyAlignment="1" applyProtection="1">
      <alignment horizontal="center" vertical="center" wrapText="1"/>
      <protection/>
    </xf>
    <xf numFmtId="44" fontId="82" fillId="34" borderId="14" xfId="0" applyNumberFormat="1" applyFont="1" applyFill="1" applyBorder="1" applyAlignment="1" applyProtection="1">
      <alignment wrapText="1"/>
      <protection/>
    </xf>
    <xf numFmtId="0" fontId="82" fillId="13" borderId="59" xfId="0" applyFont="1" applyFill="1" applyBorder="1" applyAlignment="1" applyProtection="1">
      <alignment horizontal="left" vertical="center" wrapText="1"/>
      <protection/>
    </xf>
    <xf numFmtId="0" fontId="29" fillId="13" borderId="60" xfId="0" applyFont="1" applyFill="1" applyBorder="1" applyAlignment="1">
      <alignment horizontal="center" vertical="center" wrapText="1"/>
    </xf>
    <xf numFmtId="44" fontId="82" fillId="13" borderId="60" xfId="0" applyNumberFormat="1" applyFont="1" applyFill="1" applyBorder="1" applyAlignment="1" applyProtection="1">
      <alignment wrapText="1"/>
      <protection/>
    </xf>
    <xf numFmtId="44" fontId="29" fillId="13" borderId="60" xfId="0" applyNumberFormat="1" applyFont="1" applyFill="1" applyBorder="1" applyAlignment="1">
      <alignment wrapText="1"/>
    </xf>
    <xf numFmtId="0" fontId="32" fillId="13" borderId="14" xfId="0" applyFont="1" applyFill="1" applyBorder="1" applyAlignment="1" applyProtection="1">
      <alignment vertical="center" wrapText="1"/>
      <protection/>
    </xf>
    <xf numFmtId="0" fontId="81" fillId="0" borderId="61" xfId="0" applyFont="1" applyFill="1" applyBorder="1" applyAlignment="1" applyProtection="1">
      <alignment horizontal="right" wrapText="1"/>
      <protection locked="0"/>
    </xf>
    <xf numFmtId="0" fontId="82" fillId="13" borderId="62" xfId="0" applyFont="1" applyFill="1" applyBorder="1" applyAlignment="1" applyProtection="1">
      <alignment horizontal="left" vertical="center" wrapText="1"/>
      <protection/>
    </xf>
    <xf numFmtId="0" fontId="54" fillId="35" borderId="17" xfId="0" applyFont="1" applyFill="1" applyBorder="1" applyAlignment="1" applyProtection="1">
      <alignment horizontal="left" vertical="center" wrapText="1"/>
      <protection/>
    </xf>
    <xf numFmtId="0" fontId="54" fillId="35" borderId="15" xfId="0" applyFont="1" applyFill="1" applyBorder="1" applyAlignment="1" applyProtection="1">
      <alignment vertical="center" wrapText="1"/>
      <protection/>
    </xf>
    <xf numFmtId="0" fontId="81" fillId="0" borderId="63" xfId="0" applyFont="1" applyFill="1" applyBorder="1" applyAlignment="1" applyProtection="1">
      <alignment horizontal="right" wrapText="1"/>
      <protection locked="0"/>
    </xf>
    <xf numFmtId="0" fontId="81" fillId="0" borderId="64" xfId="0" applyFont="1" applyFill="1" applyBorder="1" applyAlignment="1" applyProtection="1">
      <alignment horizontal="right" wrapText="1"/>
      <protection locked="0"/>
    </xf>
    <xf numFmtId="44" fontId="83" fillId="35" borderId="36" xfId="0" applyNumberFormat="1" applyFont="1" applyFill="1" applyBorder="1" applyAlignment="1" applyProtection="1">
      <alignment wrapText="1"/>
      <protection/>
    </xf>
    <xf numFmtId="0" fontId="54" fillId="0" borderId="13" xfId="0" applyFont="1" applyFill="1" applyBorder="1" applyAlignment="1" applyProtection="1">
      <alignment horizontal="center" vertical="center" wrapText="1"/>
      <protection locked="0"/>
    </xf>
    <xf numFmtId="0" fontId="54" fillId="0" borderId="14" xfId="0" applyFont="1" applyFill="1" applyBorder="1" applyAlignment="1" applyProtection="1">
      <alignment horizontal="center" vertical="center" wrapText="1"/>
      <protection locked="0"/>
    </xf>
    <xf numFmtId="44" fontId="81" fillId="16" borderId="13" xfId="0" applyNumberFormat="1" applyFont="1" applyFill="1" applyBorder="1" applyAlignment="1" applyProtection="1">
      <alignment wrapText="1"/>
      <protection locked="0"/>
    </xf>
    <xf numFmtId="44" fontId="81" fillId="16" borderId="14" xfId="0" applyNumberFormat="1" applyFont="1" applyFill="1" applyBorder="1" applyAlignment="1" applyProtection="1">
      <alignment wrapText="1"/>
      <protection locked="0"/>
    </xf>
    <xf numFmtId="44" fontId="54" fillId="0" borderId="13" xfId="0" applyNumberFormat="1" applyFont="1" applyFill="1" applyBorder="1" applyAlignment="1" applyProtection="1">
      <alignment wrapText="1"/>
      <protection locked="0"/>
    </xf>
    <xf numFmtId="44" fontId="54" fillId="0" borderId="14" xfId="0" applyNumberFormat="1" applyFont="1" applyFill="1" applyBorder="1" applyAlignment="1" applyProtection="1">
      <alignment wrapText="1"/>
      <protection locked="0"/>
    </xf>
    <xf numFmtId="44" fontId="81" fillId="37" borderId="45" xfId="0" applyNumberFormat="1" applyFont="1" applyFill="1" applyBorder="1" applyAlignment="1" applyProtection="1">
      <alignment vertical="center" wrapText="1"/>
      <protection locked="0"/>
    </xf>
    <xf numFmtId="44" fontId="54" fillId="0" borderId="65" xfId="0" applyNumberFormat="1" applyFont="1" applyBorder="1" applyAlignment="1" applyProtection="1">
      <alignment vertical="center" wrapText="1"/>
      <protection locked="0"/>
    </xf>
    <xf numFmtId="0" fontId="81" fillId="34" borderId="48" xfId="0" applyFont="1" applyFill="1" applyBorder="1" applyAlignment="1" applyProtection="1">
      <alignment wrapText="1"/>
      <protection/>
    </xf>
    <xf numFmtId="44" fontId="83" fillId="35" borderId="38" xfId="0" applyNumberFormat="1" applyFont="1" applyFill="1" applyBorder="1" applyAlignment="1" applyProtection="1">
      <alignment horizontal="left" wrapText="1"/>
      <protection/>
    </xf>
    <xf numFmtId="0" fontId="76" fillId="33" borderId="18" xfId="0" applyFont="1" applyFill="1" applyBorder="1" applyAlignment="1" applyProtection="1">
      <alignment horizontal="center" wrapText="1"/>
      <protection/>
    </xf>
    <xf numFmtId="44" fontId="81" fillId="35" borderId="13" xfId="0" applyNumberFormat="1" applyFont="1" applyFill="1" applyBorder="1" applyAlignment="1" applyProtection="1">
      <alignment vertical="center" wrapText="1"/>
      <protection/>
    </xf>
    <xf numFmtId="44" fontId="79" fillId="34" borderId="66" xfId="0" applyNumberFormat="1" applyFont="1" applyFill="1" applyBorder="1" applyAlignment="1" applyProtection="1">
      <alignment wrapText="1"/>
      <protection/>
    </xf>
    <xf numFmtId="44" fontId="81" fillId="0" borderId="67" xfId="0" applyNumberFormat="1" applyFont="1" applyBorder="1" applyAlignment="1" applyProtection="1">
      <alignment vertical="center" wrapText="1"/>
      <protection locked="0"/>
    </xf>
    <xf numFmtId="44" fontId="81" fillId="0" borderId="68" xfId="0" applyNumberFormat="1" applyFont="1" applyBorder="1" applyAlignment="1" applyProtection="1">
      <alignment vertical="center" wrapText="1"/>
      <protection locked="0"/>
    </xf>
    <xf numFmtId="44" fontId="79" fillId="34" borderId="33" xfId="0" applyNumberFormat="1" applyFont="1" applyFill="1" applyBorder="1" applyAlignment="1" applyProtection="1">
      <alignment wrapText="1"/>
      <protection/>
    </xf>
    <xf numFmtId="44" fontId="81" fillId="35" borderId="69" xfId="0" applyNumberFormat="1" applyFont="1" applyFill="1" applyBorder="1" applyAlignment="1" applyProtection="1">
      <alignment vertical="center" wrapText="1"/>
      <protection locked="0"/>
    </xf>
    <xf numFmtId="0" fontId="81" fillId="0" borderId="13" xfId="0" applyFont="1" applyBorder="1" applyAlignment="1" applyProtection="1">
      <alignment horizontal="left" vertical="center" wrapText="1"/>
      <protection locked="0"/>
    </xf>
    <xf numFmtId="0" fontId="76" fillId="33" borderId="0" xfId="0" applyFont="1" applyFill="1" applyBorder="1" applyAlignment="1" applyProtection="1">
      <alignment horizontal="center" wrapText="1"/>
      <protection/>
    </xf>
    <xf numFmtId="9" fontId="79" fillId="34" borderId="18" xfId="0" applyNumberFormat="1" applyFont="1" applyFill="1" applyBorder="1" applyAlignment="1" applyProtection="1">
      <alignment wrapText="1"/>
      <protection/>
    </xf>
    <xf numFmtId="9" fontId="54" fillId="0" borderId="42" xfId="0" applyNumberFormat="1" applyFont="1" applyFill="1" applyBorder="1" applyAlignment="1" applyProtection="1">
      <alignment horizontal="left" vertical="center" wrapText="1"/>
      <protection locked="0"/>
    </xf>
    <xf numFmtId="0" fontId="18" fillId="13" borderId="18" xfId="0" applyFont="1" applyFill="1" applyBorder="1" applyAlignment="1" applyProtection="1">
      <alignment horizontal="left" wrapText="1"/>
      <protection/>
    </xf>
    <xf numFmtId="0" fontId="21" fillId="34" borderId="23" xfId="0" applyFont="1" applyFill="1" applyBorder="1" applyAlignment="1" applyProtection="1">
      <alignment wrapText="1"/>
      <protection/>
    </xf>
    <xf numFmtId="9" fontId="22" fillId="34" borderId="23" xfId="0" applyNumberFormat="1" applyFont="1" applyFill="1" applyBorder="1" applyAlignment="1" applyProtection="1">
      <alignment horizontal="left" wrapText="1"/>
      <protection/>
    </xf>
    <xf numFmtId="0" fontId="81" fillId="0" borderId="14" xfId="0" applyFont="1" applyBorder="1" applyAlignment="1" applyProtection="1">
      <alignment horizontal="left" vertical="center" wrapText="1"/>
      <protection locked="0"/>
    </xf>
    <xf numFmtId="0" fontId="81" fillId="0" borderId="13" xfId="0" applyFont="1" applyBorder="1" applyAlignment="1" applyProtection="1">
      <alignment horizontal="left" vertical="center" wrapText="1"/>
      <protection locked="0"/>
    </xf>
    <xf numFmtId="9" fontId="81" fillId="0" borderId="41" xfId="0" applyNumberFormat="1" applyFont="1" applyBorder="1" applyAlignment="1" applyProtection="1">
      <alignment horizontal="left" vertical="center" wrapText="1"/>
      <protection locked="0"/>
    </xf>
    <xf numFmtId="44" fontId="81" fillId="0" borderId="18" xfId="0" applyNumberFormat="1" applyFont="1" applyBorder="1" applyAlignment="1" applyProtection="1">
      <alignment vertical="center" wrapText="1"/>
      <protection locked="0"/>
    </xf>
    <xf numFmtId="0" fontId="76" fillId="33" borderId="70" xfId="0" applyFont="1" applyFill="1" applyBorder="1" applyAlignment="1" applyProtection="1">
      <alignment horizontal="center" wrapText="1"/>
      <protection/>
    </xf>
    <xf numFmtId="0" fontId="76" fillId="33" borderId="47" xfId="0" applyFont="1" applyFill="1" applyBorder="1" applyAlignment="1" applyProtection="1">
      <alignment horizontal="center" wrapText="1"/>
      <protection/>
    </xf>
    <xf numFmtId="0" fontId="76" fillId="33" borderId="71" xfId="0" applyFont="1" applyFill="1" applyBorder="1" applyAlignment="1" applyProtection="1">
      <alignment horizontal="center" wrapText="1"/>
      <protection/>
    </xf>
    <xf numFmtId="0" fontId="81" fillId="0" borderId="15" xfId="0" applyFont="1" applyBorder="1" applyAlignment="1" applyProtection="1">
      <alignment vertical="center" wrapText="1"/>
      <protection locked="0"/>
    </xf>
    <xf numFmtId="0" fontId="81" fillId="0" borderId="14" xfId="0" applyFont="1" applyBorder="1" applyAlignment="1" applyProtection="1">
      <alignment horizontal="left" vertical="center" wrapText="1"/>
      <protection locked="0"/>
    </xf>
    <xf numFmtId="0" fontId="81" fillId="0" borderId="15" xfId="0" applyFont="1" applyBorder="1" applyAlignment="1" applyProtection="1">
      <alignment horizontal="left" vertical="center" wrapText="1"/>
      <protection locked="0"/>
    </xf>
    <xf numFmtId="0" fontId="76" fillId="33" borderId="18" xfId="0" applyFont="1" applyFill="1" applyBorder="1" applyAlignment="1" applyProtection="1">
      <alignment horizontal="center" wrapText="1"/>
      <protection/>
    </xf>
    <xf numFmtId="0" fontId="84" fillId="33" borderId="18" xfId="0" applyFont="1" applyFill="1" applyBorder="1" applyAlignment="1" applyProtection="1">
      <alignment horizontal="center" vertical="top" wrapText="1"/>
      <protection/>
    </xf>
    <xf numFmtId="0" fontId="29" fillId="13" borderId="18" xfId="0" applyFont="1" applyFill="1" applyBorder="1" applyAlignment="1" applyProtection="1">
      <alignment horizontal="left" vertical="top" wrapText="1"/>
      <protection/>
    </xf>
    <xf numFmtId="0" fontId="29" fillId="13" borderId="18" xfId="0" applyFont="1" applyFill="1" applyBorder="1" applyAlignment="1" applyProtection="1">
      <alignment horizontal="left" vertical="center" wrapText="1"/>
      <protection/>
    </xf>
    <xf numFmtId="0" fontId="84" fillId="33" borderId="18" xfId="0" applyFont="1" applyFill="1" applyBorder="1" applyAlignment="1" applyProtection="1">
      <alignment horizontal="center" vertical="center" wrapText="1"/>
      <protection/>
    </xf>
    <xf numFmtId="0" fontId="76" fillId="33" borderId="21" xfId="0" applyFont="1" applyFill="1" applyBorder="1" applyAlignment="1" applyProtection="1">
      <alignment horizontal="center" wrapText="1"/>
      <protection/>
    </xf>
    <xf numFmtId="0" fontId="76" fillId="33" borderId="24" xfId="0" applyFont="1" applyFill="1" applyBorder="1" applyAlignment="1" applyProtection="1">
      <alignment horizontal="center" wrapText="1"/>
      <protection/>
    </xf>
    <xf numFmtId="0" fontId="18" fillId="13" borderId="18" xfId="0" applyFont="1" applyFill="1" applyBorder="1" applyAlignment="1" applyProtection="1">
      <alignment horizontal="left" wrapText="1"/>
      <protection/>
    </xf>
    <xf numFmtId="0" fontId="54" fillId="0" borderId="15" xfId="0" applyFont="1" applyBorder="1" applyAlignment="1" applyProtection="1">
      <alignment horizontal="left" vertical="center" wrapText="1"/>
      <protection locked="0"/>
    </xf>
    <xf numFmtId="0" fontId="54" fillId="0" borderId="14" xfId="0" applyFont="1" applyBorder="1" applyAlignment="1" applyProtection="1">
      <alignment horizontal="left" vertical="center" wrapText="1"/>
      <protection locked="0"/>
    </xf>
    <xf numFmtId="0" fontId="81" fillId="0" borderId="13" xfId="0" applyFont="1" applyBorder="1" applyAlignment="1" applyProtection="1">
      <alignment horizontal="left" vertical="center" wrapText="1"/>
      <protection locked="0"/>
    </xf>
    <xf numFmtId="0" fontId="86" fillId="33" borderId="72" xfId="0" applyFont="1" applyFill="1" applyBorder="1" applyAlignment="1">
      <alignment horizontal="center" vertical="center"/>
    </xf>
    <xf numFmtId="0" fontId="86" fillId="33" borderId="22" xfId="0" applyFont="1" applyFill="1" applyBorder="1" applyAlignment="1">
      <alignment horizontal="center" vertical="center"/>
    </xf>
    <xf numFmtId="0" fontId="86" fillId="33" borderId="73" xfId="0" applyFont="1" applyFill="1" applyBorder="1" applyAlignment="1">
      <alignment horizontal="center" vertical="center"/>
    </xf>
    <xf numFmtId="0" fontId="10" fillId="13" borderId="66" xfId="0" applyFont="1" applyFill="1" applyBorder="1" applyAlignment="1">
      <alignment horizontal="left" vertical="top" wrapText="1"/>
    </xf>
    <xf numFmtId="0" fontId="0" fillId="0" borderId="74" xfId="0" applyBorder="1" applyAlignment="1">
      <alignment horizontal="left" vertical="top" wrapText="1"/>
    </xf>
    <xf numFmtId="0" fontId="0" fillId="0" borderId="33" xfId="0" applyBorder="1" applyAlignment="1">
      <alignment horizontal="left" vertical="top" wrapText="1"/>
    </xf>
    <xf numFmtId="0" fontId="7" fillId="34" borderId="66" xfId="0" applyFont="1" applyFill="1" applyBorder="1" applyAlignment="1">
      <alignment horizontal="left" vertical="top" wrapText="1"/>
    </xf>
    <xf numFmtId="0" fontId="10" fillId="13" borderId="75" xfId="0" applyFont="1" applyFill="1" applyBorder="1" applyAlignment="1">
      <alignment horizontal="left" vertical="top" wrapText="1"/>
    </xf>
    <xf numFmtId="0" fontId="0" fillId="0" borderId="11" xfId="0" applyBorder="1" applyAlignment="1">
      <alignment horizontal="left" vertical="top" wrapText="1"/>
    </xf>
    <xf numFmtId="0" fontId="0" fillId="0" borderId="30" xfId="0" applyBorder="1" applyAlignment="1">
      <alignment horizontal="left" vertical="top" wrapText="1"/>
    </xf>
    <xf numFmtId="0" fontId="12" fillId="0" borderId="76" xfId="0" applyFont="1" applyBorder="1" applyAlignment="1">
      <alignment horizontal="center" vertical="top" wrapText="1"/>
    </xf>
    <xf numFmtId="0" fontId="0" fillId="0" borderId="77" xfId="0" applyBorder="1" applyAlignment="1">
      <alignment horizontal="center" vertical="top" wrapText="1"/>
    </xf>
    <xf numFmtId="0" fontId="0" fillId="0" borderId="78" xfId="0" applyBorder="1" applyAlignment="1">
      <alignment horizontal="center" vertical="top" wrapText="1"/>
    </xf>
    <xf numFmtId="0" fontId="76" fillId="33" borderId="0" xfId="0" applyFont="1" applyFill="1" applyAlignment="1">
      <alignment horizontal="left" vertical="top"/>
    </xf>
    <xf numFmtId="0" fontId="9" fillId="13" borderId="66" xfId="0" applyFont="1" applyFill="1" applyBorder="1" applyAlignment="1">
      <alignment horizontal="left" vertical="top" wrapText="1"/>
    </xf>
    <xf numFmtId="0" fontId="76" fillId="33" borderId="0" xfId="0" applyFont="1" applyFill="1" applyAlignment="1">
      <alignment horizontal="left" vertical="top" wrapText="1"/>
    </xf>
    <xf numFmtId="0" fontId="0" fillId="0" borderId="0" xfId="0" applyAlignment="1">
      <alignment horizontal="left" vertical="top" wrapText="1"/>
    </xf>
    <xf numFmtId="0" fontId="24" fillId="0" borderId="54" xfId="0" applyFont="1" applyBorder="1" applyAlignment="1" applyProtection="1">
      <alignment wrapText="1"/>
      <protection locked="0"/>
    </xf>
    <xf numFmtId="0" fontId="0" fillId="0" borderId="54" xfId="0" applyBorder="1" applyAlignment="1" applyProtection="1">
      <alignment wrapText="1"/>
      <protection locked="0"/>
    </xf>
    <xf numFmtId="0" fontId="24" fillId="0" borderId="54" xfId="0" applyFont="1" applyBorder="1" applyAlignment="1" applyProtection="1">
      <alignment horizontal="left" wrapText="1"/>
      <protection locked="0"/>
    </xf>
    <xf numFmtId="0" fontId="0" fillId="0" borderId="54" xfId="0" applyBorder="1" applyAlignment="1">
      <alignment horizontal="left" wrapText="1"/>
    </xf>
    <xf numFmtId="0" fontId="24" fillId="0" borderId="79" xfId="0" applyFont="1" applyFill="1" applyBorder="1" applyAlignment="1" applyProtection="1">
      <alignment horizontal="left" vertical="center" wrapText="1"/>
      <protection/>
    </xf>
    <xf numFmtId="0" fontId="0" fillId="0" borderId="26" xfId="0" applyBorder="1" applyAlignment="1">
      <alignment horizontal="left" vertical="center" wrapText="1"/>
    </xf>
    <xf numFmtId="0" fontId="23" fillId="35" borderId="21" xfId="0" applyFont="1" applyFill="1" applyBorder="1" applyAlignment="1" applyProtection="1">
      <alignment vertical="center" wrapText="1"/>
      <protection/>
    </xf>
    <xf numFmtId="0" fontId="0" fillId="0" borderId="20" xfId="0" applyBorder="1" applyAlignment="1">
      <alignment vertical="center" wrapText="1"/>
    </xf>
    <xf numFmtId="0" fontId="24" fillId="0" borderId="79" xfId="0" applyFont="1" applyBorder="1" applyAlignment="1" applyProtection="1">
      <alignment horizontal="left" vertical="center" wrapText="1"/>
      <protection/>
    </xf>
    <xf numFmtId="0" fontId="24" fillId="0" borderId="49" xfId="0" applyFont="1" applyBorder="1" applyAlignment="1" applyProtection="1">
      <alignment horizontal="left" vertical="center" wrapText="1"/>
      <protection/>
    </xf>
    <xf numFmtId="0" fontId="24" fillId="0" borderId="36" xfId="0" applyFont="1" applyBorder="1" applyAlignment="1" applyProtection="1">
      <alignment horizontal="left" vertical="center" wrapText="1"/>
      <protection/>
    </xf>
    <xf numFmtId="0" fontId="23" fillId="35" borderId="21" xfId="0" applyFont="1" applyFill="1" applyBorder="1" applyAlignment="1" applyProtection="1">
      <alignment horizontal="left" vertical="center" wrapText="1"/>
      <protection/>
    </xf>
    <xf numFmtId="0" fontId="0" fillId="0" borderId="20" xfId="0" applyBorder="1" applyAlignment="1">
      <alignment horizontal="left" vertical="center" wrapText="1"/>
    </xf>
    <xf numFmtId="0" fontId="23" fillId="13" borderId="21" xfId="0" applyFont="1" applyFill="1" applyBorder="1" applyAlignment="1" applyProtection="1">
      <alignment horizontal="left" wrapText="1"/>
      <protection/>
    </xf>
    <xf numFmtId="0" fontId="23" fillId="13" borderId="24" xfId="0" applyFont="1" applyFill="1" applyBorder="1" applyAlignment="1" applyProtection="1">
      <alignment horizontal="left" wrapText="1"/>
      <protection/>
    </xf>
    <xf numFmtId="0" fontId="23" fillId="13" borderId="20" xfId="0" applyFont="1" applyFill="1" applyBorder="1" applyAlignment="1" applyProtection="1">
      <alignment horizontal="left" wrapText="1"/>
      <protection/>
    </xf>
    <xf numFmtId="0" fontId="24" fillId="0" borderId="49" xfId="0" applyFont="1" applyFill="1" applyBorder="1" applyAlignment="1" applyProtection="1">
      <alignment horizontal="left" vertical="center" wrapText="1"/>
      <protection/>
    </xf>
    <xf numFmtId="0" fontId="14" fillId="0" borderId="36" xfId="0" applyFont="1" applyBorder="1" applyAlignment="1">
      <alignment horizontal="left" vertical="center" wrapText="1"/>
    </xf>
    <xf numFmtId="0" fontId="54" fillId="0" borderId="80" xfId="0" applyFont="1" applyBorder="1" applyAlignment="1" applyProtection="1">
      <alignment horizontal="center" vertical="top" wrapText="1"/>
      <protection locked="0"/>
    </xf>
    <xf numFmtId="0" fontId="54" fillId="0" borderId="81" xfId="0" applyFont="1" applyBorder="1" applyAlignment="1" applyProtection="1">
      <alignment horizontal="center" vertical="top" wrapText="1"/>
      <protection locked="0"/>
    </xf>
    <xf numFmtId="0" fontId="54" fillId="0" borderId="80" xfId="0" applyFont="1" applyBorder="1" applyAlignment="1" applyProtection="1">
      <alignment horizontal="left" vertical="top" wrapText="1"/>
      <protection locked="0"/>
    </xf>
    <xf numFmtId="0" fontId="54" fillId="0" borderId="81" xfId="0" applyFont="1" applyBorder="1" applyAlignment="1" applyProtection="1">
      <alignment horizontal="left" vertical="top" wrapText="1"/>
      <protection locked="0"/>
    </xf>
    <xf numFmtId="0" fontId="83" fillId="35" borderId="49" xfId="0" applyFont="1" applyFill="1" applyBorder="1" applyAlignment="1" applyProtection="1">
      <alignment horizontal="right" vertical="center" wrapText="1"/>
      <protection/>
    </xf>
    <xf numFmtId="0" fontId="83" fillId="35" borderId="50" xfId="0" applyFont="1" applyFill="1" applyBorder="1" applyAlignment="1" applyProtection="1">
      <alignment horizontal="right" vertical="center" wrapText="1"/>
      <protection/>
    </xf>
    <xf numFmtId="0" fontId="83" fillId="35" borderId="82" xfId="0" applyFont="1" applyFill="1" applyBorder="1" applyAlignment="1" applyProtection="1">
      <alignment horizontal="right" vertical="center" wrapText="1"/>
      <protection/>
    </xf>
    <xf numFmtId="0" fontId="76" fillId="33" borderId="66" xfId="0" applyFont="1" applyFill="1" applyBorder="1" applyAlignment="1" applyProtection="1">
      <alignment horizontal="center" wrapText="1"/>
      <protection/>
    </xf>
    <xf numFmtId="0" fontId="0" fillId="0" borderId="74" xfId="0" applyBorder="1" applyAlignment="1">
      <alignment horizontal="center" wrapText="1"/>
    </xf>
    <xf numFmtId="0" fontId="0" fillId="0" borderId="33" xfId="0" applyBorder="1" applyAlignment="1">
      <alignment horizontal="center" wrapText="1"/>
    </xf>
    <xf numFmtId="0" fontId="54" fillId="0" borderId="83" xfId="0" applyFont="1" applyBorder="1" applyAlignment="1" applyProtection="1">
      <alignment horizontal="center" vertical="top" wrapText="1"/>
      <protection locked="0"/>
    </xf>
    <xf numFmtId="0" fontId="0" fillId="0" borderId="84" xfId="0" applyBorder="1" applyAlignment="1">
      <alignment horizontal="center" vertical="top" wrapText="1"/>
    </xf>
    <xf numFmtId="0" fontId="0" fillId="0" borderId="69" xfId="0" applyBorder="1" applyAlignment="1">
      <alignment horizontal="center" vertical="top" wrapText="1"/>
    </xf>
    <xf numFmtId="0" fontId="19" fillId="0" borderId="70" xfId="0" applyFont="1" applyBorder="1" applyAlignment="1" applyProtection="1">
      <alignment horizontal="left" vertical="top" wrapText="1"/>
      <protection/>
    </xf>
    <xf numFmtId="0" fontId="0" fillId="0" borderId="47" xfId="0" applyBorder="1" applyAlignment="1">
      <alignment horizontal="left" vertical="top" wrapText="1"/>
    </xf>
    <xf numFmtId="0" fontId="0" fillId="0" borderId="71" xfId="0" applyBorder="1" applyAlignment="1">
      <alignment horizontal="left" vertical="top" wrapText="1"/>
    </xf>
    <xf numFmtId="0" fontId="54" fillId="0" borderId="68" xfId="0" applyFont="1" applyBorder="1" applyAlignment="1" applyProtection="1">
      <alignment horizontal="left" vertical="center" wrapText="1"/>
      <protection locked="0"/>
    </xf>
    <xf numFmtId="0" fontId="54" fillId="0" borderId="85" xfId="0" applyFont="1" applyBorder="1" applyAlignment="1" applyProtection="1">
      <alignment horizontal="left" vertical="center" wrapText="1"/>
      <protection locked="0"/>
    </xf>
    <xf numFmtId="0" fontId="54" fillId="0" borderId="63" xfId="0" applyFont="1" applyBorder="1" applyAlignment="1" applyProtection="1">
      <alignment horizontal="left" vertical="center" wrapText="1"/>
      <protection locked="0"/>
    </xf>
    <xf numFmtId="0" fontId="54" fillId="0" borderId="14" xfId="0" applyFont="1" applyBorder="1" applyAlignment="1" applyProtection="1">
      <alignment horizontal="left" vertical="center" wrapText="1"/>
      <protection locked="0"/>
    </xf>
    <xf numFmtId="0" fontId="15" fillId="0" borderId="68" xfId="0" applyFont="1" applyBorder="1" applyAlignment="1" applyProtection="1">
      <alignment horizontal="left" vertical="center" wrapText="1"/>
      <protection locked="0"/>
    </xf>
    <xf numFmtId="0" fontId="15" fillId="0" borderId="85" xfId="0" applyFont="1" applyBorder="1" applyAlignment="1" applyProtection="1">
      <alignment horizontal="left" vertical="center" wrapText="1"/>
      <protection locked="0"/>
    </xf>
    <xf numFmtId="0" fontId="15" fillId="0" borderId="63" xfId="0" applyFont="1" applyBorder="1" applyAlignment="1" applyProtection="1">
      <alignment horizontal="left" vertical="center" wrapText="1"/>
      <protection locked="0"/>
    </xf>
    <xf numFmtId="0" fontId="20" fillId="0" borderId="21" xfId="0" applyFont="1" applyBorder="1" applyAlignment="1" applyProtection="1">
      <alignment horizontal="left" vertical="top" wrapText="1"/>
      <protection/>
    </xf>
    <xf numFmtId="0" fontId="0" fillId="0" borderId="24" xfId="0" applyBorder="1" applyAlignment="1">
      <alignment horizontal="left" vertical="top" wrapText="1"/>
    </xf>
    <xf numFmtId="0" fontId="0" fillId="0" borderId="20" xfId="0" applyBorder="1" applyAlignment="1">
      <alignment horizontal="left" vertical="top" wrapText="1"/>
    </xf>
    <xf numFmtId="0" fontId="15" fillId="0" borderId="86" xfId="0" applyFont="1" applyBorder="1" applyAlignment="1" applyProtection="1">
      <alignment horizontal="left" vertical="center" wrapText="1"/>
      <protection locked="0"/>
    </xf>
    <xf numFmtId="0" fontId="15" fillId="0" borderId="87" xfId="0" applyFont="1" applyBorder="1" applyAlignment="1" applyProtection="1">
      <alignment horizontal="left" vertical="center" wrapText="1"/>
      <protection locked="0"/>
    </xf>
    <xf numFmtId="0" fontId="15" fillId="0" borderId="88" xfId="0" applyFont="1" applyBorder="1" applyAlignment="1" applyProtection="1">
      <alignment horizontal="left" vertical="center" wrapText="1"/>
      <protection locked="0"/>
    </xf>
    <xf numFmtId="0" fontId="54" fillId="0" borderId="68" xfId="0" applyFont="1" applyFill="1" applyBorder="1" applyAlignment="1" applyProtection="1">
      <alignment horizontal="center" vertical="center" wrapText="1"/>
      <protection locked="0"/>
    </xf>
    <xf numFmtId="0" fontId="54" fillId="0" borderId="85" xfId="0" applyFont="1" applyFill="1" applyBorder="1" applyAlignment="1" applyProtection="1">
      <alignment horizontal="center" vertical="center" wrapText="1"/>
      <protection locked="0"/>
    </xf>
    <xf numFmtId="0" fontId="54" fillId="0" borderId="63" xfId="0" applyFont="1" applyFill="1" applyBorder="1" applyAlignment="1" applyProtection="1">
      <alignment horizontal="center" vertical="center" wrapText="1"/>
      <protection locked="0"/>
    </xf>
    <xf numFmtId="0" fontId="54" fillId="0" borderId="14" xfId="0" applyFont="1" applyBorder="1" applyAlignment="1" applyProtection="1">
      <alignment horizontal="center" vertical="center" wrapText="1"/>
      <protection locked="0"/>
    </xf>
    <xf numFmtId="0" fontId="29" fillId="13" borderId="68" xfId="0" applyFont="1" applyFill="1" applyBorder="1" applyAlignment="1" applyProtection="1">
      <alignment horizontal="left" vertical="center" wrapText="1"/>
      <protection/>
    </xf>
    <xf numFmtId="0" fontId="0" fillId="0" borderId="85" xfId="0" applyBorder="1" applyAlignment="1">
      <alignment horizontal="left" vertical="center" wrapText="1"/>
    </xf>
    <xf numFmtId="0" fontId="0" fillId="0" borderId="63" xfId="0" applyBorder="1" applyAlignment="1">
      <alignment horizontal="left" vertical="center" wrapText="1"/>
    </xf>
    <xf numFmtId="0" fontId="54" fillId="0" borderId="13" xfId="0" applyFont="1" applyBorder="1" applyAlignment="1" applyProtection="1">
      <alignment horizontal="left" vertical="center" wrapText="1"/>
      <protection locked="0"/>
    </xf>
    <xf numFmtId="0" fontId="82" fillId="13" borderId="89" xfId="0" applyFont="1" applyFill="1" applyBorder="1" applyAlignment="1" applyProtection="1">
      <alignment horizontal="left" wrapText="1"/>
      <protection/>
    </xf>
    <xf numFmtId="0" fontId="0" fillId="0" borderId="87" xfId="0" applyBorder="1" applyAlignment="1">
      <alignment horizontal="left" wrapText="1"/>
    </xf>
    <xf numFmtId="0" fontId="0" fillId="0" borderId="90" xfId="0" applyBorder="1" applyAlignment="1">
      <alignment horizontal="left" wrapText="1"/>
    </xf>
    <xf numFmtId="0" fontId="29" fillId="34" borderId="67" xfId="0" applyFont="1" applyFill="1" applyBorder="1" applyAlignment="1">
      <alignment horizontal="left" vertical="top" wrapText="1"/>
    </xf>
    <xf numFmtId="0" fontId="29" fillId="34" borderId="84" xfId="0" applyFont="1" applyFill="1" applyBorder="1" applyAlignment="1">
      <alignment horizontal="left" vertical="top" wrapText="1"/>
    </xf>
    <xf numFmtId="0" fontId="29" fillId="34" borderId="69" xfId="0" applyFont="1" applyFill="1" applyBorder="1" applyAlignment="1">
      <alignment horizontal="left" vertical="top" wrapText="1"/>
    </xf>
    <xf numFmtId="0" fontId="29" fillId="34" borderId="86" xfId="0" applyFont="1" applyFill="1" applyBorder="1" applyAlignment="1">
      <alignment horizontal="left" vertical="top" wrapText="1"/>
    </xf>
    <xf numFmtId="0" fontId="0" fillId="0" borderId="87" xfId="0" applyBorder="1" applyAlignment="1">
      <alignment horizontal="left" vertical="top" wrapText="1"/>
    </xf>
    <xf numFmtId="0" fontId="0" fillId="0" borderId="88" xfId="0" applyBorder="1" applyAlignment="1">
      <alignment horizontal="left" vertical="top" wrapText="1"/>
    </xf>
    <xf numFmtId="0" fontId="15" fillId="0" borderId="67" xfId="0" applyFont="1" applyBorder="1" applyAlignment="1" applyProtection="1">
      <alignment horizontal="left" vertical="center" wrapText="1"/>
      <protection locked="0"/>
    </xf>
    <xf numFmtId="0" fontId="0" fillId="0" borderId="84" xfId="0" applyBorder="1" applyAlignment="1">
      <alignment horizontal="left" vertical="center" wrapText="1"/>
    </xf>
    <xf numFmtId="0" fontId="0" fillId="0" borderId="69" xfId="0" applyBorder="1" applyAlignment="1">
      <alignment horizontal="left" vertical="center" wrapText="1"/>
    </xf>
    <xf numFmtId="0" fontId="81" fillId="0" borderId="14" xfId="0" applyFont="1" applyBorder="1" applyAlignment="1" applyProtection="1">
      <alignment horizontal="left" vertical="center" wrapText="1"/>
      <protection locked="0"/>
    </xf>
    <xf numFmtId="0" fontId="54" fillId="0" borderId="14" xfId="0" applyFont="1" applyBorder="1" applyAlignment="1">
      <alignment horizontal="left" vertical="center" wrapText="1"/>
    </xf>
    <xf numFmtId="0" fontId="83" fillId="35" borderId="36" xfId="0" applyFont="1" applyFill="1" applyBorder="1" applyAlignment="1" applyProtection="1">
      <alignment horizontal="right" vertical="center" wrapText="1"/>
      <protection/>
    </xf>
    <xf numFmtId="0" fontId="83" fillId="37" borderId="49" xfId="0" applyFont="1" applyFill="1" applyBorder="1" applyAlignment="1" applyProtection="1">
      <alignment horizontal="right" vertical="center" wrapText="1"/>
      <protection/>
    </xf>
    <xf numFmtId="0" fontId="81" fillId="37" borderId="50" xfId="0" applyFont="1" applyFill="1" applyBorder="1" applyAlignment="1" applyProtection="1">
      <alignment horizontal="right" vertical="center" wrapText="1"/>
      <protection/>
    </xf>
    <xf numFmtId="0" fontId="81" fillId="37" borderId="36" xfId="0" applyFont="1" applyFill="1" applyBorder="1" applyAlignment="1" applyProtection="1">
      <alignment horizontal="right" vertical="center" wrapText="1"/>
      <protection/>
    </xf>
    <xf numFmtId="0" fontId="81" fillId="0" borderId="13" xfId="0" applyFont="1" applyBorder="1" applyAlignment="1" applyProtection="1">
      <alignment horizontal="left" vertical="center" wrapText="1"/>
      <protection locked="0"/>
    </xf>
    <xf numFmtId="0" fontId="54" fillId="0" borderId="13" xfId="0" applyFont="1" applyBorder="1" applyAlignment="1">
      <alignment horizontal="left" vertical="center" wrapText="1"/>
    </xf>
    <xf numFmtId="0" fontId="29" fillId="13" borderId="66" xfId="0" applyFont="1" applyFill="1" applyBorder="1" applyAlignment="1" applyProtection="1">
      <alignment horizontal="left" vertical="center" wrapText="1"/>
      <protection/>
    </xf>
    <xf numFmtId="0" fontId="0" fillId="0" borderId="74" xfId="0" applyBorder="1" applyAlignment="1">
      <alignment horizontal="left" vertical="center" wrapText="1"/>
    </xf>
    <xf numFmtId="0" fontId="0" fillId="0" borderId="33" xfId="0" applyBorder="1" applyAlignment="1">
      <alignment horizontal="left" vertical="center" wrapText="1"/>
    </xf>
    <xf numFmtId="0" fontId="84" fillId="33" borderId="18" xfId="0" applyFont="1" applyFill="1" applyBorder="1" applyAlignment="1" applyProtection="1">
      <alignment horizontal="center" vertical="center" wrapText="1"/>
      <protection/>
    </xf>
    <xf numFmtId="0" fontId="54" fillId="0" borderId="15" xfId="0" applyFont="1" applyBorder="1" applyAlignment="1" applyProtection="1">
      <alignment horizontal="left" vertical="center" wrapText="1"/>
      <protection locked="0"/>
    </xf>
    <xf numFmtId="0" fontId="54" fillId="0" borderId="15" xfId="0" applyFont="1" applyBorder="1" applyAlignment="1" applyProtection="1">
      <alignment horizontal="center" vertical="center" wrapText="1"/>
      <protection locked="0"/>
    </xf>
    <xf numFmtId="0" fontId="82" fillId="34" borderId="68" xfId="0" applyFont="1" applyFill="1" applyBorder="1" applyAlignment="1" applyProtection="1">
      <alignment horizontal="left" wrapText="1"/>
      <protection/>
    </xf>
    <xf numFmtId="0" fontId="0" fillId="0" borderId="85" xfId="0" applyBorder="1" applyAlignment="1">
      <alignment horizontal="left" wrapText="1"/>
    </xf>
    <xf numFmtId="0" fontId="0" fillId="0" borderId="63" xfId="0" applyBorder="1" applyAlignment="1">
      <alignment horizontal="left" wrapText="1"/>
    </xf>
    <xf numFmtId="0" fontId="54" fillId="0" borderId="60" xfId="0" applyFont="1" applyBorder="1" applyAlignment="1" applyProtection="1">
      <alignment horizontal="center" vertical="top" wrapText="1"/>
      <protection locked="0"/>
    </xf>
    <xf numFmtId="0" fontId="54" fillId="0" borderId="91" xfId="0" applyFont="1" applyBorder="1" applyAlignment="1" applyProtection="1">
      <alignment horizontal="center" vertical="top" wrapText="1"/>
      <protection locked="0"/>
    </xf>
    <xf numFmtId="0" fontId="76" fillId="33" borderId="79" xfId="0" applyFont="1" applyFill="1" applyBorder="1" applyAlignment="1" applyProtection="1">
      <alignment horizontal="center" wrapText="1"/>
      <protection/>
    </xf>
    <xf numFmtId="0" fontId="76" fillId="33" borderId="92" xfId="0" applyFont="1" applyFill="1" applyBorder="1" applyAlignment="1" applyProtection="1">
      <alignment horizontal="center" wrapText="1"/>
      <protection/>
    </xf>
    <xf numFmtId="0" fontId="82" fillId="13" borderId="66" xfId="0" applyFont="1" applyFill="1" applyBorder="1" applyAlignment="1" applyProtection="1">
      <alignment vertical="center" wrapText="1"/>
      <protection/>
    </xf>
    <xf numFmtId="0" fontId="82" fillId="13" borderId="33" xfId="0" applyFont="1" applyFill="1" applyBorder="1" applyAlignment="1" applyProtection="1">
      <alignment vertical="center" wrapText="1"/>
      <protection/>
    </xf>
    <xf numFmtId="0" fontId="81" fillId="0" borderId="86" xfId="0" applyFont="1" applyFill="1" applyBorder="1" applyAlignment="1" applyProtection="1">
      <alignment horizontal="center" vertical="center" wrapText="1"/>
      <protection locked="0"/>
    </xf>
    <xf numFmtId="0" fontId="54" fillId="0" borderId="88" xfId="0" applyFont="1" applyBorder="1" applyAlignment="1">
      <alignment horizontal="center" vertical="center" wrapText="1"/>
    </xf>
    <xf numFmtId="0" fontId="76" fillId="33" borderId="75" xfId="0" applyFont="1" applyFill="1" applyBorder="1" applyAlignment="1">
      <alignment horizontal="center" vertical="center" wrapText="1"/>
    </xf>
    <xf numFmtId="0" fontId="0" fillId="0" borderId="11" xfId="0" applyBorder="1" applyAlignment="1">
      <alignment horizontal="center" vertical="center" wrapText="1"/>
    </xf>
    <xf numFmtId="0" fontId="18" fillId="13" borderId="18" xfId="0" applyFont="1" applyFill="1" applyBorder="1" applyAlignment="1" applyProtection="1">
      <alignment horizontal="left" wrapText="1"/>
      <protection/>
    </xf>
    <xf numFmtId="0" fontId="54" fillId="0" borderId="13" xfId="0" applyFont="1" applyBorder="1" applyAlignment="1" applyProtection="1">
      <alignment horizontal="center" vertical="center" wrapText="1"/>
      <protection locked="0"/>
    </xf>
    <xf numFmtId="0" fontId="81" fillId="0" borderId="68" xfId="0" applyFont="1" applyFill="1" applyBorder="1" applyAlignment="1" applyProtection="1">
      <alignment horizontal="center" vertical="center" wrapText="1"/>
      <protection locked="0"/>
    </xf>
    <xf numFmtId="0" fontId="54" fillId="0" borderId="63" xfId="0" applyFont="1" applyBorder="1" applyAlignment="1">
      <alignment horizontal="center" vertical="center" wrapText="1"/>
    </xf>
    <xf numFmtId="0" fontId="81" fillId="0" borderId="63" xfId="0" applyFont="1" applyFill="1" applyBorder="1" applyAlignment="1" applyProtection="1">
      <alignment horizontal="center" vertical="center" wrapText="1"/>
      <protection locked="0"/>
    </xf>
    <xf numFmtId="0" fontId="0" fillId="0" borderId="63" xfId="0" applyBorder="1" applyAlignment="1">
      <alignment horizontal="center" vertical="center" wrapText="1"/>
    </xf>
    <xf numFmtId="0" fontId="54" fillId="0" borderId="67" xfId="0" applyFont="1" applyBorder="1" applyAlignment="1" applyProtection="1">
      <alignment horizontal="center" vertical="center" wrapText="1"/>
      <protection locked="0"/>
    </xf>
    <xf numFmtId="0" fontId="0" fillId="0" borderId="69" xfId="0" applyBorder="1" applyAlignment="1">
      <alignment horizontal="center" vertical="center" wrapText="1"/>
    </xf>
    <xf numFmtId="0" fontId="81" fillId="35" borderId="50" xfId="0" applyFont="1" applyFill="1" applyBorder="1" applyAlignment="1" applyProtection="1">
      <alignment horizontal="right" vertical="center" wrapText="1"/>
      <protection/>
    </xf>
    <xf numFmtId="0" fontId="81" fillId="35" borderId="36" xfId="0" applyFont="1" applyFill="1" applyBorder="1" applyAlignment="1" applyProtection="1">
      <alignment horizontal="right" vertical="center" wrapText="1"/>
      <protection/>
    </xf>
    <xf numFmtId="0" fontId="29" fillId="13" borderId="86" xfId="0" applyFont="1" applyFill="1" applyBorder="1" applyAlignment="1">
      <alignment horizontal="left" wrapText="1"/>
    </xf>
    <xf numFmtId="0" fontId="54" fillId="0" borderId="87" xfId="0" applyFont="1" applyBorder="1" applyAlignment="1">
      <alignment horizontal="left" wrapText="1"/>
    </xf>
    <xf numFmtId="0" fontId="54" fillId="0" borderId="88" xfId="0" applyFont="1" applyBorder="1" applyAlignment="1">
      <alignment horizontal="left" wrapText="1"/>
    </xf>
    <xf numFmtId="0" fontId="76" fillId="33" borderId="21" xfId="0" applyFont="1" applyFill="1" applyBorder="1" applyAlignment="1" applyProtection="1">
      <alignment horizontal="center" wrapText="1"/>
      <protection/>
    </xf>
    <xf numFmtId="0" fontId="76" fillId="33" borderId="20" xfId="0" applyFont="1" applyFill="1" applyBorder="1" applyAlignment="1" applyProtection="1">
      <alignment horizontal="center" wrapText="1"/>
      <protection/>
    </xf>
    <xf numFmtId="0" fontId="82" fillId="34" borderId="93" xfId="0" applyFont="1" applyFill="1" applyBorder="1" applyAlignment="1" applyProtection="1">
      <alignment horizontal="center" wrapText="1"/>
      <protection/>
    </xf>
    <xf numFmtId="0" fontId="82" fillId="34" borderId="26" xfId="0" applyFont="1" applyFill="1" applyBorder="1" applyAlignment="1" applyProtection="1">
      <alignment horizontal="center" wrapText="1"/>
      <protection/>
    </xf>
    <xf numFmtId="0" fontId="82" fillId="34" borderId="66" xfId="0" applyFont="1" applyFill="1" applyBorder="1" applyAlignment="1" applyProtection="1">
      <alignment horizontal="center" wrapText="1"/>
      <protection/>
    </xf>
    <xf numFmtId="0" fontId="82" fillId="34" borderId="33" xfId="0" applyFont="1" applyFill="1" applyBorder="1" applyAlignment="1" applyProtection="1">
      <alignment horizontal="center" wrapText="1"/>
      <protection/>
    </xf>
    <xf numFmtId="0" fontId="29" fillId="13" borderId="18" xfId="0" applyFont="1" applyFill="1" applyBorder="1" applyAlignment="1" applyProtection="1">
      <alignment horizontal="left" vertical="center" wrapText="1"/>
      <protection/>
    </xf>
    <xf numFmtId="0" fontId="76" fillId="33" borderId="24" xfId="0" applyFont="1" applyFill="1" applyBorder="1" applyAlignment="1" applyProtection="1">
      <alignment horizontal="center" wrapText="1"/>
      <protection/>
    </xf>
    <xf numFmtId="0" fontId="20" fillId="0" borderId="21" xfId="0" applyFont="1" applyBorder="1" applyAlignment="1" applyProtection="1">
      <alignment horizontal="left" vertical="top" wrapText="1"/>
      <protection/>
    </xf>
    <xf numFmtId="0" fontId="20" fillId="0" borderId="24" xfId="0" applyFont="1" applyBorder="1" applyAlignment="1" applyProtection="1">
      <alignment horizontal="left" vertical="top" wrapText="1"/>
      <protection/>
    </xf>
    <xf numFmtId="0" fontId="20" fillId="0" borderId="20" xfId="0" applyFont="1" applyBorder="1" applyAlignment="1" applyProtection="1">
      <alignment horizontal="left" vertical="top" wrapText="1"/>
      <protection/>
    </xf>
    <xf numFmtId="0" fontId="76" fillId="33" borderId="18" xfId="0" applyFont="1" applyFill="1" applyBorder="1" applyAlignment="1">
      <alignment horizontal="center" vertical="top" wrapText="1"/>
    </xf>
    <xf numFmtId="0" fontId="84" fillId="33" borderId="18" xfId="0" applyFont="1" applyFill="1" applyBorder="1" applyAlignment="1" applyProtection="1">
      <alignment horizontal="center" vertical="top" wrapText="1"/>
      <protection/>
    </xf>
    <xf numFmtId="0" fontId="29" fillId="13" borderId="18" xfId="0" applyFont="1" applyFill="1" applyBorder="1" applyAlignment="1" applyProtection="1">
      <alignment horizontal="left" vertical="top" wrapText="1"/>
      <protection/>
    </xf>
    <xf numFmtId="0" fontId="81" fillId="0" borderId="94" xfId="0" applyFont="1" applyFill="1" applyBorder="1" applyAlignment="1" applyProtection="1">
      <alignment horizontal="center" wrapText="1"/>
      <protection locked="0"/>
    </xf>
    <xf numFmtId="0" fontId="81" fillId="0" borderId="85" xfId="0" applyFont="1" applyFill="1" applyBorder="1" applyAlignment="1" applyProtection="1">
      <alignment horizontal="center" wrapText="1"/>
      <protection locked="0"/>
    </xf>
    <xf numFmtId="0" fontId="18" fillId="13" borderId="18" xfId="0" applyFont="1" applyFill="1" applyBorder="1" applyAlignment="1">
      <alignment horizontal="center" vertical="top" wrapText="1"/>
    </xf>
    <xf numFmtId="0" fontId="81" fillId="0" borderId="15" xfId="0" applyFont="1" applyBorder="1" applyAlignment="1" applyProtection="1">
      <alignment horizontal="left" vertical="center" wrapText="1"/>
      <protection locked="0"/>
    </xf>
    <xf numFmtId="0" fontId="54" fillId="0" borderId="15" xfId="0" applyFont="1" applyBorder="1" applyAlignment="1">
      <alignment horizontal="left" vertical="center" wrapText="1"/>
    </xf>
    <xf numFmtId="0" fontId="18" fillId="13" borderId="66" xfId="0" applyFont="1" applyFill="1" applyBorder="1" applyAlignment="1" applyProtection="1">
      <alignment horizontal="left" wrapText="1"/>
      <protection/>
    </xf>
    <xf numFmtId="0" fontId="0" fillId="0" borderId="74" xfId="0" applyBorder="1" applyAlignment="1">
      <alignment horizontal="left" wrapText="1"/>
    </xf>
    <xf numFmtId="0" fontId="0" fillId="0" borderId="33" xfId="0" applyBorder="1" applyAlignment="1">
      <alignment horizontal="left" wrapText="1"/>
    </xf>
    <xf numFmtId="0" fontId="76" fillId="33" borderId="18" xfId="0" applyFont="1" applyFill="1" applyBorder="1" applyAlignment="1" applyProtection="1">
      <alignment horizontal="center" wrapText="1"/>
      <protection/>
    </xf>
    <xf numFmtId="0" fontId="81" fillId="0" borderId="68" xfId="0" applyFont="1" applyBorder="1" applyAlignment="1" applyProtection="1">
      <alignment horizontal="center" wrapText="1"/>
      <protection locked="0"/>
    </xf>
    <xf numFmtId="0" fontId="0" fillId="0" borderId="85" xfId="0" applyBorder="1" applyAlignment="1" applyProtection="1">
      <alignment horizontal="center" wrapText="1"/>
      <protection locked="0"/>
    </xf>
    <xf numFmtId="0" fontId="54" fillId="0" borderId="68" xfId="0" applyFont="1" applyFill="1" applyBorder="1" applyAlignment="1" applyProtection="1">
      <alignment horizontal="left" vertical="center" wrapText="1"/>
      <protection locked="0"/>
    </xf>
    <xf numFmtId="0" fontId="54" fillId="0" borderId="85" xfId="0" applyFont="1" applyFill="1" applyBorder="1" applyAlignment="1" applyProtection="1">
      <alignment horizontal="left" vertical="center" wrapText="1"/>
      <protection locked="0"/>
    </xf>
    <xf numFmtId="0" fontId="54" fillId="0" borderId="63" xfId="0" applyFont="1" applyFill="1" applyBorder="1" applyAlignment="1" applyProtection="1">
      <alignment horizontal="left" vertical="center" wrapText="1"/>
      <protection locked="0"/>
    </xf>
    <xf numFmtId="0" fontId="81" fillId="0" borderId="68" xfId="0" applyFont="1" applyFill="1" applyBorder="1" applyAlignment="1" applyProtection="1">
      <alignment horizontal="left" wrapText="1"/>
      <protection locked="0"/>
    </xf>
    <xf numFmtId="0" fontId="81" fillId="0" borderId="85" xfId="0" applyFont="1" applyFill="1" applyBorder="1" applyAlignment="1" applyProtection="1">
      <alignment horizontal="left" wrapText="1"/>
      <protection locked="0"/>
    </xf>
    <xf numFmtId="0" fontId="15" fillId="0" borderId="22" xfId="0" applyFont="1" applyBorder="1" applyAlignment="1" applyProtection="1">
      <alignment horizontal="center" vertical="top" wrapText="1"/>
      <protection locked="0"/>
    </xf>
    <xf numFmtId="0" fontId="29" fillId="13" borderId="89" xfId="0" applyFont="1" applyFill="1" applyBorder="1" applyAlignment="1" applyProtection="1">
      <alignment horizontal="left" vertical="center" wrapText="1"/>
      <protection/>
    </xf>
    <xf numFmtId="0" fontId="0" fillId="0" borderId="87" xfId="0" applyBorder="1" applyAlignment="1">
      <alignment horizontal="left" vertical="center" wrapText="1"/>
    </xf>
    <xf numFmtId="0" fontId="0" fillId="0" borderId="88" xfId="0" applyBorder="1" applyAlignment="1">
      <alignment horizontal="left" vertical="center" wrapText="1"/>
    </xf>
    <xf numFmtId="0" fontId="81" fillId="0" borderId="15" xfId="0" applyFont="1" applyBorder="1" applyAlignment="1" applyProtection="1">
      <alignment vertical="center" wrapText="1"/>
      <protection locked="0"/>
    </xf>
    <xf numFmtId="0" fontId="81" fillId="0" borderId="86" xfId="0" applyFont="1" applyBorder="1" applyAlignment="1" applyProtection="1">
      <alignment vertical="center" wrapText="1"/>
      <protection locked="0"/>
    </xf>
    <xf numFmtId="0" fontId="54" fillId="0" borderId="51" xfId="0" applyFont="1" applyBorder="1" applyAlignment="1" applyProtection="1">
      <alignment horizontal="center" vertical="center" wrapText="1"/>
      <protection locked="0"/>
    </xf>
    <xf numFmtId="0" fontId="54" fillId="0" borderId="95" xfId="0" applyFont="1" applyFill="1" applyBorder="1" applyAlignment="1" applyProtection="1">
      <alignment horizontal="center" vertical="center" wrapText="1"/>
      <protection locked="0"/>
    </xf>
    <xf numFmtId="0" fontId="54" fillId="0" borderId="96" xfId="0" applyFont="1" applyFill="1" applyBorder="1" applyAlignment="1" applyProtection="1">
      <alignment horizontal="center" vertical="center" wrapText="1"/>
      <protection locked="0"/>
    </xf>
    <xf numFmtId="0" fontId="54" fillId="0" borderId="64" xfId="0" applyFont="1" applyFill="1" applyBorder="1" applyAlignment="1" applyProtection="1">
      <alignment horizontal="center" vertical="center" wrapText="1"/>
      <protection locked="0"/>
    </xf>
    <xf numFmtId="0" fontId="84" fillId="36" borderId="18" xfId="0" applyFont="1" applyFill="1" applyBorder="1" applyAlignment="1" applyProtection="1">
      <alignment horizontal="left" vertical="top" wrapText="1"/>
      <protection/>
    </xf>
    <xf numFmtId="0" fontId="78" fillId="35" borderId="49" xfId="0" applyFont="1" applyFill="1" applyBorder="1" applyAlignment="1" applyProtection="1">
      <alignment horizontal="right" wrapText="1"/>
      <protection/>
    </xf>
    <xf numFmtId="0" fontId="78" fillId="35" borderId="50" xfId="0" applyFont="1" applyFill="1" applyBorder="1" applyAlignment="1" applyProtection="1">
      <alignment horizontal="right" wrapText="1"/>
      <protection/>
    </xf>
    <xf numFmtId="0" fontId="78" fillId="35" borderId="36" xfId="0" applyFont="1" applyFill="1" applyBorder="1" applyAlignment="1" applyProtection="1">
      <alignment horizontal="right" wrapText="1"/>
      <protection/>
    </xf>
    <xf numFmtId="0" fontId="54" fillId="0" borderId="67" xfId="0" applyFont="1" applyBorder="1" applyAlignment="1" applyProtection="1">
      <alignment horizontal="left" vertical="center" wrapText="1"/>
      <protection locked="0"/>
    </xf>
    <xf numFmtId="0" fontId="81" fillId="0" borderId="97" xfId="0" applyFont="1" applyFill="1" applyBorder="1" applyAlignment="1" applyProtection="1">
      <alignment horizontal="left" wrapText="1"/>
      <protection locked="0"/>
    </xf>
    <xf numFmtId="0" fontId="81" fillId="0" borderId="83" xfId="0" applyFont="1" applyFill="1" applyBorder="1" applyAlignment="1" applyProtection="1">
      <alignment horizontal="left" wrapText="1"/>
      <protection locked="0"/>
    </xf>
    <xf numFmtId="0" fontId="81" fillId="0" borderId="95" xfId="0" applyFont="1" applyBorder="1" applyAlignment="1" applyProtection="1">
      <alignment horizontal="center" wrapText="1"/>
      <protection locked="0"/>
    </xf>
    <xf numFmtId="0" fontId="0" fillId="0" borderId="96" xfId="0" applyFont="1" applyBorder="1" applyAlignment="1" applyProtection="1">
      <alignment horizontal="center" wrapText="1"/>
      <protection locked="0"/>
    </xf>
    <xf numFmtId="0" fontId="83" fillId="35" borderId="49" xfId="0" applyFont="1" applyFill="1" applyBorder="1" applyAlignment="1" applyProtection="1">
      <alignment horizontal="right" wrapText="1"/>
      <protection/>
    </xf>
    <xf numFmtId="0" fontId="81" fillId="35" borderId="50" xfId="0" applyFont="1" applyFill="1" applyBorder="1" applyAlignment="1" applyProtection="1">
      <alignment horizontal="right" wrapText="1"/>
      <protection/>
    </xf>
    <xf numFmtId="0" fontId="76" fillId="33" borderId="0" xfId="0" applyFont="1" applyFill="1" applyAlignment="1">
      <alignment horizontal="left" vertical="center" wrapText="1"/>
    </xf>
    <xf numFmtId="0" fontId="0" fillId="0" borderId="0" xfId="0" applyAlignment="1">
      <alignment horizontal="left" vertical="center" wrapText="1"/>
    </xf>
    <xf numFmtId="0" fontId="51" fillId="35" borderId="0" xfId="0" applyFont="1" applyFill="1" applyAlignment="1">
      <alignment horizontal="center" vertical="center" wrapText="1"/>
    </xf>
    <xf numFmtId="0" fontId="18" fillId="0" borderId="0" xfId="0" applyFont="1" applyAlignment="1">
      <alignment horizontal="center" vertical="center" wrapText="1"/>
    </xf>
    <xf numFmtId="0" fontId="0" fillId="0" borderId="0" xfId="0" applyAlignment="1">
      <alignment horizontal="center" vertical="center" wrapText="1"/>
    </xf>
    <xf numFmtId="0" fontId="16" fillId="0" borderId="0" xfId="0" applyFont="1" applyAlignment="1">
      <alignment horizontal="center" vertical="top" wrapText="1"/>
    </xf>
    <xf numFmtId="0" fontId="0" fillId="0" borderId="0" xfId="0" applyAlignment="1">
      <alignment horizontal="center" vertical="top" wrapText="1"/>
    </xf>
    <xf numFmtId="0" fontId="51" fillId="0" borderId="21"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ill>
        <patternFill patternType="none">
          <bgColor indexed="65"/>
        </patternFill>
      </fill>
    </dxf>
    <dxf>
      <fill>
        <patternFill patternType="none">
          <bgColor indexed="65"/>
        </patternFill>
      </fill>
    </dxf>
    <dxf>
      <font>
        <color theme="0"/>
      </font>
    </dxf>
    <dxf>
      <fill>
        <patternFill patternType="none">
          <bgColor indexed="65"/>
        </patternFill>
      </fill>
    </dxf>
    <dxf>
      <fill>
        <patternFill patternType="none">
          <bgColor indexed="65"/>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45"/>
  </sheetPr>
  <dimension ref="A1:N271"/>
  <sheetViews>
    <sheetView showGridLines="0" zoomScalePageLayoutView="0" workbookViewId="0" topLeftCell="A22">
      <selection activeCell="H23" sqref="H23"/>
    </sheetView>
  </sheetViews>
  <sheetFormatPr defaultColWidth="8.8515625" defaultRowHeight="12.75"/>
  <cols>
    <col min="1" max="1" width="17.140625" style="0" customWidth="1"/>
    <col min="2" max="2" width="9.140625" style="0" customWidth="1"/>
    <col min="3" max="8" width="8.8515625" style="0" customWidth="1"/>
    <col min="9" max="9" width="22.28125" style="0" customWidth="1"/>
    <col min="10" max="11" width="8.8515625" style="0" customWidth="1"/>
    <col min="12" max="12" width="8.421875" style="0" customWidth="1"/>
    <col min="13" max="13" width="5.00390625" style="0" hidden="1" customWidth="1"/>
    <col min="14" max="14" width="8.7109375" style="0" customWidth="1"/>
    <col min="15" max="16" width="9.140625" style="0" hidden="1" customWidth="1"/>
  </cols>
  <sheetData>
    <row r="1" spans="1:14" ht="26.25" customHeight="1">
      <c r="A1" s="338" t="s">
        <v>1</v>
      </c>
      <c r="B1" s="339"/>
      <c r="C1" s="339"/>
      <c r="D1" s="339"/>
      <c r="E1" s="339"/>
      <c r="F1" s="339"/>
      <c r="G1" s="339"/>
      <c r="H1" s="339"/>
      <c r="I1" s="339"/>
      <c r="J1" s="339"/>
      <c r="K1" s="339"/>
      <c r="L1" s="339"/>
      <c r="M1" s="339"/>
      <c r="N1" s="340"/>
    </row>
    <row r="2" spans="1:14" ht="126" customHeight="1">
      <c r="A2" s="345" t="s">
        <v>133</v>
      </c>
      <c r="B2" s="346"/>
      <c r="C2" s="346"/>
      <c r="D2" s="346"/>
      <c r="E2" s="346"/>
      <c r="F2" s="346"/>
      <c r="G2" s="346"/>
      <c r="H2" s="346"/>
      <c r="I2" s="346"/>
      <c r="J2" s="346"/>
      <c r="K2" s="346"/>
      <c r="L2" s="346"/>
      <c r="M2" s="346"/>
      <c r="N2" s="347"/>
    </row>
    <row r="3" spans="1:14" s="1" customFormat="1" ht="15.75" thickBot="1">
      <c r="A3" s="6"/>
      <c r="B3" s="10"/>
      <c r="C3" s="10"/>
      <c r="D3" s="10"/>
      <c r="E3" s="10"/>
      <c r="F3" s="10"/>
      <c r="G3" s="10"/>
      <c r="H3" s="10"/>
      <c r="I3" s="10"/>
      <c r="J3" s="10"/>
      <c r="K3" s="10"/>
      <c r="L3" s="10"/>
      <c r="M3" s="10"/>
      <c r="N3" s="10"/>
    </row>
    <row r="4" spans="1:14" ht="33" customHeight="1" thickBot="1" thickTop="1">
      <c r="A4" s="6"/>
      <c r="B4" s="348" t="s">
        <v>146</v>
      </c>
      <c r="C4" s="349"/>
      <c r="D4" s="349"/>
      <c r="E4" s="349"/>
      <c r="F4" s="349"/>
      <c r="G4" s="349"/>
      <c r="H4" s="349"/>
      <c r="I4" s="349"/>
      <c r="J4" s="350"/>
      <c r="K4" s="7"/>
      <c r="L4" s="7"/>
      <c r="M4" s="7"/>
      <c r="N4" s="7"/>
    </row>
    <row r="5" spans="1:13" ht="18" customHeight="1" thickTop="1">
      <c r="A5" s="6"/>
      <c r="B5" s="6"/>
      <c r="C5" s="6"/>
      <c r="D5" s="6"/>
      <c r="E5" s="6"/>
      <c r="F5" s="6"/>
      <c r="G5" s="6"/>
      <c r="H5" s="6"/>
      <c r="I5" s="6"/>
      <c r="J5" s="6"/>
      <c r="K5" s="6"/>
      <c r="L5" s="6"/>
      <c r="M5" s="6"/>
    </row>
    <row r="6" spans="1:13" ht="18.75">
      <c r="A6" s="351" t="s">
        <v>77</v>
      </c>
      <c r="B6" s="351"/>
      <c r="C6" s="351"/>
      <c r="D6" s="5"/>
      <c r="E6" s="5"/>
      <c r="F6" s="5"/>
      <c r="G6" s="5"/>
      <c r="H6" s="5"/>
      <c r="I6" s="5"/>
      <c r="J6" s="5"/>
      <c r="K6" s="5"/>
      <c r="L6" s="5"/>
      <c r="M6" s="5"/>
    </row>
    <row r="7" spans="1:14" ht="157.5" customHeight="1">
      <c r="A7" s="341" t="s">
        <v>149</v>
      </c>
      <c r="B7" s="342"/>
      <c r="C7" s="342"/>
      <c r="D7" s="342"/>
      <c r="E7" s="342"/>
      <c r="F7" s="342"/>
      <c r="G7" s="342"/>
      <c r="H7" s="342"/>
      <c r="I7" s="342"/>
      <c r="J7" s="342"/>
      <c r="K7" s="342"/>
      <c r="L7" s="343"/>
      <c r="M7" s="8"/>
      <c r="N7" s="8"/>
    </row>
    <row r="8" spans="1:14" ht="15">
      <c r="A8" s="6"/>
      <c r="B8" s="7"/>
      <c r="C8" s="7"/>
      <c r="D8" s="7"/>
      <c r="E8" s="7"/>
      <c r="F8" s="7"/>
      <c r="G8" s="7"/>
      <c r="H8" s="7"/>
      <c r="I8" s="7"/>
      <c r="J8" s="7"/>
      <c r="K8" s="7"/>
      <c r="L8" s="7"/>
      <c r="M8" s="8"/>
      <c r="N8" s="8"/>
    </row>
    <row r="9" spans="1:14" ht="18.75" customHeight="1">
      <c r="A9" s="353" t="s">
        <v>78</v>
      </c>
      <c r="B9" s="354"/>
      <c r="C9" s="354"/>
      <c r="D9" s="354"/>
      <c r="E9" s="354"/>
      <c r="F9" s="354"/>
      <c r="G9" s="9"/>
      <c r="H9" s="9"/>
      <c r="I9" s="9"/>
      <c r="J9" s="9"/>
      <c r="K9" s="9"/>
      <c r="L9" s="9"/>
      <c r="M9" s="8"/>
      <c r="N9" s="8"/>
    </row>
    <row r="10" spans="1:14" ht="141.75" customHeight="1">
      <c r="A10" s="344" t="s">
        <v>150</v>
      </c>
      <c r="B10" s="342"/>
      <c r="C10" s="342"/>
      <c r="D10" s="342"/>
      <c r="E10" s="342"/>
      <c r="F10" s="342"/>
      <c r="G10" s="342"/>
      <c r="H10" s="342"/>
      <c r="I10" s="342"/>
      <c r="J10" s="342"/>
      <c r="K10" s="342"/>
      <c r="L10" s="343"/>
      <c r="M10" s="8"/>
      <c r="N10" s="8"/>
    </row>
    <row r="11" spans="1:14" ht="12.75" customHeight="1">
      <c r="A11" s="9"/>
      <c r="B11" s="9"/>
      <c r="C11" s="9"/>
      <c r="D11" s="9"/>
      <c r="E11" s="9"/>
      <c r="F11" s="9"/>
      <c r="G11" s="9"/>
      <c r="H11" s="9"/>
      <c r="I11" s="9"/>
      <c r="J11" s="9"/>
      <c r="K11" s="9"/>
      <c r="L11" s="9"/>
      <c r="M11" s="8"/>
      <c r="N11" s="8"/>
    </row>
    <row r="12" spans="1:14" ht="252" customHeight="1">
      <c r="A12" s="344" t="s">
        <v>98</v>
      </c>
      <c r="B12" s="342"/>
      <c r="C12" s="342"/>
      <c r="D12" s="342"/>
      <c r="E12" s="342"/>
      <c r="F12" s="342"/>
      <c r="G12" s="342"/>
      <c r="H12" s="342"/>
      <c r="I12" s="342"/>
      <c r="J12" s="342"/>
      <c r="K12" s="342"/>
      <c r="L12" s="343"/>
      <c r="M12" s="8"/>
      <c r="N12" s="8"/>
    </row>
    <row r="13" spans="1:14" ht="12.75" customHeight="1">
      <c r="A13" s="6"/>
      <c r="B13" s="6"/>
      <c r="C13" s="6"/>
      <c r="D13" s="6"/>
      <c r="E13" s="6"/>
      <c r="F13" s="6"/>
      <c r="G13" s="6"/>
      <c r="H13" s="6"/>
      <c r="I13" s="6"/>
      <c r="J13" s="6"/>
      <c r="K13" s="6"/>
      <c r="L13" s="6"/>
      <c r="M13" s="8"/>
      <c r="N13" s="8"/>
    </row>
    <row r="14" spans="1:14" ht="110.25" customHeight="1">
      <c r="A14" s="352" t="s">
        <v>147</v>
      </c>
      <c r="B14" s="342"/>
      <c r="C14" s="342"/>
      <c r="D14" s="342"/>
      <c r="E14" s="342"/>
      <c r="F14" s="342"/>
      <c r="G14" s="342"/>
      <c r="H14" s="342"/>
      <c r="I14" s="342"/>
      <c r="J14" s="342"/>
      <c r="K14" s="342"/>
      <c r="L14" s="343"/>
      <c r="M14" s="8"/>
      <c r="N14" s="8"/>
    </row>
    <row r="15" spans="1:14" ht="12.75" customHeight="1">
      <c r="A15" s="6"/>
      <c r="B15" s="6"/>
      <c r="C15" s="6"/>
      <c r="D15" s="6"/>
      <c r="E15" s="6"/>
      <c r="F15" s="6"/>
      <c r="G15" s="6"/>
      <c r="H15" s="6"/>
      <c r="I15" s="6"/>
      <c r="J15" s="6"/>
      <c r="K15" s="6"/>
      <c r="L15" s="6"/>
      <c r="M15" s="8"/>
      <c r="N15" s="8"/>
    </row>
    <row r="16" spans="1:14" ht="94.5" customHeight="1">
      <c r="A16" s="352" t="s">
        <v>151</v>
      </c>
      <c r="B16" s="342"/>
      <c r="C16" s="342"/>
      <c r="D16" s="342"/>
      <c r="E16" s="342"/>
      <c r="F16" s="342"/>
      <c r="G16" s="342"/>
      <c r="H16" s="342"/>
      <c r="I16" s="342"/>
      <c r="J16" s="342"/>
      <c r="K16" s="342"/>
      <c r="L16" s="343"/>
      <c r="M16" s="8"/>
      <c r="N16" s="8"/>
    </row>
    <row r="17" spans="1:14" ht="12.75" customHeight="1">
      <c r="A17" s="6"/>
      <c r="B17" s="6"/>
      <c r="C17" s="6"/>
      <c r="D17" s="6"/>
      <c r="E17" s="6"/>
      <c r="F17" s="6"/>
      <c r="G17" s="6"/>
      <c r="H17" s="6"/>
      <c r="I17" s="6"/>
      <c r="J17" s="6"/>
      <c r="K17" s="6"/>
      <c r="L17" s="6"/>
      <c r="M17" s="8"/>
      <c r="N17" s="8"/>
    </row>
    <row r="18" spans="1:14" ht="78.75" customHeight="1">
      <c r="A18" s="352" t="s">
        <v>152</v>
      </c>
      <c r="B18" s="342"/>
      <c r="C18" s="342"/>
      <c r="D18" s="342"/>
      <c r="E18" s="342"/>
      <c r="F18" s="342"/>
      <c r="G18" s="342"/>
      <c r="H18" s="342"/>
      <c r="I18" s="342"/>
      <c r="J18" s="342"/>
      <c r="K18" s="342"/>
      <c r="L18" s="343"/>
      <c r="M18" s="8"/>
      <c r="N18" s="8"/>
    </row>
    <row r="19" spans="1:14" ht="12.75" customHeight="1">
      <c r="A19" s="6"/>
      <c r="B19" s="6"/>
      <c r="C19" s="6"/>
      <c r="D19" s="6"/>
      <c r="E19" s="6"/>
      <c r="F19" s="6"/>
      <c r="G19" s="6"/>
      <c r="H19" s="6"/>
      <c r="I19" s="6"/>
      <c r="J19" s="6"/>
      <c r="K19" s="6"/>
      <c r="L19" s="6"/>
      <c r="M19" s="8"/>
      <c r="N19" s="8"/>
    </row>
    <row r="20" spans="1:14" ht="110.25" customHeight="1">
      <c r="A20" s="352" t="s">
        <v>153</v>
      </c>
      <c r="B20" s="342"/>
      <c r="C20" s="342"/>
      <c r="D20" s="342"/>
      <c r="E20" s="342"/>
      <c r="F20" s="342"/>
      <c r="G20" s="342"/>
      <c r="H20" s="342"/>
      <c r="I20" s="342"/>
      <c r="J20" s="342"/>
      <c r="K20" s="342"/>
      <c r="L20" s="343"/>
      <c r="M20" s="8"/>
      <c r="N20" s="8"/>
    </row>
    <row r="21" spans="1:14" ht="12.75" customHeight="1">
      <c r="A21" s="6"/>
      <c r="B21" s="6"/>
      <c r="C21" s="6"/>
      <c r="D21" s="6"/>
      <c r="E21" s="6"/>
      <c r="F21" s="6"/>
      <c r="G21" s="6"/>
      <c r="H21" s="6"/>
      <c r="I21" s="6"/>
      <c r="J21" s="6"/>
      <c r="K21" s="6"/>
      <c r="L21" s="6"/>
      <c r="M21" s="8"/>
      <c r="N21" s="8"/>
    </row>
    <row r="22" spans="1:14" ht="126" customHeight="1">
      <c r="A22" s="352" t="s">
        <v>154</v>
      </c>
      <c r="B22" s="342"/>
      <c r="C22" s="342"/>
      <c r="D22" s="342"/>
      <c r="E22" s="342"/>
      <c r="F22" s="342"/>
      <c r="G22" s="342"/>
      <c r="H22" s="342"/>
      <c r="I22" s="342"/>
      <c r="J22" s="342"/>
      <c r="K22" s="342"/>
      <c r="L22" s="343"/>
      <c r="M22" s="8"/>
      <c r="N22" s="8"/>
    </row>
    <row r="23" spans="1:14" ht="12.75" customHeight="1">
      <c r="A23" s="6"/>
      <c r="B23" s="6"/>
      <c r="C23" s="6"/>
      <c r="D23" s="6"/>
      <c r="E23" s="6"/>
      <c r="F23" s="6"/>
      <c r="G23" s="6"/>
      <c r="H23" s="6"/>
      <c r="I23" s="6"/>
      <c r="J23" s="6"/>
      <c r="K23" s="6"/>
      <c r="L23" s="6"/>
      <c r="M23" s="8"/>
      <c r="N23" s="8"/>
    </row>
    <row r="24" spans="1:14" ht="63" customHeight="1">
      <c r="A24" s="352" t="s">
        <v>155</v>
      </c>
      <c r="B24" s="342"/>
      <c r="C24" s="342"/>
      <c r="D24" s="342"/>
      <c r="E24" s="342"/>
      <c r="F24" s="342"/>
      <c r="G24" s="342"/>
      <c r="H24" s="342"/>
      <c r="I24" s="342"/>
      <c r="J24" s="342"/>
      <c r="K24" s="342"/>
      <c r="L24" s="343"/>
      <c r="M24" s="8"/>
      <c r="N24" s="8"/>
    </row>
    <row r="25" spans="1:14" ht="12.75" customHeight="1">
      <c r="A25" s="8"/>
      <c r="B25" s="8"/>
      <c r="C25" s="8"/>
      <c r="D25" s="8"/>
      <c r="E25" s="8"/>
      <c r="F25" s="8"/>
      <c r="G25" s="8"/>
      <c r="H25" s="8"/>
      <c r="I25" s="8"/>
      <c r="J25" s="8"/>
      <c r="K25" s="8"/>
      <c r="L25" s="8"/>
      <c r="M25" s="8"/>
      <c r="N25" s="8"/>
    </row>
    <row r="26" spans="1:14" ht="189" customHeight="1">
      <c r="A26" s="352" t="s">
        <v>156</v>
      </c>
      <c r="B26" s="342"/>
      <c r="C26" s="342"/>
      <c r="D26" s="342"/>
      <c r="E26" s="342"/>
      <c r="F26" s="342"/>
      <c r="G26" s="342"/>
      <c r="H26" s="342"/>
      <c r="I26" s="342"/>
      <c r="J26" s="342"/>
      <c r="K26" s="342"/>
      <c r="L26" s="343"/>
      <c r="M26" s="8"/>
      <c r="N26" s="8"/>
    </row>
    <row r="27" spans="1:14" ht="12.75" customHeight="1">
      <c r="A27" s="8"/>
      <c r="B27" s="8"/>
      <c r="C27" s="8"/>
      <c r="D27" s="8"/>
      <c r="E27" s="8"/>
      <c r="F27" s="8"/>
      <c r="G27" s="8"/>
      <c r="H27" s="8"/>
      <c r="I27" s="8"/>
      <c r="J27" s="8"/>
      <c r="K27" s="8"/>
      <c r="L27" s="8"/>
      <c r="M27" s="8"/>
      <c r="N27" s="8"/>
    </row>
    <row r="28" spans="1:14" ht="12.75" customHeight="1">
      <c r="A28" s="8"/>
      <c r="B28" s="8"/>
      <c r="C28" s="8"/>
      <c r="D28" s="8"/>
      <c r="E28" s="8"/>
      <c r="F28" s="8"/>
      <c r="G28" s="8"/>
      <c r="H28" s="8"/>
      <c r="I28" s="8"/>
      <c r="J28" s="8"/>
      <c r="K28" s="8"/>
      <c r="L28" s="8"/>
      <c r="M28" s="8"/>
      <c r="N28" s="8"/>
    </row>
    <row r="29" spans="1:14" ht="12.75" customHeight="1">
      <c r="A29" s="8"/>
      <c r="B29" s="8"/>
      <c r="C29" s="8"/>
      <c r="D29" s="8"/>
      <c r="E29" s="8"/>
      <c r="F29" s="8"/>
      <c r="G29" s="8"/>
      <c r="H29" s="8"/>
      <c r="I29" s="8"/>
      <c r="J29" s="8"/>
      <c r="K29" s="8"/>
      <c r="L29" s="8"/>
      <c r="M29" s="8"/>
      <c r="N29" s="8"/>
    </row>
    <row r="30" spans="1:14" ht="12.75" customHeight="1">
      <c r="A30" s="8"/>
      <c r="B30" s="8"/>
      <c r="C30" s="8"/>
      <c r="D30" s="8"/>
      <c r="E30" s="8"/>
      <c r="F30" s="8"/>
      <c r="G30" s="8"/>
      <c r="H30" s="8"/>
      <c r="I30" s="8"/>
      <c r="J30" s="8"/>
      <c r="K30" s="8"/>
      <c r="L30" s="8"/>
      <c r="M30" s="8"/>
      <c r="N30" s="8"/>
    </row>
    <row r="31" spans="1:14" ht="12.75" customHeight="1">
      <c r="A31" s="8"/>
      <c r="B31" s="8"/>
      <c r="C31" s="8"/>
      <c r="D31" s="8"/>
      <c r="E31" s="8"/>
      <c r="F31" s="8"/>
      <c r="G31" s="8"/>
      <c r="H31" s="8"/>
      <c r="I31" s="8"/>
      <c r="J31" s="8"/>
      <c r="K31" s="8"/>
      <c r="L31" s="8"/>
      <c r="M31" s="8"/>
      <c r="N31" s="8"/>
    </row>
    <row r="32" spans="1:14" ht="12.75" customHeight="1">
      <c r="A32" s="8"/>
      <c r="B32" s="8"/>
      <c r="C32" s="8"/>
      <c r="D32" s="8"/>
      <c r="E32" s="8"/>
      <c r="F32" s="8"/>
      <c r="G32" s="8"/>
      <c r="H32" s="8"/>
      <c r="I32" s="8"/>
      <c r="J32" s="8"/>
      <c r="K32" s="8"/>
      <c r="L32" s="8"/>
      <c r="M32" s="8"/>
      <c r="N32" s="8"/>
    </row>
    <row r="33" spans="1:14" ht="12.75" customHeight="1">
      <c r="A33" s="8"/>
      <c r="B33" s="8"/>
      <c r="C33" s="8"/>
      <c r="D33" s="8"/>
      <c r="E33" s="8"/>
      <c r="F33" s="8"/>
      <c r="G33" s="8"/>
      <c r="H33" s="8"/>
      <c r="I33" s="8"/>
      <c r="J33" s="8"/>
      <c r="K33" s="8"/>
      <c r="L33" s="8"/>
      <c r="M33" s="8"/>
      <c r="N33" s="8"/>
    </row>
    <row r="34" spans="1:14" ht="12.75" customHeight="1">
      <c r="A34" s="8"/>
      <c r="B34" s="8"/>
      <c r="C34" s="8"/>
      <c r="D34" s="8"/>
      <c r="E34" s="8"/>
      <c r="F34" s="8"/>
      <c r="G34" s="8"/>
      <c r="H34" s="8"/>
      <c r="I34" s="8"/>
      <c r="J34" s="8"/>
      <c r="K34" s="8"/>
      <c r="L34" s="8"/>
      <c r="M34" s="8"/>
      <c r="N34" s="8"/>
    </row>
    <row r="35" spans="1:13" ht="12.75" customHeight="1">
      <c r="A35" s="5"/>
      <c r="B35" s="5"/>
      <c r="C35" s="5"/>
      <c r="D35" s="5"/>
      <c r="E35" s="5"/>
      <c r="F35" s="5"/>
      <c r="G35" s="5"/>
      <c r="H35" s="5"/>
      <c r="I35" s="5"/>
      <c r="J35" s="5"/>
      <c r="K35" s="5"/>
      <c r="L35" s="5"/>
      <c r="M35" s="5"/>
    </row>
    <row r="36" spans="1:13" ht="12.75" customHeight="1">
      <c r="A36" s="5"/>
      <c r="B36" s="5"/>
      <c r="C36" s="5"/>
      <c r="D36" s="5"/>
      <c r="E36" s="5"/>
      <c r="F36" s="5"/>
      <c r="G36" s="5"/>
      <c r="H36" s="5"/>
      <c r="I36" s="5"/>
      <c r="J36" s="5"/>
      <c r="K36" s="5"/>
      <c r="L36" s="5"/>
      <c r="M36" s="5"/>
    </row>
    <row r="37" spans="1:13" ht="12.75" customHeight="1">
      <c r="A37" s="5"/>
      <c r="B37" s="5"/>
      <c r="C37" s="5"/>
      <c r="D37" s="5"/>
      <c r="E37" s="5"/>
      <c r="F37" s="5"/>
      <c r="G37" s="5"/>
      <c r="H37" s="5"/>
      <c r="I37" s="5"/>
      <c r="J37" s="5"/>
      <c r="K37" s="5"/>
      <c r="L37" s="5"/>
      <c r="M37" s="5"/>
    </row>
    <row r="38" spans="1:13" ht="12.75" customHeight="1">
      <c r="A38" s="5"/>
      <c r="B38" s="5"/>
      <c r="C38" s="5"/>
      <c r="D38" s="5"/>
      <c r="E38" s="5"/>
      <c r="F38" s="5"/>
      <c r="G38" s="5"/>
      <c r="H38" s="5"/>
      <c r="I38" s="5"/>
      <c r="J38" s="5"/>
      <c r="K38" s="5"/>
      <c r="L38" s="5"/>
      <c r="M38" s="5"/>
    </row>
    <row r="39" spans="1:13" ht="12.75" customHeight="1">
      <c r="A39" s="5"/>
      <c r="B39" s="5"/>
      <c r="C39" s="5"/>
      <c r="D39" s="5"/>
      <c r="E39" s="5"/>
      <c r="F39" s="5"/>
      <c r="G39" s="5"/>
      <c r="H39" s="5"/>
      <c r="I39" s="5"/>
      <c r="J39" s="5"/>
      <c r="K39" s="5"/>
      <c r="L39" s="5"/>
      <c r="M39" s="5"/>
    </row>
    <row r="40" spans="1:13" ht="12.75" customHeight="1">
      <c r="A40" s="5"/>
      <c r="B40" s="5"/>
      <c r="C40" s="5"/>
      <c r="D40" s="5"/>
      <c r="E40" s="5"/>
      <c r="F40" s="5"/>
      <c r="G40" s="5"/>
      <c r="H40" s="5"/>
      <c r="I40" s="5"/>
      <c r="J40" s="5"/>
      <c r="K40" s="5"/>
      <c r="L40" s="5"/>
      <c r="M40" s="5"/>
    </row>
    <row r="41" spans="1:13" ht="12.75" customHeight="1">
      <c r="A41" s="5"/>
      <c r="B41" s="5"/>
      <c r="C41" s="5"/>
      <c r="D41" s="5"/>
      <c r="E41" s="5"/>
      <c r="F41" s="5"/>
      <c r="G41" s="5"/>
      <c r="H41" s="5"/>
      <c r="I41" s="5"/>
      <c r="J41" s="5"/>
      <c r="K41" s="5"/>
      <c r="L41" s="5"/>
      <c r="M41" s="5"/>
    </row>
    <row r="42" spans="1:13" ht="12.75" customHeight="1">
      <c r="A42" s="5"/>
      <c r="B42" s="5"/>
      <c r="C42" s="5"/>
      <c r="D42" s="5"/>
      <c r="E42" s="5"/>
      <c r="F42" s="5"/>
      <c r="G42" s="5"/>
      <c r="H42" s="5"/>
      <c r="I42" s="5"/>
      <c r="J42" s="5"/>
      <c r="K42" s="5"/>
      <c r="L42" s="5"/>
      <c r="M42" s="5"/>
    </row>
    <row r="43" spans="1:13" ht="12.75" customHeight="1">
      <c r="A43" s="5"/>
      <c r="B43" s="5"/>
      <c r="C43" s="5"/>
      <c r="D43" s="5"/>
      <c r="E43" s="5"/>
      <c r="F43" s="5"/>
      <c r="G43" s="5"/>
      <c r="H43" s="5"/>
      <c r="I43" s="5"/>
      <c r="J43" s="5"/>
      <c r="K43" s="5"/>
      <c r="L43" s="5"/>
      <c r="M43" s="5"/>
    </row>
    <row r="44" spans="1:13" ht="12.75" customHeight="1">
      <c r="A44" s="5"/>
      <c r="B44" s="5"/>
      <c r="C44" s="5"/>
      <c r="D44" s="5"/>
      <c r="E44" s="5"/>
      <c r="F44" s="5"/>
      <c r="G44" s="5"/>
      <c r="H44" s="5"/>
      <c r="I44" s="5"/>
      <c r="J44" s="5"/>
      <c r="K44" s="5"/>
      <c r="L44" s="5"/>
      <c r="M44" s="5"/>
    </row>
    <row r="45" spans="1:13" ht="12.75" customHeight="1">
      <c r="A45" s="5"/>
      <c r="B45" s="5"/>
      <c r="C45" s="5"/>
      <c r="D45" s="5"/>
      <c r="E45" s="5"/>
      <c r="F45" s="5"/>
      <c r="G45" s="5"/>
      <c r="H45" s="5"/>
      <c r="I45" s="5"/>
      <c r="J45" s="5"/>
      <c r="K45" s="5"/>
      <c r="L45" s="5"/>
      <c r="M45" s="5"/>
    </row>
    <row r="46" spans="1:13" ht="12.75" customHeight="1">
      <c r="A46" s="5"/>
      <c r="B46" s="5"/>
      <c r="C46" s="5"/>
      <c r="D46" s="5"/>
      <c r="E46" s="5"/>
      <c r="F46" s="5"/>
      <c r="G46" s="5"/>
      <c r="H46" s="5"/>
      <c r="I46" s="5"/>
      <c r="J46" s="5"/>
      <c r="K46" s="5"/>
      <c r="L46" s="5"/>
      <c r="M46" s="5"/>
    </row>
    <row r="47" spans="1:13" ht="12.75" customHeight="1">
      <c r="A47" s="5"/>
      <c r="B47" s="5"/>
      <c r="C47" s="5"/>
      <c r="D47" s="5"/>
      <c r="E47" s="5"/>
      <c r="F47" s="5"/>
      <c r="G47" s="5"/>
      <c r="H47" s="5"/>
      <c r="I47" s="5"/>
      <c r="J47" s="5"/>
      <c r="K47" s="5"/>
      <c r="L47" s="5"/>
      <c r="M47" s="5"/>
    </row>
    <row r="48" spans="1:13" ht="12.75" customHeight="1">
      <c r="A48" s="5"/>
      <c r="B48" s="5"/>
      <c r="C48" s="5"/>
      <c r="D48" s="5"/>
      <c r="E48" s="5"/>
      <c r="F48" s="5"/>
      <c r="G48" s="5"/>
      <c r="H48" s="5"/>
      <c r="I48" s="5"/>
      <c r="J48" s="5"/>
      <c r="K48" s="5"/>
      <c r="L48" s="5"/>
      <c r="M48" s="5"/>
    </row>
    <row r="49" spans="1:13" ht="12.75" customHeight="1">
      <c r="A49" s="5"/>
      <c r="B49" s="5"/>
      <c r="C49" s="5"/>
      <c r="D49" s="5"/>
      <c r="E49" s="5"/>
      <c r="F49" s="5"/>
      <c r="G49" s="5"/>
      <c r="H49" s="5"/>
      <c r="I49" s="5"/>
      <c r="J49" s="5"/>
      <c r="K49" s="5"/>
      <c r="L49" s="5"/>
      <c r="M49" s="5"/>
    </row>
    <row r="50" spans="1:13" ht="12.75" customHeight="1">
      <c r="A50" s="5"/>
      <c r="B50" s="5"/>
      <c r="C50" s="5"/>
      <c r="D50" s="5"/>
      <c r="E50" s="5"/>
      <c r="F50" s="5"/>
      <c r="G50" s="5"/>
      <c r="H50" s="5"/>
      <c r="I50" s="5"/>
      <c r="J50" s="5"/>
      <c r="K50" s="5"/>
      <c r="L50" s="5"/>
      <c r="M50" s="5"/>
    </row>
    <row r="51" spans="1:13" ht="12.75" customHeight="1">
      <c r="A51" s="5"/>
      <c r="B51" s="5"/>
      <c r="C51" s="5"/>
      <c r="D51" s="5"/>
      <c r="E51" s="5"/>
      <c r="F51" s="5"/>
      <c r="G51" s="5"/>
      <c r="H51" s="5"/>
      <c r="I51" s="5"/>
      <c r="J51" s="5"/>
      <c r="K51" s="5"/>
      <c r="L51" s="5"/>
      <c r="M51" s="5"/>
    </row>
    <row r="52" spans="1:13" ht="12.75" customHeight="1">
      <c r="A52" s="5"/>
      <c r="B52" s="5"/>
      <c r="C52" s="5"/>
      <c r="D52" s="5"/>
      <c r="E52" s="5"/>
      <c r="F52" s="5"/>
      <c r="G52" s="5"/>
      <c r="H52" s="5"/>
      <c r="I52" s="5"/>
      <c r="J52" s="5"/>
      <c r="K52" s="5"/>
      <c r="L52" s="5"/>
      <c r="M52" s="5"/>
    </row>
    <row r="53" spans="1:13" ht="12.75" customHeight="1">
      <c r="A53" s="5"/>
      <c r="B53" s="5"/>
      <c r="C53" s="5"/>
      <c r="D53" s="5"/>
      <c r="E53" s="5"/>
      <c r="F53" s="5"/>
      <c r="G53" s="5"/>
      <c r="H53" s="5"/>
      <c r="I53" s="5"/>
      <c r="J53" s="5"/>
      <c r="K53" s="5"/>
      <c r="L53" s="5"/>
      <c r="M53" s="5"/>
    </row>
    <row r="54" spans="1:13" ht="12.75" customHeight="1">
      <c r="A54" s="5"/>
      <c r="B54" s="5"/>
      <c r="C54" s="5"/>
      <c r="D54" s="5"/>
      <c r="E54" s="5"/>
      <c r="F54" s="5"/>
      <c r="G54" s="5"/>
      <c r="H54" s="5"/>
      <c r="I54" s="5"/>
      <c r="J54" s="5"/>
      <c r="K54" s="5"/>
      <c r="L54" s="5"/>
      <c r="M54" s="5"/>
    </row>
    <row r="55" spans="1:13" ht="12.75" customHeight="1">
      <c r="A55" s="5"/>
      <c r="B55" s="5"/>
      <c r="C55" s="5"/>
      <c r="D55" s="5"/>
      <c r="E55" s="5"/>
      <c r="F55" s="5"/>
      <c r="G55" s="5"/>
      <c r="H55" s="5"/>
      <c r="I55" s="5"/>
      <c r="J55" s="5"/>
      <c r="K55" s="5"/>
      <c r="L55" s="5"/>
      <c r="M55" s="5"/>
    </row>
    <row r="56" spans="1:13" ht="12.75" customHeight="1">
      <c r="A56" s="5"/>
      <c r="B56" s="5"/>
      <c r="C56" s="5"/>
      <c r="D56" s="5"/>
      <c r="E56" s="5"/>
      <c r="F56" s="5"/>
      <c r="G56" s="5"/>
      <c r="H56" s="5"/>
      <c r="I56" s="5"/>
      <c r="J56" s="5"/>
      <c r="K56" s="5"/>
      <c r="L56" s="5"/>
      <c r="M56" s="5"/>
    </row>
    <row r="57" spans="1:13" ht="12.75" customHeight="1">
      <c r="A57" s="5"/>
      <c r="B57" s="5"/>
      <c r="C57" s="5"/>
      <c r="D57" s="5"/>
      <c r="E57" s="5"/>
      <c r="F57" s="5"/>
      <c r="G57" s="5"/>
      <c r="H57" s="5"/>
      <c r="I57" s="5"/>
      <c r="J57" s="5"/>
      <c r="K57" s="5"/>
      <c r="L57" s="5"/>
      <c r="M57" s="5"/>
    </row>
    <row r="58" spans="1:13" ht="12.75" customHeight="1">
      <c r="A58" s="5"/>
      <c r="B58" s="5"/>
      <c r="C58" s="5"/>
      <c r="D58" s="5"/>
      <c r="E58" s="5"/>
      <c r="F58" s="5"/>
      <c r="G58" s="5"/>
      <c r="H58" s="5"/>
      <c r="I58" s="5"/>
      <c r="J58" s="5"/>
      <c r="K58" s="5"/>
      <c r="L58" s="5"/>
      <c r="M58" s="5"/>
    </row>
    <row r="59" spans="1:13" ht="12.75" customHeight="1">
      <c r="A59" s="5"/>
      <c r="B59" s="5"/>
      <c r="C59" s="5"/>
      <c r="D59" s="5"/>
      <c r="E59" s="5"/>
      <c r="F59" s="5"/>
      <c r="G59" s="5"/>
      <c r="H59" s="5"/>
      <c r="I59" s="5"/>
      <c r="J59" s="5"/>
      <c r="K59" s="5"/>
      <c r="L59" s="5"/>
      <c r="M59" s="5"/>
    </row>
    <row r="60" spans="1:13" ht="12.75" customHeight="1">
      <c r="A60" s="5"/>
      <c r="B60" s="5"/>
      <c r="C60" s="5"/>
      <c r="D60" s="5"/>
      <c r="E60" s="5"/>
      <c r="F60" s="5"/>
      <c r="G60" s="5"/>
      <c r="H60" s="5"/>
      <c r="I60" s="5"/>
      <c r="J60" s="5"/>
      <c r="K60" s="5"/>
      <c r="L60" s="5"/>
      <c r="M60" s="5"/>
    </row>
    <row r="61" spans="1:13" ht="12.75" customHeight="1">
      <c r="A61" s="5"/>
      <c r="B61" s="5"/>
      <c r="C61" s="5"/>
      <c r="D61" s="5"/>
      <c r="E61" s="5"/>
      <c r="F61" s="5"/>
      <c r="G61" s="5"/>
      <c r="H61" s="5"/>
      <c r="I61" s="5"/>
      <c r="J61" s="5"/>
      <c r="K61" s="5"/>
      <c r="L61" s="5"/>
      <c r="M61" s="5"/>
    </row>
    <row r="62" spans="1:13" ht="12.75" customHeight="1">
      <c r="A62" s="5"/>
      <c r="B62" s="5"/>
      <c r="C62" s="5"/>
      <c r="D62" s="5"/>
      <c r="E62" s="5"/>
      <c r="F62" s="5"/>
      <c r="G62" s="5"/>
      <c r="H62" s="5"/>
      <c r="I62" s="5"/>
      <c r="J62" s="5"/>
      <c r="K62" s="5"/>
      <c r="L62" s="5"/>
      <c r="M62" s="5"/>
    </row>
    <row r="63" spans="1:13" ht="12.75" customHeight="1">
      <c r="A63" s="5"/>
      <c r="B63" s="5"/>
      <c r="C63" s="5"/>
      <c r="D63" s="5"/>
      <c r="E63" s="5"/>
      <c r="F63" s="5"/>
      <c r="G63" s="5"/>
      <c r="H63" s="5"/>
      <c r="I63" s="5"/>
      <c r="J63" s="5"/>
      <c r="K63" s="5"/>
      <c r="L63" s="5"/>
      <c r="M63" s="5"/>
    </row>
    <row r="64" spans="1:13" ht="12.75" customHeight="1">
      <c r="A64" s="5"/>
      <c r="B64" s="5"/>
      <c r="C64" s="5"/>
      <c r="D64" s="5"/>
      <c r="E64" s="5"/>
      <c r="F64" s="5"/>
      <c r="G64" s="5"/>
      <c r="H64" s="5"/>
      <c r="I64" s="5"/>
      <c r="J64" s="5"/>
      <c r="K64" s="5"/>
      <c r="L64" s="5"/>
      <c r="M64" s="5"/>
    </row>
    <row r="65" spans="1:13" ht="12.75" customHeight="1">
      <c r="A65" s="5"/>
      <c r="B65" s="5"/>
      <c r="C65" s="5"/>
      <c r="D65" s="5"/>
      <c r="E65" s="5"/>
      <c r="F65" s="5"/>
      <c r="G65" s="5"/>
      <c r="H65" s="5"/>
      <c r="I65" s="5"/>
      <c r="J65" s="5"/>
      <c r="K65" s="5"/>
      <c r="L65" s="5"/>
      <c r="M65" s="5"/>
    </row>
    <row r="66" spans="1:13" ht="12.75" customHeight="1">
      <c r="A66" s="5"/>
      <c r="B66" s="5"/>
      <c r="C66" s="5"/>
      <c r="D66" s="5"/>
      <c r="E66" s="5"/>
      <c r="F66" s="5"/>
      <c r="G66" s="5"/>
      <c r="H66" s="5"/>
      <c r="I66" s="5"/>
      <c r="J66" s="5"/>
      <c r="K66" s="5"/>
      <c r="L66" s="5"/>
      <c r="M66" s="5"/>
    </row>
    <row r="67" spans="1:10" ht="15">
      <c r="A67" s="3"/>
      <c r="B67" s="3"/>
      <c r="C67" s="3"/>
      <c r="D67" s="3"/>
      <c r="E67" s="3"/>
      <c r="F67" s="3"/>
      <c r="G67" s="3"/>
      <c r="H67" s="3"/>
      <c r="I67" s="3"/>
      <c r="J67" s="2"/>
    </row>
    <row r="68" spans="1:10" ht="15">
      <c r="A68" s="3"/>
      <c r="B68" s="3"/>
      <c r="C68" s="3"/>
      <c r="D68" s="3"/>
      <c r="E68" s="3"/>
      <c r="F68" s="3"/>
      <c r="G68" s="3"/>
      <c r="H68" s="3"/>
      <c r="I68" s="3"/>
      <c r="J68" s="2"/>
    </row>
    <row r="69" spans="1:10" ht="15">
      <c r="A69" s="3"/>
      <c r="B69" s="3"/>
      <c r="C69" s="3"/>
      <c r="D69" s="3"/>
      <c r="E69" s="3"/>
      <c r="F69" s="3"/>
      <c r="G69" s="3"/>
      <c r="H69" s="3"/>
      <c r="I69" s="3"/>
      <c r="J69" s="2"/>
    </row>
    <row r="70" spans="1:10" ht="15">
      <c r="A70" s="3"/>
      <c r="B70" s="3"/>
      <c r="C70" s="3"/>
      <c r="D70" s="3"/>
      <c r="E70" s="3"/>
      <c r="F70" s="3"/>
      <c r="G70" s="3"/>
      <c r="H70" s="3"/>
      <c r="I70" s="3"/>
      <c r="J70" s="2"/>
    </row>
    <row r="71" spans="1:10" ht="15">
      <c r="A71" s="3"/>
      <c r="B71" s="3"/>
      <c r="C71" s="3"/>
      <c r="D71" s="3"/>
      <c r="E71" s="3"/>
      <c r="F71" s="3"/>
      <c r="G71" s="3"/>
      <c r="H71" s="3"/>
      <c r="I71" s="3"/>
      <c r="J71" s="2"/>
    </row>
    <row r="72" spans="1:10" ht="15">
      <c r="A72" s="3"/>
      <c r="B72" s="3"/>
      <c r="C72" s="3"/>
      <c r="D72" s="3"/>
      <c r="E72" s="3"/>
      <c r="F72" s="3"/>
      <c r="G72" s="3"/>
      <c r="H72" s="3"/>
      <c r="I72" s="3"/>
      <c r="J72" s="2"/>
    </row>
    <row r="73" spans="1:10" ht="15">
      <c r="A73" s="3"/>
      <c r="B73" s="3"/>
      <c r="C73" s="3"/>
      <c r="D73" s="3"/>
      <c r="E73" s="3"/>
      <c r="F73" s="3"/>
      <c r="G73" s="3"/>
      <c r="H73" s="3"/>
      <c r="I73" s="3"/>
      <c r="J73" s="2"/>
    </row>
    <row r="74" spans="1:10" ht="15">
      <c r="A74" s="3"/>
      <c r="B74" s="3"/>
      <c r="C74" s="3"/>
      <c r="D74" s="3"/>
      <c r="E74" s="3"/>
      <c r="F74" s="3"/>
      <c r="G74" s="3"/>
      <c r="H74" s="3"/>
      <c r="I74" s="3"/>
      <c r="J74" s="2"/>
    </row>
    <row r="75" spans="1:10" ht="15">
      <c r="A75" s="3"/>
      <c r="B75" s="3"/>
      <c r="C75" s="3"/>
      <c r="D75" s="3"/>
      <c r="E75" s="3"/>
      <c r="F75" s="3"/>
      <c r="G75" s="3"/>
      <c r="H75" s="3"/>
      <c r="I75" s="3"/>
      <c r="J75" s="2"/>
    </row>
    <row r="76" spans="1:10" ht="15">
      <c r="A76" s="3"/>
      <c r="B76" s="3"/>
      <c r="C76" s="3"/>
      <c r="D76" s="3"/>
      <c r="E76" s="3"/>
      <c r="F76" s="3"/>
      <c r="G76" s="3"/>
      <c r="H76" s="3"/>
      <c r="I76" s="3"/>
      <c r="J76" s="2"/>
    </row>
    <row r="77" spans="1:10" ht="15">
      <c r="A77" s="3"/>
      <c r="B77" s="3"/>
      <c r="C77" s="3"/>
      <c r="D77" s="3"/>
      <c r="E77" s="3"/>
      <c r="F77" s="3"/>
      <c r="G77" s="3"/>
      <c r="H77" s="3"/>
      <c r="I77" s="3"/>
      <c r="J77" s="2"/>
    </row>
    <row r="78" spans="1:10" ht="15">
      <c r="A78" s="3"/>
      <c r="B78" s="3"/>
      <c r="C78" s="3"/>
      <c r="D78" s="3"/>
      <c r="E78" s="3"/>
      <c r="F78" s="3"/>
      <c r="G78" s="3"/>
      <c r="H78" s="3"/>
      <c r="I78" s="3"/>
      <c r="J78" s="2"/>
    </row>
    <row r="79" spans="1:10" ht="15">
      <c r="A79" s="3"/>
      <c r="B79" s="3"/>
      <c r="C79" s="3"/>
      <c r="D79" s="3"/>
      <c r="E79" s="3"/>
      <c r="F79" s="3"/>
      <c r="G79" s="3"/>
      <c r="H79" s="3"/>
      <c r="I79" s="3"/>
      <c r="J79" s="2"/>
    </row>
    <row r="80" spans="1:10" ht="15">
      <c r="A80" s="3"/>
      <c r="B80" s="3"/>
      <c r="C80" s="3"/>
      <c r="D80" s="3"/>
      <c r="E80" s="3"/>
      <c r="F80" s="3"/>
      <c r="G80" s="3"/>
      <c r="H80" s="3"/>
      <c r="I80" s="3"/>
      <c r="J80" s="2"/>
    </row>
    <row r="81" spans="1:10" ht="15">
      <c r="A81" s="3"/>
      <c r="B81" s="3"/>
      <c r="C81" s="3"/>
      <c r="D81" s="3"/>
      <c r="E81" s="3"/>
      <c r="F81" s="3"/>
      <c r="G81" s="3"/>
      <c r="H81" s="3"/>
      <c r="I81" s="3"/>
      <c r="J81" s="2"/>
    </row>
    <row r="82" spans="1:10" ht="15">
      <c r="A82" s="3"/>
      <c r="B82" s="3"/>
      <c r="C82" s="3"/>
      <c r="D82" s="3"/>
      <c r="E82" s="3"/>
      <c r="F82" s="3"/>
      <c r="G82" s="3"/>
      <c r="H82" s="3"/>
      <c r="I82" s="3"/>
      <c r="J82" s="2"/>
    </row>
    <row r="83" spans="1:10" ht="15">
      <c r="A83" s="3"/>
      <c r="B83" s="3"/>
      <c r="C83" s="3"/>
      <c r="D83" s="3"/>
      <c r="E83" s="3"/>
      <c r="F83" s="3"/>
      <c r="G83" s="3"/>
      <c r="H83" s="3"/>
      <c r="I83" s="3"/>
      <c r="J83" s="2"/>
    </row>
    <row r="84" spans="1:10" ht="15">
      <c r="A84" s="3"/>
      <c r="B84" s="3"/>
      <c r="C84" s="3"/>
      <c r="D84" s="3"/>
      <c r="E84" s="3"/>
      <c r="F84" s="3"/>
      <c r="G84" s="3"/>
      <c r="H84" s="3"/>
      <c r="I84" s="3"/>
      <c r="J84" s="2"/>
    </row>
    <row r="85" spans="1:10" ht="15">
      <c r="A85" s="3"/>
      <c r="B85" s="3"/>
      <c r="C85" s="3"/>
      <c r="D85" s="3"/>
      <c r="E85" s="3"/>
      <c r="F85" s="3"/>
      <c r="G85" s="3"/>
      <c r="H85" s="3"/>
      <c r="I85" s="3"/>
      <c r="J85" s="2"/>
    </row>
    <row r="86" spans="1:10" ht="15">
      <c r="A86" s="3"/>
      <c r="B86" s="3"/>
      <c r="C86" s="3"/>
      <c r="D86" s="3"/>
      <c r="E86" s="3"/>
      <c r="F86" s="3"/>
      <c r="G86" s="3"/>
      <c r="H86" s="3"/>
      <c r="I86" s="3"/>
      <c r="J86" s="2"/>
    </row>
    <row r="87" spans="1:10" ht="15">
      <c r="A87" s="3"/>
      <c r="B87" s="3"/>
      <c r="C87" s="3"/>
      <c r="D87" s="3"/>
      <c r="E87" s="3"/>
      <c r="F87" s="3"/>
      <c r="G87" s="3"/>
      <c r="H87" s="3"/>
      <c r="I87" s="3"/>
      <c r="J87" s="2"/>
    </row>
    <row r="88" spans="1:10" ht="15">
      <c r="A88" s="3"/>
      <c r="B88" s="3"/>
      <c r="C88" s="3"/>
      <c r="D88" s="3"/>
      <c r="E88" s="3"/>
      <c r="F88" s="3"/>
      <c r="G88" s="3"/>
      <c r="H88" s="3"/>
      <c r="I88" s="3"/>
      <c r="J88" s="2"/>
    </row>
    <row r="89" spans="1:10" ht="15">
      <c r="A89" s="3"/>
      <c r="B89" s="3"/>
      <c r="C89" s="3"/>
      <c r="D89" s="3"/>
      <c r="E89" s="3"/>
      <c r="F89" s="3"/>
      <c r="G89" s="3"/>
      <c r="H89" s="3"/>
      <c r="I89" s="3"/>
      <c r="J89" s="2"/>
    </row>
    <row r="90" spans="1:10" ht="15">
      <c r="A90" s="3"/>
      <c r="B90" s="3"/>
      <c r="C90" s="3"/>
      <c r="D90" s="3"/>
      <c r="E90" s="3"/>
      <c r="F90" s="3"/>
      <c r="G90" s="3"/>
      <c r="H90" s="3"/>
      <c r="I90" s="3"/>
      <c r="J90" s="2"/>
    </row>
    <row r="91" spans="1:10" ht="15">
      <c r="A91" s="3"/>
      <c r="B91" s="3"/>
      <c r="C91" s="3"/>
      <c r="D91" s="3"/>
      <c r="E91" s="3"/>
      <c r="F91" s="3"/>
      <c r="G91" s="3"/>
      <c r="H91" s="3"/>
      <c r="I91" s="3"/>
      <c r="J91" s="2"/>
    </row>
    <row r="92" spans="1:10" ht="15">
      <c r="A92" s="3"/>
      <c r="B92" s="3"/>
      <c r="C92" s="3"/>
      <c r="D92" s="3"/>
      <c r="E92" s="3"/>
      <c r="F92" s="3"/>
      <c r="G92" s="3"/>
      <c r="H92" s="3"/>
      <c r="I92" s="3"/>
      <c r="J92" s="2"/>
    </row>
    <row r="93" spans="1:10" ht="15">
      <c r="A93" s="3"/>
      <c r="B93" s="3"/>
      <c r="C93" s="3"/>
      <c r="D93" s="3"/>
      <c r="E93" s="3"/>
      <c r="F93" s="3"/>
      <c r="G93" s="3"/>
      <c r="H93" s="3"/>
      <c r="I93" s="3"/>
      <c r="J93" s="2"/>
    </row>
    <row r="94" spans="1:10" ht="15">
      <c r="A94" s="3"/>
      <c r="B94" s="3"/>
      <c r="C94" s="3"/>
      <c r="D94" s="3"/>
      <c r="E94" s="3"/>
      <c r="F94" s="3"/>
      <c r="G94" s="3"/>
      <c r="H94" s="3"/>
      <c r="I94" s="3"/>
      <c r="J94" s="2"/>
    </row>
    <row r="95" spans="1:10" ht="15">
      <c r="A95" s="3"/>
      <c r="B95" s="3"/>
      <c r="C95" s="3"/>
      <c r="D95" s="3"/>
      <c r="E95" s="3"/>
      <c r="F95" s="3"/>
      <c r="G95" s="3"/>
      <c r="H95" s="3"/>
      <c r="I95" s="3"/>
      <c r="J95" s="2"/>
    </row>
    <row r="96" spans="1:10" ht="15">
      <c r="A96" s="3"/>
      <c r="B96" s="3"/>
      <c r="C96" s="3"/>
      <c r="D96" s="3"/>
      <c r="E96" s="3"/>
      <c r="F96" s="3"/>
      <c r="G96" s="3"/>
      <c r="H96" s="3"/>
      <c r="I96" s="3"/>
      <c r="J96" s="2"/>
    </row>
    <row r="97" spans="1:10" ht="15">
      <c r="A97" s="3"/>
      <c r="B97" s="3"/>
      <c r="C97" s="3"/>
      <c r="D97" s="3"/>
      <c r="E97" s="3"/>
      <c r="F97" s="3"/>
      <c r="G97" s="3"/>
      <c r="H97" s="3"/>
      <c r="I97" s="3"/>
      <c r="J97" s="2"/>
    </row>
    <row r="98" spans="1:10" ht="15">
      <c r="A98" s="3"/>
      <c r="B98" s="3"/>
      <c r="C98" s="3"/>
      <c r="D98" s="3"/>
      <c r="E98" s="3"/>
      <c r="F98" s="3"/>
      <c r="G98" s="3"/>
      <c r="H98" s="3"/>
      <c r="I98" s="3"/>
      <c r="J98" s="2"/>
    </row>
    <row r="99" spans="1:10" ht="15">
      <c r="A99" s="3"/>
      <c r="B99" s="3"/>
      <c r="C99" s="3"/>
      <c r="D99" s="3"/>
      <c r="E99" s="3"/>
      <c r="F99" s="3"/>
      <c r="G99" s="3"/>
      <c r="H99" s="3"/>
      <c r="I99" s="3"/>
      <c r="J99" s="2"/>
    </row>
    <row r="100" spans="1:10" ht="15">
      <c r="A100" s="3"/>
      <c r="B100" s="3"/>
      <c r="C100" s="3"/>
      <c r="D100" s="3"/>
      <c r="E100" s="3"/>
      <c r="F100" s="3"/>
      <c r="G100" s="3"/>
      <c r="H100" s="3"/>
      <c r="I100" s="3"/>
      <c r="J100" s="2"/>
    </row>
    <row r="101" spans="1:10" ht="15">
      <c r="A101" s="3"/>
      <c r="B101" s="3"/>
      <c r="C101" s="3"/>
      <c r="D101" s="3"/>
      <c r="E101" s="3"/>
      <c r="F101" s="3"/>
      <c r="G101" s="3"/>
      <c r="H101" s="3"/>
      <c r="I101" s="3"/>
      <c r="J101" s="2"/>
    </row>
    <row r="102" spans="1:10" ht="15">
      <c r="A102" s="3"/>
      <c r="B102" s="3"/>
      <c r="C102" s="3"/>
      <c r="D102" s="3"/>
      <c r="E102" s="3"/>
      <c r="F102" s="3"/>
      <c r="G102" s="3"/>
      <c r="H102" s="3"/>
      <c r="I102" s="3"/>
      <c r="J102" s="2"/>
    </row>
    <row r="103" spans="1:10" ht="15">
      <c r="A103" s="3"/>
      <c r="B103" s="3"/>
      <c r="C103" s="3"/>
      <c r="D103" s="3"/>
      <c r="E103" s="3"/>
      <c r="F103" s="3"/>
      <c r="G103" s="3"/>
      <c r="H103" s="3"/>
      <c r="I103" s="3"/>
      <c r="J103" s="2"/>
    </row>
    <row r="104" spans="1:10" ht="15">
      <c r="A104" s="3"/>
      <c r="B104" s="3"/>
      <c r="C104" s="3"/>
      <c r="D104" s="3"/>
      <c r="E104" s="3"/>
      <c r="F104" s="3"/>
      <c r="G104" s="3"/>
      <c r="H104" s="3"/>
      <c r="I104" s="3"/>
      <c r="J104" s="2"/>
    </row>
    <row r="105" spans="1:10" ht="15">
      <c r="A105" s="3"/>
      <c r="B105" s="3"/>
      <c r="C105" s="3"/>
      <c r="D105" s="3"/>
      <c r="E105" s="3"/>
      <c r="F105" s="3"/>
      <c r="G105" s="3"/>
      <c r="H105" s="3"/>
      <c r="I105" s="3"/>
      <c r="J105" s="2"/>
    </row>
    <row r="106" spans="1:10" ht="15">
      <c r="A106" s="3"/>
      <c r="B106" s="3"/>
      <c r="C106" s="3"/>
      <c r="D106" s="3"/>
      <c r="E106" s="3"/>
      <c r="F106" s="3"/>
      <c r="G106" s="3"/>
      <c r="H106" s="3"/>
      <c r="I106" s="3"/>
      <c r="J106" s="2"/>
    </row>
    <row r="107" spans="1:10" ht="15">
      <c r="A107" s="3"/>
      <c r="B107" s="3"/>
      <c r="C107" s="3"/>
      <c r="D107" s="3"/>
      <c r="E107" s="3"/>
      <c r="F107" s="3"/>
      <c r="G107" s="3"/>
      <c r="H107" s="3"/>
      <c r="I107" s="3"/>
      <c r="J107" s="2"/>
    </row>
    <row r="108" spans="1:10" ht="15">
      <c r="A108" s="3"/>
      <c r="B108" s="3"/>
      <c r="C108" s="3"/>
      <c r="D108" s="3"/>
      <c r="E108" s="3"/>
      <c r="F108" s="3"/>
      <c r="G108" s="3"/>
      <c r="H108" s="3"/>
      <c r="I108" s="3"/>
      <c r="J108" s="2"/>
    </row>
    <row r="109" spans="1:10" ht="15">
      <c r="A109" s="3"/>
      <c r="B109" s="3"/>
      <c r="C109" s="3"/>
      <c r="D109" s="3"/>
      <c r="E109" s="3"/>
      <c r="F109" s="3"/>
      <c r="G109" s="3"/>
      <c r="H109" s="3"/>
      <c r="I109" s="3"/>
      <c r="J109" s="2"/>
    </row>
    <row r="110" spans="1:10" ht="15">
      <c r="A110" s="3"/>
      <c r="B110" s="3"/>
      <c r="C110" s="3"/>
      <c r="D110" s="3"/>
      <c r="E110" s="3"/>
      <c r="F110" s="3"/>
      <c r="G110" s="3"/>
      <c r="H110" s="3"/>
      <c r="I110" s="3"/>
      <c r="J110" s="2"/>
    </row>
    <row r="111" spans="1:10" ht="15">
      <c r="A111" s="3"/>
      <c r="B111" s="3"/>
      <c r="C111" s="3"/>
      <c r="D111" s="3"/>
      <c r="E111" s="3"/>
      <c r="F111" s="3"/>
      <c r="G111" s="3"/>
      <c r="H111" s="3"/>
      <c r="I111" s="3"/>
      <c r="J111" s="2"/>
    </row>
    <row r="112" spans="1:10" ht="15">
      <c r="A112" s="3"/>
      <c r="B112" s="3"/>
      <c r="C112" s="3"/>
      <c r="D112" s="3"/>
      <c r="E112" s="3"/>
      <c r="F112" s="3"/>
      <c r="G112" s="3"/>
      <c r="H112" s="3"/>
      <c r="I112" s="3"/>
      <c r="J112" s="2"/>
    </row>
    <row r="113" spans="1:10" ht="15">
      <c r="A113" s="3"/>
      <c r="B113" s="3"/>
      <c r="C113" s="3"/>
      <c r="D113" s="3"/>
      <c r="E113" s="3"/>
      <c r="F113" s="3"/>
      <c r="G113" s="3"/>
      <c r="H113" s="3"/>
      <c r="I113" s="3"/>
      <c r="J113" s="2"/>
    </row>
    <row r="114" spans="1:10" ht="15">
      <c r="A114" s="3"/>
      <c r="B114" s="3"/>
      <c r="C114" s="3"/>
      <c r="D114" s="3"/>
      <c r="E114" s="3"/>
      <c r="F114" s="3"/>
      <c r="G114" s="3"/>
      <c r="H114" s="3"/>
      <c r="I114" s="3"/>
      <c r="J114" s="2"/>
    </row>
    <row r="115" spans="1:10" ht="15">
      <c r="A115" s="3"/>
      <c r="B115" s="3"/>
      <c r="C115" s="3"/>
      <c r="D115" s="3"/>
      <c r="E115" s="3"/>
      <c r="F115" s="3"/>
      <c r="G115" s="3"/>
      <c r="H115" s="3"/>
      <c r="I115" s="3"/>
      <c r="J115" s="2"/>
    </row>
    <row r="116" spans="1:10" ht="15">
      <c r="A116" s="3"/>
      <c r="B116" s="3"/>
      <c r="C116" s="3"/>
      <c r="D116" s="3"/>
      <c r="E116" s="3"/>
      <c r="F116" s="3"/>
      <c r="G116" s="3"/>
      <c r="H116" s="3"/>
      <c r="I116" s="3"/>
      <c r="J116" s="2"/>
    </row>
    <row r="117" spans="1:10" ht="15">
      <c r="A117" s="3"/>
      <c r="B117" s="3"/>
      <c r="C117" s="3"/>
      <c r="D117" s="3"/>
      <c r="E117" s="3"/>
      <c r="F117" s="3"/>
      <c r="G117" s="3"/>
      <c r="H117" s="3"/>
      <c r="I117" s="3"/>
      <c r="J117" s="2"/>
    </row>
    <row r="118" spans="1:10" ht="15">
      <c r="A118" s="3"/>
      <c r="B118" s="3"/>
      <c r="C118" s="3"/>
      <c r="D118" s="3"/>
      <c r="E118" s="3"/>
      <c r="F118" s="3"/>
      <c r="G118" s="3"/>
      <c r="H118" s="3"/>
      <c r="I118" s="3"/>
      <c r="J118" s="2"/>
    </row>
    <row r="119" spans="1:10" ht="15">
      <c r="A119" s="3"/>
      <c r="B119" s="3"/>
      <c r="C119" s="3"/>
      <c r="D119" s="3"/>
      <c r="E119" s="3"/>
      <c r="F119" s="3"/>
      <c r="G119" s="3"/>
      <c r="H119" s="3"/>
      <c r="I119" s="3"/>
      <c r="J119" s="2"/>
    </row>
    <row r="120" spans="1:10" ht="15">
      <c r="A120" s="3"/>
      <c r="B120" s="3"/>
      <c r="C120" s="3"/>
      <c r="D120" s="3"/>
      <c r="E120" s="3"/>
      <c r="F120" s="3"/>
      <c r="G120" s="3"/>
      <c r="H120" s="3"/>
      <c r="I120" s="3"/>
      <c r="J120" s="2"/>
    </row>
    <row r="121" spans="1:10" ht="15">
      <c r="A121" s="3"/>
      <c r="B121" s="3"/>
      <c r="C121" s="3"/>
      <c r="D121" s="3"/>
      <c r="E121" s="3"/>
      <c r="F121" s="3"/>
      <c r="G121" s="3"/>
      <c r="H121" s="3"/>
      <c r="I121" s="3"/>
      <c r="J121" s="2"/>
    </row>
    <row r="122" spans="1:10" ht="15">
      <c r="A122" s="3"/>
      <c r="B122" s="3"/>
      <c r="C122" s="3"/>
      <c r="D122" s="3"/>
      <c r="E122" s="3"/>
      <c r="F122" s="3"/>
      <c r="G122" s="3"/>
      <c r="H122" s="3"/>
      <c r="I122" s="3"/>
      <c r="J122" s="2"/>
    </row>
    <row r="123" spans="1:10" ht="15">
      <c r="A123" s="3"/>
      <c r="B123" s="3"/>
      <c r="C123" s="3"/>
      <c r="D123" s="3"/>
      <c r="E123" s="3"/>
      <c r="F123" s="3"/>
      <c r="G123" s="3"/>
      <c r="H123" s="3"/>
      <c r="I123" s="3"/>
      <c r="J123" s="2"/>
    </row>
    <row r="124" spans="1:10" ht="15">
      <c r="A124" s="3"/>
      <c r="B124" s="3"/>
      <c r="C124" s="3"/>
      <c r="D124" s="3"/>
      <c r="E124" s="3"/>
      <c r="F124" s="3"/>
      <c r="G124" s="3"/>
      <c r="H124" s="3"/>
      <c r="I124" s="3"/>
      <c r="J124" s="2"/>
    </row>
    <row r="125" spans="1:10" ht="15">
      <c r="A125" s="3"/>
      <c r="B125" s="3"/>
      <c r="C125" s="3"/>
      <c r="D125" s="3"/>
      <c r="E125" s="3"/>
      <c r="F125" s="3"/>
      <c r="G125" s="3"/>
      <c r="H125" s="3"/>
      <c r="I125" s="3"/>
      <c r="J125" s="2"/>
    </row>
    <row r="126" spans="1:10" ht="15">
      <c r="A126" s="3"/>
      <c r="B126" s="3"/>
      <c r="C126" s="3"/>
      <c r="D126" s="3"/>
      <c r="E126" s="3"/>
      <c r="F126" s="3"/>
      <c r="G126" s="3"/>
      <c r="H126" s="3"/>
      <c r="I126" s="3"/>
      <c r="J126" s="2"/>
    </row>
    <row r="127" spans="1:10" ht="15">
      <c r="A127" s="3"/>
      <c r="B127" s="3"/>
      <c r="C127" s="3"/>
      <c r="D127" s="3"/>
      <c r="E127" s="3"/>
      <c r="F127" s="3"/>
      <c r="G127" s="3"/>
      <c r="H127" s="3"/>
      <c r="I127" s="3"/>
      <c r="J127" s="2"/>
    </row>
    <row r="128" spans="1:10" ht="15">
      <c r="A128" s="3"/>
      <c r="B128" s="3"/>
      <c r="C128" s="3"/>
      <c r="D128" s="3"/>
      <c r="E128" s="3"/>
      <c r="F128" s="3"/>
      <c r="G128" s="3"/>
      <c r="H128" s="3"/>
      <c r="I128" s="3"/>
      <c r="J128" s="2"/>
    </row>
    <row r="129" spans="1:10" ht="15">
      <c r="A129" s="3"/>
      <c r="B129" s="3"/>
      <c r="C129" s="3"/>
      <c r="D129" s="3"/>
      <c r="E129" s="3"/>
      <c r="F129" s="3"/>
      <c r="G129" s="3"/>
      <c r="H129" s="3"/>
      <c r="I129" s="3"/>
      <c r="J129" s="2"/>
    </row>
    <row r="130" spans="1:10" ht="15">
      <c r="A130" s="3"/>
      <c r="B130" s="3"/>
      <c r="C130" s="3"/>
      <c r="D130" s="3"/>
      <c r="E130" s="3"/>
      <c r="F130" s="3"/>
      <c r="G130" s="3"/>
      <c r="H130" s="3"/>
      <c r="I130" s="3"/>
      <c r="J130" s="2"/>
    </row>
    <row r="131" spans="1:10" ht="15">
      <c r="A131" s="3"/>
      <c r="B131" s="3"/>
      <c r="C131" s="3"/>
      <c r="D131" s="3"/>
      <c r="E131" s="3"/>
      <c r="F131" s="3"/>
      <c r="G131" s="3"/>
      <c r="H131" s="3"/>
      <c r="I131" s="3"/>
      <c r="J131" s="2"/>
    </row>
    <row r="132" spans="1:10" ht="15">
      <c r="A132" s="3"/>
      <c r="B132" s="3"/>
      <c r="C132" s="3"/>
      <c r="D132" s="3"/>
      <c r="E132" s="3"/>
      <c r="F132" s="3"/>
      <c r="G132" s="3"/>
      <c r="H132" s="3"/>
      <c r="I132" s="3"/>
      <c r="J132" s="2"/>
    </row>
    <row r="133" spans="1:10" ht="15">
      <c r="A133" s="3"/>
      <c r="B133" s="3"/>
      <c r="C133" s="3"/>
      <c r="D133" s="3"/>
      <c r="E133" s="3"/>
      <c r="F133" s="3"/>
      <c r="G133" s="3"/>
      <c r="H133" s="3"/>
      <c r="I133" s="3"/>
      <c r="J133" s="2"/>
    </row>
    <row r="134" spans="1:10" ht="15">
      <c r="A134" s="3"/>
      <c r="B134" s="3"/>
      <c r="C134" s="3"/>
      <c r="D134" s="3"/>
      <c r="E134" s="3"/>
      <c r="F134" s="3"/>
      <c r="G134" s="3"/>
      <c r="H134" s="3"/>
      <c r="I134" s="3"/>
      <c r="J134" s="2"/>
    </row>
    <row r="135" spans="1:10" ht="15">
      <c r="A135" s="3"/>
      <c r="B135" s="3"/>
      <c r="C135" s="3"/>
      <c r="D135" s="3"/>
      <c r="E135" s="3"/>
      <c r="F135" s="3"/>
      <c r="G135" s="3"/>
      <c r="H135" s="3"/>
      <c r="I135" s="3"/>
      <c r="J135" s="2"/>
    </row>
    <row r="136" spans="1:10" ht="15">
      <c r="A136" s="3"/>
      <c r="B136" s="3"/>
      <c r="C136" s="3"/>
      <c r="D136" s="3"/>
      <c r="E136" s="3"/>
      <c r="F136" s="3"/>
      <c r="G136" s="3"/>
      <c r="H136" s="3"/>
      <c r="I136" s="3"/>
      <c r="J136" s="2"/>
    </row>
    <row r="137" spans="1:10" ht="15">
      <c r="A137" s="3"/>
      <c r="B137" s="3"/>
      <c r="C137" s="3"/>
      <c r="D137" s="3"/>
      <c r="E137" s="3"/>
      <c r="F137" s="3"/>
      <c r="G137" s="3"/>
      <c r="H137" s="3"/>
      <c r="I137" s="3"/>
      <c r="J137" s="2"/>
    </row>
    <row r="138" spans="1:10" ht="15">
      <c r="A138" s="3"/>
      <c r="B138" s="3"/>
      <c r="C138" s="3"/>
      <c r="D138" s="3"/>
      <c r="E138" s="3"/>
      <c r="F138" s="3"/>
      <c r="G138" s="3"/>
      <c r="H138" s="3"/>
      <c r="I138" s="3"/>
      <c r="J138" s="2"/>
    </row>
    <row r="139" spans="1:10" ht="15">
      <c r="A139" s="3"/>
      <c r="B139" s="3"/>
      <c r="C139" s="3"/>
      <c r="D139" s="3"/>
      <c r="E139" s="3"/>
      <c r="F139" s="3"/>
      <c r="G139" s="3"/>
      <c r="H139" s="3"/>
      <c r="I139" s="3"/>
      <c r="J139" s="2"/>
    </row>
    <row r="140" spans="1:10" ht="15">
      <c r="A140" s="3"/>
      <c r="B140" s="3"/>
      <c r="C140" s="3"/>
      <c r="D140" s="3"/>
      <c r="E140" s="3"/>
      <c r="F140" s="3"/>
      <c r="G140" s="3"/>
      <c r="H140" s="3"/>
      <c r="I140" s="3"/>
      <c r="J140" s="2"/>
    </row>
    <row r="141" spans="1:10" ht="15">
      <c r="A141" s="3"/>
      <c r="B141" s="3"/>
      <c r="C141" s="3"/>
      <c r="D141" s="3"/>
      <c r="E141" s="3"/>
      <c r="F141" s="3"/>
      <c r="G141" s="3"/>
      <c r="H141" s="3"/>
      <c r="I141" s="3"/>
      <c r="J141" s="2"/>
    </row>
    <row r="142" spans="1:10" ht="15">
      <c r="A142" s="3"/>
      <c r="B142" s="3"/>
      <c r="C142" s="3"/>
      <c r="D142" s="3"/>
      <c r="E142" s="3"/>
      <c r="F142" s="3"/>
      <c r="G142" s="3"/>
      <c r="H142" s="3"/>
      <c r="I142" s="3"/>
      <c r="J142" s="2"/>
    </row>
    <row r="143" spans="1:10" ht="15">
      <c r="A143" s="3"/>
      <c r="B143" s="3"/>
      <c r="C143" s="3"/>
      <c r="D143" s="3"/>
      <c r="E143" s="3"/>
      <c r="F143" s="3"/>
      <c r="G143" s="3"/>
      <c r="H143" s="3"/>
      <c r="I143" s="3"/>
      <c r="J143" s="2"/>
    </row>
    <row r="144" spans="1:10" ht="15">
      <c r="A144" s="3"/>
      <c r="B144" s="3"/>
      <c r="C144" s="3"/>
      <c r="D144" s="3"/>
      <c r="E144" s="3"/>
      <c r="F144" s="3"/>
      <c r="G144" s="3"/>
      <c r="H144" s="3"/>
      <c r="I144" s="3"/>
      <c r="J144" s="2"/>
    </row>
    <row r="145" spans="1:10" ht="15">
      <c r="A145" s="3"/>
      <c r="B145" s="3"/>
      <c r="C145" s="3"/>
      <c r="D145" s="3"/>
      <c r="E145" s="3"/>
      <c r="F145" s="3"/>
      <c r="G145" s="3"/>
      <c r="H145" s="3"/>
      <c r="I145" s="3"/>
      <c r="J145" s="2"/>
    </row>
    <row r="146" spans="1:10" ht="15">
      <c r="A146" s="3"/>
      <c r="B146" s="3"/>
      <c r="C146" s="3"/>
      <c r="D146" s="3"/>
      <c r="E146" s="3"/>
      <c r="F146" s="3"/>
      <c r="G146" s="3"/>
      <c r="H146" s="3"/>
      <c r="I146" s="3"/>
      <c r="J146" s="2"/>
    </row>
    <row r="147" spans="1:10" ht="15">
      <c r="A147" s="3"/>
      <c r="B147" s="3"/>
      <c r="C147" s="3"/>
      <c r="D147" s="3"/>
      <c r="E147" s="3"/>
      <c r="F147" s="3"/>
      <c r="G147" s="3"/>
      <c r="H147" s="3"/>
      <c r="I147" s="3"/>
      <c r="J147" s="2"/>
    </row>
    <row r="148" spans="1:10" ht="15">
      <c r="A148" s="3"/>
      <c r="B148" s="3"/>
      <c r="C148" s="3"/>
      <c r="D148" s="3"/>
      <c r="E148" s="3"/>
      <c r="F148" s="3"/>
      <c r="G148" s="3"/>
      <c r="H148" s="3"/>
      <c r="I148" s="3"/>
      <c r="J148" s="2"/>
    </row>
    <row r="149" spans="1:10" ht="15">
      <c r="A149" s="3"/>
      <c r="B149" s="3"/>
      <c r="C149" s="3"/>
      <c r="D149" s="3"/>
      <c r="E149" s="3"/>
      <c r="F149" s="3"/>
      <c r="G149" s="3"/>
      <c r="H149" s="3"/>
      <c r="I149" s="3"/>
      <c r="J149" s="2"/>
    </row>
    <row r="150" spans="1:10" ht="15">
      <c r="A150" s="3"/>
      <c r="B150" s="3"/>
      <c r="C150" s="3"/>
      <c r="D150" s="3"/>
      <c r="E150" s="3"/>
      <c r="F150" s="3"/>
      <c r="G150" s="3"/>
      <c r="H150" s="3"/>
      <c r="I150" s="3"/>
      <c r="J150" s="2"/>
    </row>
    <row r="151" spans="1:10" ht="15">
      <c r="A151" s="3"/>
      <c r="B151" s="3"/>
      <c r="C151" s="3"/>
      <c r="D151" s="3"/>
      <c r="E151" s="3"/>
      <c r="F151" s="3"/>
      <c r="G151" s="3"/>
      <c r="H151" s="3"/>
      <c r="I151" s="3"/>
      <c r="J151" s="2"/>
    </row>
    <row r="152" spans="1:10" ht="15">
      <c r="A152" s="3"/>
      <c r="B152" s="3"/>
      <c r="C152" s="3"/>
      <c r="D152" s="3"/>
      <c r="E152" s="3"/>
      <c r="F152" s="3"/>
      <c r="G152" s="3"/>
      <c r="H152" s="3"/>
      <c r="I152" s="3"/>
      <c r="J152" s="2"/>
    </row>
    <row r="153" spans="1:10" ht="15">
      <c r="A153" s="3"/>
      <c r="B153" s="3"/>
      <c r="C153" s="3"/>
      <c r="D153" s="3"/>
      <c r="E153" s="3"/>
      <c r="F153" s="3"/>
      <c r="G153" s="3"/>
      <c r="H153" s="3"/>
      <c r="I153" s="3"/>
      <c r="J153" s="2"/>
    </row>
    <row r="154" spans="1:10" ht="15">
      <c r="A154" s="3"/>
      <c r="B154" s="3"/>
      <c r="C154" s="3"/>
      <c r="D154" s="3"/>
      <c r="E154" s="3"/>
      <c r="F154" s="3"/>
      <c r="G154" s="3"/>
      <c r="H154" s="3"/>
      <c r="I154" s="3"/>
      <c r="J154" s="2"/>
    </row>
    <row r="155" spans="1:10" ht="15">
      <c r="A155" s="3"/>
      <c r="B155" s="3"/>
      <c r="C155" s="3"/>
      <c r="D155" s="3"/>
      <c r="E155" s="3"/>
      <c r="F155" s="3"/>
      <c r="G155" s="3"/>
      <c r="H155" s="3"/>
      <c r="I155" s="3"/>
      <c r="J155" s="2"/>
    </row>
    <row r="156" spans="1:10" ht="15">
      <c r="A156" s="3"/>
      <c r="B156" s="3"/>
      <c r="C156" s="3"/>
      <c r="D156" s="3"/>
      <c r="E156" s="3"/>
      <c r="F156" s="3"/>
      <c r="G156" s="3"/>
      <c r="H156" s="3"/>
      <c r="I156" s="3"/>
      <c r="J156" s="2"/>
    </row>
    <row r="157" spans="1:10" ht="15">
      <c r="A157" s="3"/>
      <c r="B157" s="3"/>
      <c r="C157" s="3"/>
      <c r="D157" s="3"/>
      <c r="E157" s="3"/>
      <c r="F157" s="3"/>
      <c r="G157" s="3"/>
      <c r="H157" s="3"/>
      <c r="I157" s="3"/>
      <c r="J157" s="2"/>
    </row>
    <row r="158" spans="1:10" ht="15">
      <c r="A158" s="3"/>
      <c r="B158" s="3"/>
      <c r="C158" s="3"/>
      <c r="D158" s="3"/>
      <c r="E158" s="3"/>
      <c r="F158" s="3"/>
      <c r="G158" s="3"/>
      <c r="H158" s="3"/>
      <c r="I158" s="3"/>
      <c r="J158" s="2"/>
    </row>
    <row r="159" spans="1:10" ht="15">
      <c r="A159" s="3"/>
      <c r="B159" s="3"/>
      <c r="C159" s="3"/>
      <c r="D159" s="3"/>
      <c r="E159" s="3"/>
      <c r="F159" s="3"/>
      <c r="G159" s="3"/>
      <c r="H159" s="3"/>
      <c r="I159" s="3"/>
      <c r="J159" s="2"/>
    </row>
    <row r="160" spans="1:10" ht="15">
      <c r="A160" s="3"/>
      <c r="B160" s="3"/>
      <c r="C160" s="3"/>
      <c r="D160" s="3"/>
      <c r="E160" s="3"/>
      <c r="F160" s="3"/>
      <c r="G160" s="3"/>
      <c r="H160" s="3"/>
      <c r="I160" s="3"/>
      <c r="J160" s="2"/>
    </row>
    <row r="161" spans="1:10" ht="15">
      <c r="A161" s="3"/>
      <c r="B161" s="3"/>
      <c r="C161" s="3"/>
      <c r="D161" s="3"/>
      <c r="E161" s="3"/>
      <c r="F161" s="3"/>
      <c r="G161" s="3"/>
      <c r="H161" s="3"/>
      <c r="I161" s="3"/>
      <c r="J161" s="2"/>
    </row>
    <row r="162" spans="1:10" ht="15">
      <c r="A162" s="3"/>
      <c r="B162" s="3"/>
      <c r="C162" s="3"/>
      <c r="D162" s="3"/>
      <c r="E162" s="3"/>
      <c r="F162" s="3"/>
      <c r="G162" s="3"/>
      <c r="H162" s="3"/>
      <c r="I162" s="3"/>
      <c r="J162" s="2"/>
    </row>
    <row r="163" spans="1:10" ht="15">
      <c r="A163" s="3"/>
      <c r="B163" s="3"/>
      <c r="C163" s="3"/>
      <c r="D163" s="3"/>
      <c r="E163" s="3"/>
      <c r="F163" s="3"/>
      <c r="G163" s="3"/>
      <c r="H163" s="3"/>
      <c r="I163" s="3"/>
      <c r="J163" s="2"/>
    </row>
    <row r="164" spans="1:10" ht="15">
      <c r="A164" s="3"/>
      <c r="B164" s="3"/>
      <c r="C164" s="3"/>
      <c r="D164" s="3"/>
      <c r="E164" s="3"/>
      <c r="F164" s="3"/>
      <c r="G164" s="3"/>
      <c r="H164" s="3"/>
      <c r="I164" s="3"/>
      <c r="J164" s="2"/>
    </row>
    <row r="165" spans="1:10" ht="15">
      <c r="A165" s="3"/>
      <c r="B165" s="3"/>
      <c r="C165" s="3"/>
      <c r="D165" s="3"/>
      <c r="E165" s="3"/>
      <c r="F165" s="3"/>
      <c r="G165" s="3"/>
      <c r="H165" s="3"/>
      <c r="I165" s="3"/>
      <c r="J165" s="2"/>
    </row>
    <row r="166" spans="1:10" ht="15">
      <c r="A166" s="3"/>
      <c r="B166" s="3"/>
      <c r="C166" s="3"/>
      <c r="D166" s="3"/>
      <c r="E166" s="3"/>
      <c r="F166" s="3"/>
      <c r="G166" s="3"/>
      <c r="H166" s="3"/>
      <c r="I166" s="3"/>
      <c r="J166" s="2"/>
    </row>
    <row r="167" spans="1:10" ht="15">
      <c r="A167" s="3"/>
      <c r="B167" s="3"/>
      <c r="C167" s="3"/>
      <c r="D167" s="3"/>
      <c r="E167" s="3"/>
      <c r="F167" s="3"/>
      <c r="G167" s="3"/>
      <c r="H167" s="3"/>
      <c r="I167" s="3"/>
      <c r="J167" s="2"/>
    </row>
    <row r="168" spans="1:10" ht="15">
      <c r="A168" s="3"/>
      <c r="B168" s="3"/>
      <c r="C168" s="3"/>
      <c r="D168" s="3"/>
      <c r="E168" s="3"/>
      <c r="F168" s="3"/>
      <c r="G168" s="3"/>
      <c r="H168" s="3"/>
      <c r="I168" s="3"/>
      <c r="J168" s="2"/>
    </row>
    <row r="169" spans="1:10" ht="15">
      <c r="A169" s="3"/>
      <c r="B169" s="3"/>
      <c r="C169" s="3"/>
      <c r="D169" s="3"/>
      <c r="E169" s="3"/>
      <c r="F169" s="3"/>
      <c r="G169" s="3"/>
      <c r="H169" s="3"/>
      <c r="I169" s="3"/>
      <c r="J169" s="2"/>
    </row>
    <row r="170" spans="1:10" ht="15">
      <c r="A170" s="3"/>
      <c r="B170" s="3"/>
      <c r="C170" s="3"/>
      <c r="D170" s="3"/>
      <c r="E170" s="3"/>
      <c r="F170" s="3"/>
      <c r="G170" s="3"/>
      <c r="H170" s="3"/>
      <c r="I170" s="3"/>
      <c r="J170" s="2"/>
    </row>
    <row r="171" spans="1:10" ht="15">
      <c r="A171" s="3"/>
      <c r="B171" s="3"/>
      <c r="C171" s="3"/>
      <c r="D171" s="3"/>
      <c r="E171" s="3"/>
      <c r="F171" s="3"/>
      <c r="G171" s="3"/>
      <c r="H171" s="3"/>
      <c r="I171" s="3"/>
      <c r="J171" s="2"/>
    </row>
    <row r="172" spans="1:10" ht="15">
      <c r="A172" s="3"/>
      <c r="B172" s="3"/>
      <c r="C172" s="3"/>
      <c r="D172" s="3"/>
      <c r="E172" s="3"/>
      <c r="F172" s="3"/>
      <c r="G172" s="3"/>
      <c r="H172" s="3"/>
      <c r="I172" s="3"/>
      <c r="J172" s="2"/>
    </row>
    <row r="173" spans="1:10" ht="15">
      <c r="A173" s="3"/>
      <c r="B173" s="3"/>
      <c r="C173" s="3"/>
      <c r="D173" s="3"/>
      <c r="E173" s="3"/>
      <c r="F173" s="3"/>
      <c r="G173" s="3"/>
      <c r="H173" s="3"/>
      <c r="I173" s="3"/>
      <c r="J173" s="2"/>
    </row>
    <row r="174" spans="1:10" ht="15">
      <c r="A174" s="3"/>
      <c r="B174" s="3"/>
      <c r="C174" s="3"/>
      <c r="D174" s="3"/>
      <c r="E174" s="3"/>
      <c r="F174" s="3"/>
      <c r="G174" s="3"/>
      <c r="H174" s="3"/>
      <c r="I174" s="3"/>
      <c r="J174" s="2"/>
    </row>
    <row r="175" spans="1:10" ht="15">
      <c r="A175" s="3"/>
      <c r="B175" s="3"/>
      <c r="C175" s="3"/>
      <c r="D175" s="3"/>
      <c r="E175" s="3"/>
      <c r="F175" s="3"/>
      <c r="G175" s="3"/>
      <c r="H175" s="3"/>
      <c r="I175" s="3"/>
      <c r="J175" s="2"/>
    </row>
    <row r="176" spans="1:10" ht="15">
      <c r="A176" s="3"/>
      <c r="B176" s="3"/>
      <c r="C176" s="3"/>
      <c r="D176" s="3"/>
      <c r="E176" s="3"/>
      <c r="F176" s="3"/>
      <c r="G176" s="3"/>
      <c r="H176" s="3"/>
      <c r="I176" s="3"/>
      <c r="J176" s="2"/>
    </row>
    <row r="177" spans="1:10" ht="15">
      <c r="A177" s="3"/>
      <c r="B177" s="3"/>
      <c r="C177" s="3"/>
      <c r="D177" s="3"/>
      <c r="E177" s="3"/>
      <c r="F177" s="3"/>
      <c r="G177" s="3"/>
      <c r="H177" s="3"/>
      <c r="I177" s="3"/>
      <c r="J177" s="2"/>
    </row>
    <row r="178" spans="1:10" ht="15">
      <c r="A178" s="3"/>
      <c r="B178" s="3"/>
      <c r="C178" s="3"/>
      <c r="D178" s="3"/>
      <c r="E178" s="3"/>
      <c r="F178" s="3"/>
      <c r="G178" s="3"/>
      <c r="H178" s="3"/>
      <c r="I178" s="3"/>
      <c r="J178" s="2"/>
    </row>
    <row r="179" spans="1:10" ht="15">
      <c r="A179" s="3"/>
      <c r="B179" s="3"/>
      <c r="C179" s="3"/>
      <c r="D179" s="3"/>
      <c r="E179" s="3"/>
      <c r="F179" s="3"/>
      <c r="G179" s="3"/>
      <c r="H179" s="3"/>
      <c r="I179" s="3"/>
      <c r="J179" s="2"/>
    </row>
    <row r="180" spans="1:10" ht="15">
      <c r="A180" s="3"/>
      <c r="B180" s="3"/>
      <c r="C180" s="3"/>
      <c r="D180" s="3"/>
      <c r="E180" s="3"/>
      <c r="F180" s="3"/>
      <c r="G180" s="3"/>
      <c r="H180" s="3"/>
      <c r="I180" s="3"/>
      <c r="J180" s="2"/>
    </row>
    <row r="181" spans="1:10" ht="15">
      <c r="A181" s="3"/>
      <c r="B181" s="3"/>
      <c r="C181" s="3"/>
      <c r="D181" s="3"/>
      <c r="E181" s="3"/>
      <c r="F181" s="3"/>
      <c r="G181" s="3"/>
      <c r="H181" s="3"/>
      <c r="I181" s="3"/>
      <c r="J181" s="2"/>
    </row>
    <row r="182" spans="1:10" ht="15">
      <c r="A182" s="3"/>
      <c r="B182" s="3"/>
      <c r="C182" s="3"/>
      <c r="D182" s="3"/>
      <c r="E182" s="3"/>
      <c r="F182" s="3"/>
      <c r="G182" s="3"/>
      <c r="H182" s="3"/>
      <c r="I182" s="3"/>
      <c r="J182" s="2"/>
    </row>
    <row r="183" spans="1:10" ht="15">
      <c r="A183" s="3"/>
      <c r="B183" s="3"/>
      <c r="C183" s="3"/>
      <c r="D183" s="3"/>
      <c r="E183" s="3"/>
      <c r="F183" s="3"/>
      <c r="G183" s="3"/>
      <c r="H183" s="3"/>
      <c r="I183" s="3"/>
      <c r="J183" s="2"/>
    </row>
    <row r="184" spans="1:10" ht="15">
      <c r="A184" s="3"/>
      <c r="B184" s="3"/>
      <c r="C184" s="3"/>
      <c r="D184" s="3"/>
      <c r="E184" s="3"/>
      <c r="F184" s="3"/>
      <c r="G184" s="3"/>
      <c r="H184" s="3"/>
      <c r="I184" s="3"/>
      <c r="J184" s="2"/>
    </row>
    <row r="185" spans="1:10" ht="15">
      <c r="A185" s="3"/>
      <c r="B185" s="3"/>
      <c r="C185" s="3"/>
      <c r="D185" s="3"/>
      <c r="E185" s="3"/>
      <c r="F185" s="3"/>
      <c r="G185" s="3"/>
      <c r="H185" s="3"/>
      <c r="I185" s="3"/>
      <c r="J185" s="2"/>
    </row>
    <row r="186" spans="1:10" ht="15">
      <c r="A186" s="3"/>
      <c r="B186" s="3"/>
      <c r="C186" s="3"/>
      <c r="D186" s="3"/>
      <c r="E186" s="3"/>
      <c r="F186" s="3"/>
      <c r="G186" s="3"/>
      <c r="H186" s="3"/>
      <c r="I186" s="3"/>
      <c r="J186" s="2"/>
    </row>
    <row r="187" spans="1:10" ht="15">
      <c r="A187" s="3"/>
      <c r="B187" s="3"/>
      <c r="C187" s="3"/>
      <c r="D187" s="3"/>
      <c r="E187" s="3"/>
      <c r="F187" s="3"/>
      <c r="G187" s="3"/>
      <c r="H187" s="3"/>
      <c r="I187" s="3"/>
      <c r="J187" s="2"/>
    </row>
    <row r="188" spans="1:10" ht="15">
      <c r="A188" s="3"/>
      <c r="B188" s="3"/>
      <c r="C188" s="3"/>
      <c r="D188" s="3"/>
      <c r="E188" s="3"/>
      <c r="F188" s="3"/>
      <c r="G188" s="3"/>
      <c r="H188" s="3"/>
      <c r="I188" s="3"/>
      <c r="J188" s="2"/>
    </row>
    <row r="189" spans="1:10" ht="15">
      <c r="A189" s="3"/>
      <c r="B189" s="3"/>
      <c r="C189" s="3"/>
      <c r="D189" s="3"/>
      <c r="E189" s="3"/>
      <c r="F189" s="3"/>
      <c r="G189" s="3"/>
      <c r="H189" s="3"/>
      <c r="I189" s="3"/>
      <c r="J189" s="2"/>
    </row>
    <row r="190" spans="1:10" ht="15">
      <c r="A190" s="3"/>
      <c r="B190" s="3"/>
      <c r="C190" s="3"/>
      <c r="D190" s="3"/>
      <c r="E190" s="3"/>
      <c r="F190" s="3"/>
      <c r="G190" s="3"/>
      <c r="H190" s="3"/>
      <c r="I190" s="3"/>
      <c r="J190" s="2"/>
    </row>
    <row r="191" spans="1:10" ht="15">
      <c r="A191" s="3"/>
      <c r="B191" s="3"/>
      <c r="C191" s="3"/>
      <c r="D191" s="3"/>
      <c r="E191" s="3"/>
      <c r="F191" s="3"/>
      <c r="G191" s="3"/>
      <c r="H191" s="3"/>
      <c r="I191" s="3"/>
      <c r="J191" s="2"/>
    </row>
    <row r="192" spans="1:10" ht="15">
      <c r="A192" s="3"/>
      <c r="B192" s="3"/>
      <c r="C192" s="3"/>
      <c r="D192" s="3"/>
      <c r="E192" s="3"/>
      <c r="F192" s="3"/>
      <c r="G192" s="3"/>
      <c r="H192" s="3"/>
      <c r="I192" s="3"/>
      <c r="J192" s="2"/>
    </row>
    <row r="193" spans="1:10" ht="15">
      <c r="A193" s="3"/>
      <c r="B193" s="3"/>
      <c r="C193" s="3"/>
      <c r="D193" s="3"/>
      <c r="E193" s="3"/>
      <c r="F193" s="3"/>
      <c r="G193" s="3"/>
      <c r="H193" s="3"/>
      <c r="I193" s="3"/>
      <c r="J193" s="2"/>
    </row>
    <row r="194" spans="1:10" ht="15">
      <c r="A194" s="3"/>
      <c r="B194" s="3"/>
      <c r="C194" s="3"/>
      <c r="D194" s="3"/>
      <c r="E194" s="3"/>
      <c r="F194" s="3"/>
      <c r="G194" s="3"/>
      <c r="H194" s="3"/>
      <c r="I194" s="3"/>
      <c r="J194" s="2"/>
    </row>
    <row r="195" spans="1:10" ht="15">
      <c r="A195" s="3"/>
      <c r="B195" s="3"/>
      <c r="C195" s="3"/>
      <c r="D195" s="3"/>
      <c r="E195" s="3"/>
      <c r="F195" s="3"/>
      <c r="G195" s="3"/>
      <c r="H195" s="3"/>
      <c r="I195" s="3"/>
      <c r="J195" s="2"/>
    </row>
    <row r="196" spans="1:10" ht="15">
      <c r="A196" s="3"/>
      <c r="B196" s="3"/>
      <c r="C196" s="3"/>
      <c r="D196" s="3"/>
      <c r="E196" s="3"/>
      <c r="F196" s="3"/>
      <c r="G196" s="3"/>
      <c r="H196" s="3"/>
      <c r="I196" s="3"/>
      <c r="J196" s="2"/>
    </row>
    <row r="197" spans="1:10" ht="15">
      <c r="A197" s="3"/>
      <c r="B197" s="3"/>
      <c r="C197" s="3"/>
      <c r="D197" s="3"/>
      <c r="E197" s="3"/>
      <c r="F197" s="3"/>
      <c r="G197" s="3"/>
      <c r="H197" s="3"/>
      <c r="I197" s="3"/>
      <c r="J197" s="2"/>
    </row>
    <row r="198" spans="1:10" ht="15">
      <c r="A198" s="3"/>
      <c r="B198" s="3"/>
      <c r="C198" s="3"/>
      <c r="D198" s="3"/>
      <c r="E198" s="3"/>
      <c r="F198" s="3"/>
      <c r="G198" s="3"/>
      <c r="H198" s="3"/>
      <c r="I198" s="3"/>
      <c r="J198" s="2"/>
    </row>
    <row r="199" spans="1:10" ht="15">
      <c r="A199" s="3"/>
      <c r="B199" s="3"/>
      <c r="C199" s="3"/>
      <c r="D199" s="3"/>
      <c r="E199" s="3"/>
      <c r="F199" s="3"/>
      <c r="G199" s="3"/>
      <c r="H199" s="3"/>
      <c r="I199" s="3"/>
      <c r="J199" s="2"/>
    </row>
    <row r="200" spans="1:10" ht="15">
      <c r="A200" s="3"/>
      <c r="B200" s="3"/>
      <c r="C200" s="3"/>
      <c r="D200" s="3"/>
      <c r="E200" s="3"/>
      <c r="F200" s="3"/>
      <c r="G200" s="3"/>
      <c r="H200" s="3"/>
      <c r="I200" s="3"/>
      <c r="J200" s="2"/>
    </row>
    <row r="201" spans="1:10" ht="15">
      <c r="A201" s="3"/>
      <c r="B201" s="3"/>
      <c r="C201" s="3"/>
      <c r="D201" s="3"/>
      <c r="E201" s="3"/>
      <c r="F201" s="3"/>
      <c r="G201" s="3"/>
      <c r="H201" s="3"/>
      <c r="I201" s="3"/>
      <c r="J201" s="2"/>
    </row>
    <row r="202" spans="1:10" ht="15">
      <c r="A202" s="3"/>
      <c r="B202" s="3"/>
      <c r="C202" s="3"/>
      <c r="D202" s="3"/>
      <c r="E202" s="3"/>
      <c r="F202" s="3"/>
      <c r="G202" s="3"/>
      <c r="H202" s="3"/>
      <c r="I202" s="3"/>
      <c r="J202" s="2"/>
    </row>
    <row r="203" spans="1:10" ht="15">
      <c r="A203" s="3"/>
      <c r="B203" s="3"/>
      <c r="C203" s="3"/>
      <c r="D203" s="3"/>
      <c r="E203" s="3"/>
      <c r="F203" s="3"/>
      <c r="G203" s="3"/>
      <c r="H203" s="3"/>
      <c r="I203" s="3"/>
      <c r="J203" s="2"/>
    </row>
    <row r="204" spans="1:10" ht="15">
      <c r="A204" s="3"/>
      <c r="B204" s="3"/>
      <c r="C204" s="3"/>
      <c r="D204" s="3"/>
      <c r="E204" s="3"/>
      <c r="F204" s="3"/>
      <c r="G204" s="3"/>
      <c r="H204" s="3"/>
      <c r="I204" s="3"/>
      <c r="J204" s="2"/>
    </row>
    <row r="205" spans="1:10" ht="15">
      <c r="A205" s="3"/>
      <c r="B205" s="3"/>
      <c r="C205" s="3"/>
      <c r="D205" s="3"/>
      <c r="E205" s="3"/>
      <c r="F205" s="3"/>
      <c r="G205" s="3"/>
      <c r="H205" s="3"/>
      <c r="I205" s="3"/>
      <c r="J205" s="2"/>
    </row>
    <row r="206" spans="1:10" ht="15">
      <c r="A206" s="3"/>
      <c r="B206" s="3"/>
      <c r="C206" s="3"/>
      <c r="D206" s="3"/>
      <c r="E206" s="3"/>
      <c r="F206" s="3"/>
      <c r="G206" s="3"/>
      <c r="H206" s="3"/>
      <c r="I206" s="3"/>
      <c r="J206" s="2"/>
    </row>
    <row r="207" spans="1:10" ht="15">
      <c r="A207" s="3"/>
      <c r="B207" s="3"/>
      <c r="C207" s="3"/>
      <c r="D207" s="3"/>
      <c r="E207" s="3"/>
      <c r="F207" s="3"/>
      <c r="G207" s="3"/>
      <c r="H207" s="3"/>
      <c r="I207" s="3"/>
      <c r="J207" s="2"/>
    </row>
    <row r="208" spans="1:10" ht="15">
      <c r="A208" s="3"/>
      <c r="B208" s="3"/>
      <c r="C208" s="3"/>
      <c r="D208" s="3"/>
      <c r="E208" s="3"/>
      <c r="F208" s="3"/>
      <c r="G208" s="3"/>
      <c r="H208" s="3"/>
      <c r="I208" s="3"/>
      <c r="J208" s="2"/>
    </row>
    <row r="209" spans="1:10" ht="15">
      <c r="A209" s="3"/>
      <c r="B209" s="3"/>
      <c r="C209" s="3"/>
      <c r="D209" s="3"/>
      <c r="E209" s="3"/>
      <c r="F209" s="3"/>
      <c r="G209" s="3"/>
      <c r="H209" s="3"/>
      <c r="I209" s="3"/>
      <c r="J209" s="2"/>
    </row>
    <row r="210" spans="1:10" ht="15">
      <c r="A210" s="3"/>
      <c r="B210" s="3"/>
      <c r="C210" s="3"/>
      <c r="D210" s="3"/>
      <c r="E210" s="3"/>
      <c r="F210" s="3"/>
      <c r="G210" s="3"/>
      <c r="H210" s="3"/>
      <c r="I210" s="3"/>
      <c r="J210" s="2"/>
    </row>
    <row r="211" spans="1:10" ht="15">
      <c r="A211" s="3"/>
      <c r="B211" s="3"/>
      <c r="C211" s="3"/>
      <c r="D211" s="3"/>
      <c r="E211" s="3"/>
      <c r="F211" s="3"/>
      <c r="G211" s="3"/>
      <c r="H211" s="3"/>
      <c r="I211" s="3"/>
      <c r="J211" s="2"/>
    </row>
    <row r="212" spans="1:10" ht="15">
      <c r="A212" s="3"/>
      <c r="B212" s="3"/>
      <c r="C212" s="3"/>
      <c r="D212" s="3"/>
      <c r="E212" s="3"/>
      <c r="F212" s="3"/>
      <c r="G212" s="3"/>
      <c r="H212" s="3"/>
      <c r="I212" s="3"/>
      <c r="J212" s="2"/>
    </row>
    <row r="213" spans="1:10" ht="15">
      <c r="A213" s="3"/>
      <c r="B213" s="3"/>
      <c r="C213" s="3"/>
      <c r="D213" s="3"/>
      <c r="E213" s="3"/>
      <c r="F213" s="3"/>
      <c r="G213" s="3"/>
      <c r="H213" s="3"/>
      <c r="I213" s="3"/>
      <c r="J213" s="2"/>
    </row>
    <row r="214" spans="1:10" ht="15">
      <c r="A214" s="3"/>
      <c r="B214" s="3"/>
      <c r="C214" s="3"/>
      <c r="D214" s="3"/>
      <c r="E214" s="3"/>
      <c r="F214" s="3"/>
      <c r="G214" s="3"/>
      <c r="H214" s="3"/>
      <c r="I214" s="3"/>
      <c r="J214" s="2"/>
    </row>
    <row r="215" spans="1:10" ht="15">
      <c r="A215" s="3"/>
      <c r="B215" s="3"/>
      <c r="C215" s="3"/>
      <c r="D215" s="3"/>
      <c r="E215" s="3"/>
      <c r="F215" s="3"/>
      <c r="G215" s="3"/>
      <c r="H215" s="3"/>
      <c r="I215" s="3"/>
      <c r="J215" s="2"/>
    </row>
    <row r="216" spans="1:10" ht="15">
      <c r="A216" s="3"/>
      <c r="B216" s="3"/>
      <c r="C216" s="3"/>
      <c r="D216" s="3"/>
      <c r="E216" s="3"/>
      <c r="F216" s="3"/>
      <c r="G216" s="3"/>
      <c r="H216" s="3"/>
      <c r="I216" s="3"/>
      <c r="J216" s="2"/>
    </row>
    <row r="217" spans="1:10" ht="15">
      <c r="A217" s="3"/>
      <c r="B217" s="3"/>
      <c r="C217" s="3"/>
      <c r="D217" s="3"/>
      <c r="E217" s="3"/>
      <c r="F217" s="3"/>
      <c r="G217" s="3"/>
      <c r="H217" s="3"/>
      <c r="I217" s="3"/>
      <c r="J217" s="2"/>
    </row>
    <row r="218" spans="1:10" ht="15">
      <c r="A218" s="3"/>
      <c r="B218" s="3"/>
      <c r="C218" s="3"/>
      <c r="D218" s="3"/>
      <c r="E218" s="3"/>
      <c r="F218" s="3"/>
      <c r="G218" s="3"/>
      <c r="H218" s="3"/>
      <c r="I218" s="3"/>
      <c r="J218" s="2"/>
    </row>
    <row r="219" spans="1:10" ht="15">
      <c r="A219" s="3"/>
      <c r="B219" s="3"/>
      <c r="C219" s="3"/>
      <c r="D219" s="3"/>
      <c r="E219" s="3"/>
      <c r="F219" s="3"/>
      <c r="G219" s="3"/>
      <c r="H219" s="3"/>
      <c r="I219" s="3"/>
      <c r="J219" s="2"/>
    </row>
    <row r="220" spans="1:10" ht="15">
      <c r="A220" s="3"/>
      <c r="B220" s="3"/>
      <c r="C220" s="3"/>
      <c r="D220" s="3"/>
      <c r="E220" s="3"/>
      <c r="F220" s="3"/>
      <c r="G220" s="3"/>
      <c r="H220" s="3"/>
      <c r="I220" s="3"/>
      <c r="J220" s="2"/>
    </row>
    <row r="221" spans="1:10" ht="15">
      <c r="A221" s="3"/>
      <c r="B221" s="3"/>
      <c r="C221" s="3"/>
      <c r="D221" s="3"/>
      <c r="E221" s="3"/>
      <c r="F221" s="3"/>
      <c r="G221" s="3"/>
      <c r="H221" s="3"/>
      <c r="I221" s="3"/>
      <c r="J221" s="2"/>
    </row>
    <row r="222" spans="1:10" ht="15">
      <c r="A222" s="3"/>
      <c r="B222" s="3"/>
      <c r="C222" s="3"/>
      <c r="D222" s="3"/>
      <c r="E222" s="3"/>
      <c r="F222" s="3"/>
      <c r="G222" s="3"/>
      <c r="H222" s="3"/>
      <c r="I222" s="3"/>
      <c r="J222" s="2"/>
    </row>
    <row r="223" spans="1:10" ht="15">
      <c r="A223" s="3"/>
      <c r="B223" s="3"/>
      <c r="C223" s="3"/>
      <c r="D223" s="3"/>
      <c r="E223" s="3"/>
      <c r="F223" s="3"/>
      <c r="G223" s="3"/>
      <c r="H223" s="3"/>
      <c r="I223" s="3"/>
      <c r="J223" s="2"/>
    </row>
    <row r="224" spans="1:10" ht="15">
      <c r="A224" s="3"/>
      <c r="B224" s="3"/>
      <c r="C224" s="3"/>
      <c r="D224" s="3"/>
      <c r="E224" s="3"/>
      <c r="F224" s="3"/>
      <c r="G224" s="3"/>
      <c r="H224" s="3"/>
      <c r="I224" s="3"/>
      <c r="J224" s="2"/>
    </row>
    <row r="225" spans="1:10" ht="15">
      <c r="A225" s="3"/>
      <c r="B225" s="3"/>
      <c r="C225" s="3"/>
      <c r="D225" s="3"/>
      <c r="E225" s="3"/>
      <c r="F225" s="3"/>
      <c r="G225" s="3"/>
      <c r="H225" s="3"/>
      <c r="I225" s="3"/>
      <c r="J225" s="2"/>
    </row>
    <row r="226" spans="1:10" ht="15">
      <c r="A226" s="3"/>
      <c r="B226" s="3"/>
      <c r="C226" s="3"/>
      <c r="D226" s="3"/>
      <c r="E226" s="3"/>
      <c r="F226" s="3"/>
      <c r="G226" s="3"/>
      <c r="H226" s="3"/>
      <c r="I226" s="3"/>
      <c r="J226" s="2"/>
    </row>
    <row r="227" spans="1:10" ht="15">
      <c r="A227" s="3"/>
      <c r="B227" s="3"/>
      <c r="C227" s="3"/>
      <c r="D227" s="3"/>
      <c r="E227" s="3"/>
      <c r="F227" s="3"/>
      <c r="G227" s="3"/>
      <c r="H227" s="3"/>
      <c r="I227" s="3"/>
      <c r="J227" s="2"/>
    </row>
    <row r="228" spans="1:10" ht="15">
      <c r="A228" s="3"/>
      <c r="B228" s="3"/>
      <c r="C228" s="3"/>
      <c r="D228" s="3"/>
      <c r="E228" s="3"/>
      <c r="F228" s="3"/>
      <c r="G228" s="3"/>
      <c r="H228" s="3"/>
      <c r="I228" s="3"/>
      <c r="J228" s="2"/>
    </row>
    <row r="229" spans="1:10" ht="15">
      <c r="A229" s="3"/>
      <c r="B229" s="3"/>
      <c r="C229" s="3"/>
      <c r="D229" s="3"/>
      <c r="E229" s="3"/>
      <c r="F229" s="3"/>
      <c r="G229" s="3"/>
      <c r="H229" s="3"/>
      <c r="I229" s="3"/>
      <c r="J229" s="2"/>
    </row>
    <row r="230" spans="1:10" ht="15">
      <c r="A230" s="3"/>
      <c r="B230" s="3"/>
      <c r="C230" s="3"/>
      <c r="D230" s="3"/>
      <c r="E230" s="3"/>
      <c r="F230" s="3"/>
      <c r="G230" s="3"/>
      <c r="H230" s="3"/>
      <c r="I230" s="3"/>
      <c r="J230" s="2"/>
    </row>
    <row r="231" spans="1:10" ht="15">
      <c r="A231" s="3"/>
      <c r="B231" s="3"/>
      <c r="C231" s="3"/>
      <c r="D231" s="3"/>
      <c r="E231" s="3"/>
      <c r="F231" s="3"/>
      <c r="G231" s="3"/>
      <c r="H231" s="3"/>
      <c r="I231" s="3"/>
      <c r="J231" s="2"/>
    </row>
    <row r="232" spans="1:10" ht="15">
      <c r="A232" s="3"/>
      <c r="B232" s="3"/>
      <c r="C232" s="3"/>
      <c r="D232" s="3"/>
      <c r="E232" s="3"/>
      <c r="F232" s="3"/>
      <c r="G232" s="3"/>
      <c r="H232" s="3"/>
      <c r="I232" s="3"/>
      <c r="J232" s="2"/>
    </row>
    <row r="233" spans="1:10" ht="15">
      <c r="A233" s="3"/>
      <c r="B233" s="3"/>
      <c r="C233" s="3"/>
      <c r="D233" s="3"/>
      <c r="E233" s="3"/>
      <c r="F233" s="3"/>
      <c r="G233" s="3"/>
      <c r="H233" s="3"/>
      <c r="I233" s="3"/>
      <c r="J233" s="2"/>
    </row>
    <row r="234" spans="1:10" ht="15">
      <c r="A234" s="3"/>
      <c r="B234" s="3"/>
      <c r="C234" s="3"/>
      <c r="D234" s="3"/>
      <c r="E234" s="3"/>
      <c r="F234" s="3"/>
      <c r="G234" s="3"/>
      <c r="H234" s="3"/>
      <c r="I234" s="3"/>
      <c r="J234" s="2"/>
    </row>
    <row r="235" spans="1:10" ht="15">
      <c r="A235" s="3"/>
      <c r="B235" s="3"/>
      <c r="C235" s="3"/>
      <c r="D235" s="3"/>
      <c r="E235" s="3"/>
      <c r="F235" s="3"/>
      <c r="G235" s="3"/>
      <c r="H235" s="3"/>
      <c r="I235" s="3"/>
      <c r="J235" s="2"/>
    </row>
    <row r="236" spans="1:10" ht="15">
      <c r="A236" s="3"/>
      <c r="B236" s="3"/>
      <c r="C236" s="3"/>
      <c r="D236" s="3"/>
      <c r="E236" s="3"/>
      <c r="F236" s="3"/>
      <c r="G236" s="3"/>
      <c r="H236" s="3"/>
      <c r="I236" s="3"/>
      <c r="J236" s="2"/>
    </row>
    <row r="237" spans="1:10" ht="15">
      <c r="A237" s="3"/>
      <c r="B237" s="3"/>
      <c r="C237" s="3"/>
      <c r="D237" s="3"/>
      <c r="E237" s="3"/>
      <c r="F237" s="3"/>
      <c r="G237" s="3"/>
      <c r="H237" s="3"/>
      <c r="I237" s="3"/>
      <c r="J237" s="2"/>
    </row>
    <row r="238" spans="1:10" ht="15">
      <c r="A238" s="3"/>
      <c r="B238" s="3"/>
      <c r="C238" s="3"/>
      <c r="D238" s="3"/>
      <c r="E238" s="3"/>
      <c r="F238" s="3"/>
      <c r="G238" s="3"/>
      <c r="H238" s="3"/>
      <c r="I238" s="3"/>
      <c r="J238" s="2"/>
    </row>
    <row r="239" spans="1:10" ht="15">
      <c r="A239" s="3"/>
      <c r="B239" s="3"/>
      <c r="C239" s="3"/>
      <c r="D239" s="3"/>
      <c r="E239" s="3"/>
      <c r="F239" s="3"/>
      <c r="G239" s="3"/>
      <c r="H239" s="3"/>
      <c r="I239" s="3"/>
      <c r="J239" s="2"/>
    </row>
    <row r="240" spans="1:10" ht="15">
      <c r="A240" s="3"/>
      <c r="B240" s="3"/>
      <c r="C240" s="3"/>
      <c r="D240" s="3"/>
      <c r="E240" s="3"/>
      <c r="F240" s="3"/>
      <c r="G240" s="3"/>
      <c r="H240" s="3"/>
      <c r="I240" s="3"/>
      <c r="J240" s="2"/>
    </row>
    <row r="241" spans="1:10" ht="15">
      <c r="A241" s="3"/>
      <c r="B241" s="3"/>
      <c r="C241" s="3"/>
      <c r="D241" s="3"/>
      <c r="E241" s="3"/>
      <c r="F241" s="3"/>
      <c r="G241" s="3"/>
      <c r="H241" s="3"/>
      <c r="I241" s="3"/>
      <c r="J241" s="2"/>
    </row>
    <row r="242" spans="1:10" ht="15">
      <c r="A242" s="3"/>
      <c r="B242" s="3"/>
      <c r="C242" s="3"/>
      <c r="D242" s="3"/>
      <c r="E242" s="3"/>
      <c r="F242" s="3"/>
      <c r="G242" s="3"/>
      <c r="H242" s="3"/>
      <c r="I242" s="3"/>
      <c r="J242" s="2"/>
    </row>
    <row r="243" spans="1:10" ht="15">
      <c r="A243" s="3"/>
      <c r="B243" s="3"/>
      <c r="C243" s="3"/>
      <c r="D243" s="3"/>
      <c r="E243" s="3"/>
      <c r="F243" s="3"/>
      <c r="G243" s="3"/>
      <c r="H243" s="3"/>
      <c r="I243" s="3"/>
      <c r="J243" s="2"/>
    </row>
    <row r="244" spans="1:10" ht="15">
      <c r="A244" s="3"/>
      <c r="B244" s="3"/>
      <c r="C244" s="3"/>
      <c r="D244" s="3"/>
      <c r="E244" s="3"/>
      <c r="F244" s="3"/>
      <c r="G244" s="3"/>
      <c r="H244" s="3"/>
      <c r="I244" s="3"/>
      <c r="J244" s="2"/>
    </row>
    <row r="245" spans="1:10" ht="15">
      <c r="A245" s="3"/>
      <c r="B245" s="3"/>
      <c r="C245" s="3"/>
      <c r="D245" s="3"/>
      <c r="E245" s="3"/>
      <c r="F245" s="3"/>
      <c r="G245" s="3"/>
      <c r="H245" s="3"/>
      <c r="I245" s="3"/>
      <c r="J245" s="2"/>
    </row>
    <row r="246" spans="1:10" ht="15">
      <c r="A246" s="3"/>
      <c r="B246" s="3"/>
      <c r="C246" s="3"/>
      <c r="D246" s="3"/>
      <c r="E246" s="3"/>
      <c r="F246" s="3"/>
      <c r="G246" s="3"/>
      <c r="H246" s="3"/>
      <c r="I246" s="3"/>
      <c r="J246" s="2"/>
    </row>
    <row r="247" spans="1:10" ht="15">
      <c r="A247" s="3"/>
      <c r="B247" s="3"/>
      <c r="C247" s="3"/>
      <c r="D247" s="3"/>
      <c r="E247" s="3"/>
      <c r="F247" s="3"/>
      <c r="G247" s="3"/>
      <c r="H247" s="3"/>
      <c r="I247" s="3"/>
      <c r="J247" s="2"/>
    </row>
    <row r="248" spans="1:10" ht="15">
      <c r="A248" s="3"/>
      <c r="B248" s="3"/>
      <c r="C248" s="3"/>
      <c r="D248" s="3"/>
      <c r="E248" s="3"/>
      <c r="F248" s="3"/>
      <c r="G248" s="3"/>
      <c r="H248" s="3"/>
      <c r="I248" s="3"/>
      <c r="J248" s="2"/>
    </row>
    <row r="249" spans="1:10" ht="15">
      <c r="A249" s="3"/>
      <c r="B249" s="3"/>
      <c r="C249" s="3"/>
      <c r="D249" s="3"/>
      <c r="E249" s="3"/>
      <c r="F249" s="3"/>
      <c r="G249" s="3"/>
      <c r="H249" s="3"/>
      <c r="I249" s="3"/>
      <c r="J249" s="2"/>
    </row>
    <row r="250" spans="1:10" ht="15">
      <c r="A250" s="3"/>
      <c r="B250" s="3"/>
      <c r="C250" s="3"/>
      <c r="D250" s="3"/>
      <c r="E250" s="3"/>
      <c r="F250" s="3"/>
      <c r="G250" s="3"/>
      <c r="H250" s="3"/>
      <c r="I250" s="3"/>
      <c r="J250" s="2"/>
    </row>
    <row r="251" spans="1:10" ht="15">
      <c r="A251" s="3"/>
      <c r="B251" s="3"/>
      <c r="C251" s="3"/>
      <c r="D251" s="3"/>
      <c r="E251" s="3"/>
      <c r="F251" s="3"/>
      <c r="G251" s="3"/>
      <c r="H251" s="3"/>
      <c r="I251" s="3"/>
      <c r="J251" s="2"/>
    </row>
    <row r="252" spans="1:10" ht="15">
      <c r="A252" s="3"/>
      <c r="B252" s="3"/>
      <c r="C252" s="3"/>
      <c r="D252" s="3"/>
      <c r="E252" s="3"/>
      <c r="F252" s="3"/>
      <c r="G252" s="3"/>
      <c r="H252" s="3"/>
      <c r="I252" s="3"/>
      <c r="J252" s="2"/>
    </row>
    <row r="253" spans="1:10" ht="15">
      <c r="A253" s="3"/>
      <c r="B253" s="3"/>
      <c r="C253" s="3"/>
      <c r="D253" s="3"/>
      <c r="E253" s="3"/>
      <c r="F253" s="3"/>
      <c r="G253" s="3"/>
      <c r="H253" s="3"/>
      <c r="I253" s="3"/>
      <c r="J253" s="2"/>
    </row>
    <row r="254" spans="1:10" ht="15">
      <c r="A254" s="3"/>
      <c r="B254" s="3"/>
      <c r="C254" s="3"/>
      <c r="D254" s="3"/>
      <c r="E254" s="3"/>
      <c r="F254" s="3"/>
      <c r="G254" s="3"/>
      <c r="H254" s="3"/>
      <c r="I254" s="3"/>
      <c r="J254" s="2"/>
    </row>
    <row r="255" spans="1:10" ht="15">
      <c r="A255" s="3"/>
      <c r="B255" s="3"/>
      <c r="C255" s="3"/>
      <c r="D255" s="3"/>
      <c r="E255" s="3"/>
      <c r="F255" s="3"/>
      <c r="G255" s="3"/>
      <c r="H255" s="3"/>
      <c r="I255" s="3"/>
      <c r="J255" s="2"/>
    </row>
    <row r="256" spans="1:10" ht="15">
      <c r="A256" s="3"/>
      <c r="B256" s="3"/>
      <c r="C256" s="3"/>
      <c r="D256" s="3"/>
      <c r="E256" s="3"/>
      <c r="F256" s="3"/>
      <c r="G256" s="3"/>
      <c r="H256" s="3"/>
      <c r="I256" s="3"/>
      <c r="J256" s="2"/>
    </row>
    <row r="257" spans="1:10" ht="15">
      <c r="A257" s="3"/>
      <c r="B257" s="3"/>
      <c r="C257" s="3"/>
      <c r="D257" s="3"/>
      <c r="E257" s="3"/>
      <c r="F257" s="3"/>
      <c r="G257" s="3"/>
      <c r="H257" s="3"/>
      <c r="I257" s="3"/>
      <c r="J257" s="2"/>
    </row>
    <row r="258" spans="1:10" ht="15">
      <c r="A258" s="3"/>
      <c r="B258" s="3"/>
      <c r="C258" s="3"/>
      <c r="D258" s="3"/>
      <c r="E258" s="3"/>
      <c r="F258" s="3"/>
      <c r="G258" s="3"/>
      <c r="H258" s="3"/>
      <c r="I258" s="3"/>
      <c r="J258" s="2"/>
    </row>
    <row r="259" spans="1:10" ht="15">
      <c r="A259" s="3"/>
      <c r="B259" s="3"/>
      <c r="C259" s="3"/>
      <c r="D259" s="3"/>
      <c r="E259" s="3"/>
      <c r="F259" s="3"/>
      <c r="G259" s="3"/>
      <c r="H259" s="3"/>
      <c r="I259" s="3"/>
      <c r="J259" s="2"/>
    </row>
    <row r="260" spans="1:10" ht="15">
      <c r="A260" s="3"/>
      <c r="B260" s="3"/>
      <c r="C260" s="3"/>
      <c r="D260" s="3"/>
      <c r="E260" s="3"/>
      <c r="F260" s="3"/>
      <c r="G260" s="3"/>
      <c r="H260" s="3"/>
      <c r="I260" s="3"/>
      <c r="J260" s="2"/>
    </row>
    <row r="261" spans="1:10" ht="15">
      <c r="A261" s="3"/>
      <c r="B261" s="3"/>
      <c r="C261" s="3"/>
      <c r="D261" s="3"/>
      <c r="E261" s="3"/>
      <c r="F261" s="3"/>
      <c r="G261" s="3"/>
      <c r="H261" s="3"/>
      <c r="I261" s="3"/>
      <c r="J261" s="2"/>
    </row>
    <row r="262" spans="1:10" ht="15">
      <c r="A262" s="3"/>
      <c r="B262" s="3"/>
      <c r="C262" s="3"/>
      <c r="D262" s="3"/>
      <c r="E262" s="3"/>
      <c r="F262" s="3"/>
      <c r="G262" s="3"/>
      <c r="H262" s="3"/>
      <c r="I262" s="3"/>
      <c r="J262" s="2"/>
    </row>
    <row r="263" spans="1:10" ht="15">
      <c r="A263" s="3"/>
      <c r="B263" s="3"/>
      <c r="C263" s="3"/>
      <c r="D263" s="3"/>
      <c r="E263" s="3"/>
      <c r="F263" s="3"/>
      <c r="G263" s="3"/>
      <c r="H263" s="3"/>
      <c r="I263" s="3"/>
      <c r="J263" s="2"/>
    </row>
    <row r="264" spans="1:10" ht="15">
      <c r="A264" s="3"/>
      <c r="B264" s="3"/>
      <c r="C264" s="3"/>
      <c r="D264" s="3"/>
      <c r="E264" s="3"/>
      <c r="F264" s="3"/>
      <c r="G264" s="3"/>
      <c r="H264" s="3"/>
      <c r="I264" s="3"/>
      <c r="J264" s="2"/>
    </row>
    <row r="265" spans="1:10" ht="15">
      <c r="A265" s="3"/>
      <c r="B265" s="3"/>
      <c r="C265" s="3"/>
      <c r="D265" s="3"/>
      <c r="E265" s="3"/>
      <c r="F265" s="3"/>
      <c r="G265" s="3"/>
      <c r="H265" s="3"/>
      <c r="I265" s="3"/>
      <c r="J265" s="2"/>
    </row>
    <row r="266" spans="1:10" ht="15">
      <c r="A266" s="3"/>
      <c r="B266" s="3"/>
      <c r="C266" s="3"/>
      <c r="D266" s="3"/>
      <c r="E266" s="3"/>
      <c r="F266" s="3"/>
      <c r="G266" s="3"/>
      <c r="H266" s="3"/>
      <c r="I266" s="3"/>
      <c r="J266" s="2"/>
    </row>
    <row r="267" spans="1:9" ht="14.25">
      <c r="A267" s="4"/>
      <c r="B267" s="4"/>
      <c r="C267" s="4"/>
      <c r="D267" s="4"/>
      <c r="E267" s="4"/>
      <c r="F267" s="4"/>
      <c r="G267" s="4"/>
      <c r="H267" s="4"/>
      <c r="I267" s="4"/>
    </row>
    <row r="268" spans="1:9" ht="14.25">
      <c r="A268" s="4"/>
      <c r="B268" s="4"/>
      <c r="C268" s="4"/>
      <c r="D268" s="4"/>
      <c r="E268" s="4"/>
      <c r="F268" s="4"/>
      <c r="G268" s="4"/>
      <c r="H268" s="4"/>
      <c r="I268" s="4"/>
    </row>
    <row r="269" spans="1:9" ht="14.25">
      <c r="A269" s="4"/>
      <c r="B269" s="4"/>
      <c r="C269" s="4"/>
      <c r="D269" s="4"/>
      <c r="E269" s="4"/>
      <c r="F269" s="4"/>
      <c r="G269" s="4"/>
      <c r="H269" s="4"/>
      <c r="I269" s="4"/>
    </row>
    <row r="270" spans="1:9" ht="14.25">
      <c r="A270" s="4"/>
      <c r="B270" s="4"/>
      <c r="C270" s="4"/>
      <c r="D270" s="4"/>
      <c r="E270" s="4"/>
      <c r="F270" s="4"/>
      <c r="G270" s="4"/>
      <c r="H270" s="4"/>
      <c r="I270" s="4"/>
    </row>
    <row r="271" spans="1:9" ht="14.25">
      <c r="A271" s="4"/>
      <c r="B271" s="4"/>
      <c r="C271" s="4"/>
      <c r="D271" s="4"/>
      <c r="E271" s="4"/>
      <c r="F271" s="4"/>
      <c r="G271" s="4"/>
      <c r="H271" s="4"/>
      <c r="I271" s="4"/>
    </row>
  </sheetData>
  <sheetProtection formatCells="0" formatColumns="0" formatRows="0" autoFilter="0"/>
  <mergeCells count="15">
    <mergeCell ref="A22:L22"/>
    <mergeCell ref="A12:L12"/>
    <mergeCell ref="A9:F9"/>
    <mergeCell ref="A14:L14"/>
    <mergeCell ref="A16:L16"/>
    <mergeCell ref="A26:L26"/>
    <mergeCell ref="A24:L24"/>
    <mergeCell ref="A18:L18"/>
    <mergeCell ref="A20:L20"/>
    <mergeCell ref="A1:N1"/>
    <mergeCell ref="A7:L7"/>
    <mergeCell ref="A10:L10"/>
    <mergeCell ref="A2:N2"/>
    <mergeCell ref="B4:J4"/>
    <mergeCell ref="A6:C6"/>
  </mergeCells>
  <printOptions horizontalCentered="1"/>
  <pageMargins left="0.75" right="0.22" top="1.245" bottom="0.55" header="0.22" footer="0.24"/>
  <pageSetup fitToHeight="0" horizontalDpi="600" verticalDpi="600" orientation="portrait" scale="58" r:id="rId1"/>
  <headerFooter differentFirst="1">
    <oddFooter>&amp;C&amp;P</oddFooter>
    <firstHeader>&amp;C&amp;"Arial,Bold"&amp;14
Federal Victims of Crime Act (VOCA)
FY 2018 
Budget Request Instructions</firstHeader>
  </headerFooter>
  <rowBreaks count="1" manualBreakCount="1">
    <brk id="12" max="13" man="1"/>
  </rowBreaks>
</worksheet>
</file>

<file path=xl/worksheets/sheet2.xml><?xml version="1.0" encoding="utf-8"?>
<worksheet xmlns="http://schemas.openxmlformats.org/spreadsheetml/2006/main" xmlns:r="http://schemas.openxmlformats.org/officeDocument/2006/relationships">
  <sheetPr codeName="Sheet2">
    <tabColor indexed="14"/>
    <pageSetUpPr fitToPage="1"/>
  </sheetPr>
  <dimension ref="A1:G39"/>
  <sheetViews>
    <sheetView showGridLines="0" view="pageLayout" zoomScaleSheetLayoutView="100" workbookViewId="0" topLeftCell="A1">
      <selection activeCell="F26" sqref="F26"/>
    </sheetView>
  </sheetViews>
  <sheetFormatPr defaultColWidth="11.421875" defaultRowHeight="12.75"/>
  <cols>
    <col min="1" max="2" width="9.7109375" style="60" customWidth="1"/>
    <col min="3" max="3" width="36.140625" style="60" bestFit="1" customWidth="1"/>
    <col min="4" max="4" width="25.7109375" style="60" customWidth="1"/>
    <col min="5" max="5" width="27.8515625" style="60" customWidth="1"/>
    <col min="6" max="7" width="25.7109375" style="60" customWidth="1"/>
    <col min="8" max="8" width="9.7109375" style="60" customWidth="1"/>
    <col min="9" max="16384" width="11.421875" style="60" customWidth="1"/>
  </cols>
  <sheetData>
    <row r="1" ht="17.25">
      <c r="C1" s="59"/>
    </row>
    <row r="3" spans="3:7" ht="18" customHeight="1" thickBot="1">
      <c r="C3" s="61" t="s">
        <v>2</v>
      </c>
      <c r="D3" s="355"/>
      <c r="E3" s="356"/>
      <c r="F3" s="356"/>
      <c r="G3" s="62"/>
    </row>
    <row r="5" spans="3:6" ht="18" customHeight="1" thickBot="1">
      <c r="C5" s="61" t="s">
        <v>4</v>
      </c>
      <c r="D5" s="357"/>
      <c r="E5" s="358"/>
      <c r="F5" s="358"/>
    </row>
    <row r="7" spans="6:7" ht="18" thickBot="1">
      <c r="F7" s="61" t="s">
        <v>3</v>
      </c>
      <c r="G7" s="264"/>
    </row>
    <row r="8" spans="3:7" ht="17.25">
      <c r="C8" s="64" t="s">
        <v>73</v>
      </c>
      <c r="D8" s="64"/>
      <c r="E8" s="65"/>
      <c r="F8" s="65"/>
      <c r="G8" s="65"/>
    </row>
    <row r="9" spans="3:7" ht="18" thickBot="1">
      <c r="C9" s="63"/>
      <c r="D9" s="63"/>
      <c r="E9" s="63"/>
      <c r="F9" s="63"/>
      <c r="G9" s="63"/>
    </row>
    <row r="10" spans="3:6" ht="40.5" customHeight="1" thickBot="1">
      <c r="C10" s="66" t="s">
        <v>74</v>
      </c>
      <c r="D10" s="67" t="s">
        <v>135</v>
      </c>
      <c r="E10" s="67" t="s">
        <v>5</v>
      </c>
      <c r="F10" s="68" t="s">
        <v>17</v>
      </c>
    </row>
    <row r="11" spans="3:6" ht="18.75" customHeight="1">
      <c r="C11" s="69" t="s">
        <v>6</v>
      </c>
      <c r="D11" s="70">
        <f>SUM(D12:D13)</f>
        <v>0</v>
      </c>
      <c r="E11" s="71">
        <f>SUM(E12:E13)</f>
        <v>0</v>
      </c>
      <c r="F11" s="72">
        <f>SUM(F12:F13)</f>
        <v>0</v>
      </c>
    </row>
    <row r="12" spans="3:6" ht="18.75" customHeight="1">
      <c r="C12" s="73" t="s">
        <v>39</v>
      </c>
      <c r="D12" s="74">
        <f>'FY19 BUDGET SUMMARY'!D12+'FY20 BUDGET SUMMARY'!D12</f>
        <v>0</v>
      </c>
      <c r="E12" s="75">
        <f>'FY19 BUDGET SUMMARY'!E12+'FY20 BUDGET SUMMARY'!E12</f>
        <v>0</v>
      </c>
      <c r="F12" s="76">
        <f>'FY19 BUDGET SUMMARY'!F12+'FY20 BUDGET SUMMARY'!F12</f>
        <v>0</v>
      </c>
    </row>
    <row r="13" spans="3:6" ht="18.75" customHeight="1">
      <c r="C13" s="73" t="s">
        <v>40</v>
      </c>
      <c r="D13" s="74">
        <f>'FY19 BUDGET SUMMARY'!D13+'FY20 BUDGET SUMMARY'!D13</f>
        <v>0</v>
      </c>
      <c r="E13" s="75">
        <f>'FY19 BUDGET SUMMARY'!E13+'FY20 BUDGET SUMMARY'!E13</f>
        <v>0</v>
      </c>
      <c r="F13" s="76">
        <f>'FY19 BUDGET SUMMARY'!F13+'FY20 BUDGET SUMMARY'!F13</f>
        <v>0</v>
      </c>
    </row>
    <row r="14" spans="3:6" ht="18.75" customHeight="1">
      <c r="C14" s="77" t="s">
        <v>7</v>
      </c>
      <c r="D14" s="78">
        <f>'FY19 BUDGET SUMMARY'!D14+'FY20 BUDGET SUMMARY'!D14</f>
        <v>0</v>
      </c>
      <c r="E14" s="79">
        <f>'FY19 BUDGET SUMMARY'!E14+'FY20 BUDGET SUMMARY'!E14</f>
        <v>0</v>
      </c>
      <c r="F14" s="80">
        <f>'FY19 BUDGET SUMMARY'!F14+'FY20 BUDGET SUMMARY'!F14</f>
        <v>0</v>
      </c>
    </row>
    <row r="15" spans="3:6" ht="18.75" customHeight="1">
      <c r="C15" s="77" t="s">
        <v>51</v>
      </c>
      <c r="D15" s="78">
        <f>'FY19 BUDGET SUMMARY'!D15+'FY20 BUDGET SUMMARY'!D15</f>
        <v>0</v>
      </c>
      <c r="E15" s="79">
        <f>'FY19 BUDGET SUMMARY'!E15+'FY20 BUDGET SUMMARY'!E15</f>
        <v>0</v>
      </c>
      <c r="F15" s="80">
        <f>'FY19 BUDGET SUMMARY'!F15+'FY20 BUDGET SUMMARY'!F15</f>
        <v>0</v>
      </c>
    </row>
    <row r="16" spans="3:6" ht="18.75" customHeight="1">
      <c r="C16" s="77" t="s">
        <v>10</v>
      </c>
      <c r="D16" s="78">
        <f>SUM(D17:D21)</f>
        <v>0</v>
      </c>
      <c r="E16" s="81">
        <f>SUM(E17:E20)</f>
        <v>0</v>
      </c>
      <c r="F16" s="82">
        <f>SUM(F17:F21)</f>
        <v>0</v>
      </c>
    </row>
    <row r="17" spans="3:6" ht="18.75" customHeight="1">
      <c r="C17" s="83" t="s">
        <v>9</v>
      </c>
      <c r="D17" s="84">
        <f>'FY19 BUDGET SUMMARY'!D17+'FY20 BUDGET SUMMARY'!D17</f>
        <v>0</v>
      </c>
      <c r="E17" s="85">
        <f>'FY19 BUDGET SUMMARY'!E17+'FY20 BUDGET SUMMARY'!E17</f>
        <v>0</v>
      </c>
      <c r="F17" s="86">
        <f>'FY19 BUDGET SUMMARY'!F17+'FY20 BUDGET SUMMARY'!F17</f>
        <v>0</v>
      </c>
    </row>
    <row r="18" spans="3:6" ht="18.75" customHeight="1">
      <c r="C18" s="83" t="s">
        <v>8</v>
      </c>
      <c r="D18" s="84">
        <f>'FY19 BUDGET SUMMARY'!D18+'FY20 BUDGET SUMMARY'!D18</f>
        <v>0</v>
      </c>
      <c r="E18" s="87">
        <f>'FY19 BUDGET SUMMARY'!E18+'FY20 BUDGET SUMMARY'!E18</f>
        <v>0</v>
      </c>
      <c r="F18" s="88">
        <f>'FY19 BUDGET SUMMARY'!F18+'FY20 BUDGET SUMMARY'!F18</f>
        <v>0</v>
      </c>
    </row>
    <row r="19" spans="3:6" ht="18.75" customHeight="1">
      <c r="C19" s="83" t="s">
        <v>18</v>
      </c>
      <c r="D19" s="84">
        <f>'FY19 BUDGET SUMMARY'!D19+'FY20 BUDGET SUMMARY'!D19</f>
        <v>0</v>
      </c>
      <c r="E19" s="87">
        <f>'FY19 BUDGET SUMMARY'!E19+'FY20 BUDGET SUMMARY'!E19</f>
        <v>0</v>
      </c>
      <c r="F19" s="88">
        <f>'FY19 BUDGET SUMMARY'!F19+'FY20 BUDGET SUMMARY'!F19</f>
        <v>0</v>
      </c>
    </row>
    <row r="20" spans="3:6" ht="18.75" customHeight="1">
      <c r="C20" s="83" t="s">
        <v>10</v>
      </c>
      <c r="D20" s="84">
        <f>'FY19 BUDGET SUMMARY'!D20+'FY20 BUDGET SUMMARY'!D20</f>
        <v>0</v>
      </c>
      <c r="E20" s="87">
        <f>'FY19 BUDGET SUMMARY'!E20+'FY20 BUDGET SUMMARY'!E20</f>
        <v>0</v>
      </c>
      <c r="F20" s="88">
        <f>'FY19 BUDGET SUMMARY'!F20+'FY20 BUDGET SUMMARY'!F20</f>
        <v>0</v>
      </c>
    </row>
    <row r="21" spans="3:6" ht="18.75" customHeight="1">
      <c r="C21" s="83" t="s">
        <v>128</v>
      </c>
      <c r="D21" s="84">
        <f>'FY19 BUDGET SUMMARY'!D21+'FY20 BUDGET SUMMARY'!D21</f>
        <v>0</v>
      </c>
      <c r="E21" s="87">
        <f>'FY19 BUDGET SUMMARY'!E21+'FY20 BUDGET SUMMARY'!E21</f>
        <v>0</v>
      </c>
      <c r="F21" s="88">
        <f>'FY19 BUDGET SUMMARY'!F21+'FY20 BUDGET SUMMARY'!F21</f>
        <v>0</v>
      </c>
    </row>
    <row r="22" spans="3:6" ht="18.75" customHeight="1" thickBot="1">
      <c r="C22" s="89" t="s">
        <v>11</v>
      </c>
      <c r="D22" s="90">
        <f>SUM(D11+D14+D15+D16)</f>
        <v>0</v>
      </c>
      <c r="E22" s="91">
        <f>SUM(E11+E14+E15+E16)</f>
        <v>0</v>
      </c>
      <c r="F22" s="92">
        <f>SUM(F11+F14+F15+F16)</f>
        <v>0</v>
      </c>
    </row>
    <row r="23" spans="3:7" ht="17.25">
      <c r="C23" s="63"/>
      <c r="D23" s="63"/>
      <c r="E23" s="63"/>
      <c r="F23" s="63"/>
      <c r="G23" s="63"/>
    </row>
    <row r="24" spans="3:7" ht="18" thickBot="1">
      <c r="C24" s="63"/>
      <c r="D24" s="97"/>
      <c r="E24" s="97"/>
      <c r="F24" s="63"/>
      <c r="G24" s="63"/>
    </row>
    <row r="25" spans="3:7" ht="17.25" customHeight="1" thickBot="1">
      <c r="C25" s="93"/>
      <c r="D25" s="368" t="s">
        <v>75</v>
      </c>
      <c r="E25" s="369"/>
      <c r="F25" s="370"/>
      <c r="G25" s="95"/>
    </row>
    <row r="26" spans="3:7" ht="16.5" customHeight="1">
      <c r="C26" s="93"/>
      <c r="D26" s="363" t="s">
        <v>136</v>
      </c>
      <c r="E26" s="360"/>
      <c r="F26" s="94">
        <f>D22</f>
        <v>0</v>
      </c>
      <c r="G26" s="63"/>
    </row>
    <row r="27" spans="3:7" ht="35.25" customHeight="1" thickBot="1">
      <c r="C27" s="93"/>
      <c r="D27" s="364" t="s">
        <v>12</v>
      </c>
      <c r="E27" s="365"/>
      <c r="F27" s="96">
        <f>E22</f>
        <v>0</v>
      </c>
      <c r="G27" s="63"/>
    </row>
    <row r="28" spans="3:7" ht="18" thickBot="1">
      <c r="C28" s="63"/>
      <c r="D28" s="366" t="s">
        <v>138</v>
      </c>
      <c r="E28" s="367"/>
      <c r="F28" s="98" t="e">
        <f>F27/F26</f>
        <v>#DIV/0!</v>
      </c>
      <c r="G28" s="63"/>
    </row>
    <row r="29" spans="3:7" ht="32.25" customHeight="1">
      <c r="C29" s="63"/>
      <c r="D29" s="359" t="s">
        <v>136</v>
      </c>
      <c r="E29" s="360"/>
      <c r="F29" s="100">
        <f>D22</f>
        <v>0</v>
      </c>
      <c r="G29" s="63"/>
    </row>
    <row r="30" spans="3:7" ht="17.25" customHeight="1" thickBot="1">
      <c r="C30" s="63"/>
      <c r="D30" s="371" t="s">
        <v>81</v>
      </c>
      <c r="E30" s="372"/>
      <c r="F30" s="101">
        <f>F22</f>
        <v>0</v>
      </c>
      <c r="G30" s="63"/>
    </row>
    <row r="31" spans="3:7" ht="18" thickBot="1">
      <c r="C31" s="63"/>
      <c r="D31" s="361" t="s">
        <v>137</v>
      </c>
      <c r="E31" s="362"/>
      <c r="F31" s="98" t="e">
        <f>F30/F29</f>
        <v>#DIV/0!</v>
      </c>
      <c r="G31" s="63"/>
    </row>
    <row r="32" spans="3:7" s="99" customFormat="1" ht="35.25" customHeight="1">
      <c r="C32" s="95"/>
      <c r="D32" s="97"/>
      <c r="E32" s="63"/>
      <c r="F32" s="60"/>
      <c r="G32" s="95"/>
    </row>
    <row r="33" spans="3:7" ht="17.25" customHeight="1">
      <c r="C33" s="63"/>
      <c r="D33" s="63"/>
      <c r="E33" s="63"/>
      <c r="G33" s="63"/>
    </row>
    <row r="34" spans="3:7" ht="16.5" customHeight="1">
      <c r="C34" s="63"/>
      <c r="D34" s="63"/>
      <c r="E34" s="63"/>
      <c r="G34" s="63"/>
    </row>
    <row r="35" spans="3:7" ht="35.25" customHeight="1">
      <c r="C35" s="63"/>
      <c r="D35" s="63"/>
      <c r="E35" s="63"/>
      <c r="G35" s="63"/>
    </row>
    <row r="36" spans="1:3" ht="17.25">
      <c r="A36" s="63"/>
      <c r="B36" s="63"/>
      <c r="C36" s="97"/>
    </row>
    <row r="37" spans="1:3" ht="17.25">
      <c r="A37" s="63"/>
      <c r="B37" s="63"/>
      <c r="C37" s="63"/>
    </row>
    <row r="38" spans="1:3" ht="17.25">
      <c r="A38" s="63"/>
      <c r="B38" s="63"/>
      <c r="C38" s="63"/>
    </row>
    <row r="39" spans="1:3" ht="17.25">
      <c r="A39" s="63"/>
      <c r="B39" s="63"/>
      <c r="C39" s="63"/>
    </row>
  </sheetData>
  <sheetProtection password="E1DB" sheet="1" formatCells="0" formatColumns="0" formatRows="0" autoFilter="0"/>
  <mergeCells count="9">
    <mergeCell ref="D3:F3"/>
    <mergeCell ref="D5:F5"/>
    <mergeCell ref="D29:E29"/>
    <mergeCell ref="D31:E31"/>
    <mergeCell ref="D26:E26"/>
    <mergeCell ref="D27:E27"/>
    <mergeCell ref="D28:E28"/>
    <mergeCell ref="D25:F25"/>
    <mergeCell ref="D30:E30"/>
  </mergeCells>
  <conditionalFormatting sqref="F28">
    <cfRule type="cellIs" priority="2" dxfId="0" operator="lessThan" stopIfTrue="1">
      <formula>0.75</formula>
    </cfRule>
  </conditionalFormatting>
  <conditionalFormatting sqref="F31">
    <cfRule type="cellIs" priority="1" dxfId="0" operator="greaterThan" stopIfTrue="1">
      <formula>0.25</formula>
    </cfRule>
  </conditionalFormatting>
  <printOptions/>
  <pageMargins left="0.75" right="0.75" top="1.13" bottom="0.54" header="0.19" footer="0.27"/>
  <pageSetup fitToWidth="0" fitToHeight="1" horizontalDpi="600" verticalDpi="600" orientation="landscape" scale="82" r:id="rId1"/>
  <headerFooter>
    <oddHeader xml:space="preserve">&amp;C&amp;"-,Bold"&amp;16
Massachusetts Office for Victim Assistance
Federal Victims of Crime Act (VOCA) Grant Program
FY2019 and FY2020 Budget Request
July 1, 2018 - June 30, 2020&amp;R
 </oddHeader>
    <oddFooter>&amp;C&amp;"Calibri,Bold"&amp;14&amp;U*Fill in the Budget Narratives detailing all VOCA Request costs*&amp;R&amp;P</oddFooter>
    <evenHeader>&amp;CMassachusetts Office for Victim Assistance
Federal Victims of Crime Act (VOCA) Grant Program
FY2016 Budget Request
July 1, 2015 - June 30, 2016</evenHeader>
  </headerFooter>
</worksheet>
</file>

<file path=xl/worksheets/sheet3.xml><?xml version="1.0" encoding="utf-8"?>
<worksheet xmlns="http://schemas.openxmlformats.org/spreadsheetml/2006/main" xmlns:r="http://schemas.openxmlformats.org/officeDocument/2006/relationships">
  <sheetPr codeName="Sheet4">
    <tabColor indexed="14"/>
    <pageSetUpPr fitToPage="1"/>
  </sheetPr>
  <dimension ref="A1:G39"/>
  <sheetViews>
    <sheetView showGridLines="0" view="pageLayout" zoomScaleSheetLayoutView="100" workbookViewId="0" topLeftCell="A7">
      <selection activeCell="F27" sqref="F27"/>
    </sheetView>
  </sheetViews>
  <sheetFormatPr defaultColWidth="11.421875" defaultRowHeight="12.75"/>
  <cols>
    <col min="1" max="2" width="9.7109375" style="60" customWidth="1"/>
    <col min="3" max="3" width="36.140625" style="60" bestFit="1" customWidth="1"/>
    <col min="4" max="4" width="25.7109375" style="60" customWidth="1"/>
    <col min="5" max="5" width="27.8515625" style="60" customWidth="1"/>
    <col min="6" max="7" width="25.7109375" style="60" customWidth="1"/>
    <col min="8" max="8" width="9.7109375" style="60" customWidth="1"/>
    <col min="9" max="16384" width="11.421875" style="60" customWidth="1"/>
  </cols>
  <sheetData>
    <row r="1" ht="17.25">
      <c r="C1" s="59"/>
    </row>
    <row r="3" spans="3:7" ht="18" customHeight="1" thickBot="1">
      <c r="C3" s="61" t="s">
        <v>2</v>
      </c>
      <c r="D3" s="355"/>
      <c r="E3" s="356"/>
      <c r="F3" s="356"/>
      <c r="G3" s="62"/>
    </row>
    <row r="5" spans="3:6" ht="18" customHeight="1" thickBot="1">
      <c r="C5" s="61" t="s">
        <v>4</v>
      </c>
      <c r="D5" s="357"/>
      <c r="E5" s="358"/>
      <c r="F5" s="358"/>
    </row>
    <row r="7" spans="6:7" ht="18" thickBot="1">
      <c r="F7" s="61" t="s">
        <v>3</v>
      </c>
      <c r="G7" s="264"/>
    </row>
    <row r="8" spans="3:7" ht="17.25">
      <c r="C8" s="64" t="s">
        <v>157</v>
      </c>
      <c r="D8" s="64"/>
      <c r="E8" s="65"/>
      <c r="F8" s="65"/>
      <c r="G8" s="65"/>
    </row>
    <row r="9" spans="3:7" ht="18" thickBot="1">
      <c r="C9" s="63"/>
      <c r="D9" s="63"/>
      <c r="E9" s="63"/>
      <c r="F9" s="63"/>
      <c r="G9" s="63"/>
    </row>
    <row r="10" spans="3:6" ht="40.5" customHeight="1" thickBot="1">
      <c r="C10" s="66" t="s">
        <v>74</v>
      </c>
      <c r="D10" s="67" t="s">
        <v>135</v>
      </c>
      <c r="E10" s="67" t="s">
        <v>5</v>
      </c>
      <c r="F10" s="68" t="s">
        <v>17</v>
      </c>
    </row>
    <row r="11" spans="3:6" ht="18.75" customHeight="1">
      <c r="C11" s="69" t="s">
        <v>6</v>
      </c>
      <c r="D11" s="70">
        <f>SUM(D12:D13)</f>
        <v>0</v>
      </c>
      <c r="E11" s="71">
        <f>SUM(E12:E13)</f>
        <v>0</v>
      </c>
      <c r="F11" s="72">
        <f>SUM(F12:F13)</f>
        <v>0</v>
      </c>
    </row>
    <row r="12" spans="3:6" ht="18.75" customHeight="1">
      <c r="C12" s="73" t="s">
        <v>39</v>
      </c>
      <c r="D12" s="74">
        <f>'FY19 FUNDING REQUEST.NARRATIVE'!H28</f>
        <v>0</v>
      </c>
      <c r="E12" s="75">
        <f>'FY19 FUNDING REQUEST.NARRATIVE'!H29</f>
        <v>0</v>
      </c>
      <c r="F12" s="76">
        <f>'FY19 FUNDING REQUEST.NARRATIVE'!H30</f>
        <v>0</v>
      </c>
    </row>
    <row r="13" spans="3:6" ht="18.75" customHeight="1">
      <c r="C13" s="73" t="s">
        <v>40</v>
      </c>
      <c r="D13" s="74">
        <f>'FY19 FUNDING REQUEST.NARRATIVE'!F84</f>
        <v>0</v>
      </c>
      <c r="E13" s="75">
        <f>'FY19 FUNDING REQUEST.NARRATIVE'!F85</f>
        <v>0</v>
      </c>
      <c r="F13" s="76">
        <f>'FY19 FUNDING REQUEST.NARRATIVE'!F86</f>
        <v>0</v>
      </c>
    </row>
    <row r="14" spans="3:6" ht="18.75" customHeight="1">
      <c r="C14" s="77" t="s">
        <v>7</v>
      </c>
      <c r="D14" s="78">
        <f>'FY19 FUNDING REQUEST.NARRATIVE'!G128</f>
        <v>0</v>
      </c>
      <c r="E14" s="79">
        <f>'FY19 FUNDING REQUEST.NARRATIVE'!G129</f>
        <v>0</v>
      </c>
      <c r="F14" s="80">
        <f>'FY19 FUNDING REQUEST.NARRATIVE'!G130</f>
        <v>0</v>
      </c>
    </row>
    <row r="15" spans="3:6" ht="18.75" customHeight="1">
      <c r="C15" s="77" t="s">
        <v>51</v>
      </c>
      <c r="D15" s="78">
        <f>'FY19 FUNDING REQUEST.NARRATIVE'!G160</f>
        <v>0</v>
      </c>
      <c r="E15" s="79">
        <f>'FY19 FUNDING REQUEST.NARRATIVE'!G161</f>
        <v>0</v>
      </c>
      <c r="F15" s="80">
        <f>'FY19 FUNDING REQUEST.NARRATIVE'!G162</f>
        <v>0</v>
      </c>
    </row>
    <row r="16" spans="3:6" ht="18.75" customHeight="1">
      <c r="C16" s="77" t="s">
        <v>10</v>
      </c>
      <c r="D16" s="78">
        <f>SUM(D17:D21)</f>
        <v>0</v>
      </c>
      <c r="E16" s="81">
        <f>SUM(E17:E20)</f>
        <v>0</v>
      </c>
      <c r="F16" s="82">
        <f>SUM(F17:F21)</f>
        <v>0</v>
      </c>
    </row>
    <row r="17" spans="3:6" ht="18.75" customHeight="1">
      <c r="C17" s="83" t="s">
        <v>9</v>
      </c>
      <c r="D17" s="84">
        <f>'FY19 FUNDING REQUEST.NARRATIVE'!G191</f>
        <v>0</v>
      </c>
      <c r="E17" s="85">
        <f>'FY19 FUNDING REQUEST.NARRATIVE'!G192</f>
        <v>0</v>
      </c>
      <c r="F17" s="86">
        <f>'FY19 FUNDING REQUEST.NARRATIVE'!G193</f>
        <v>0</v>
      </c>
    </row>
    <row r="18" spans="3:6" ht="18.75" customHeight="1">
      <c r="C18" s="83" t="s">
        <v>8</v>
      </c>
      <c r="D18" s="84">
        <f>'FY19 FUNDING REQUEST.NARRATIVE'!G225</f>
        <v>0</v>
      </c>
      <c r="E18" s="87">
        <f>'FY19 FUNDING REQUEST.NARRATIVE'!G226</f>
        <v>0</v>
      </c>
      <c r="F18" s="88">
        <f>'FY19 FUNDING REQUEST.NARRATIVE'!G227</f>
        <v>0</v>
      </c>
    </row>
    <row r="19" spans="3:6" ht="18.75" customHeight="1">
      <c r="C19" s="83" t="s">
        <v>18</v>
      </c>
      <c r="D19" s="84">
        <f>'FY19 FUNDING REQUEST.NARRATIVE'!G257</f>
        <v>0</v>
      </c>
      <c r="E19" s="87">
        <f>'FY19 FUNDING REQUEST.NARRATIVE'!G258</f>
        <v>0</v>
      </c>
      <c r="F19" s="88">
        <f>'FY19 FUNDING REQUEST.NARRATIVE'!G259</f>
        <v>0</v>
      </c>
    </row>
    <row r="20" spans="3:6" ht="18.75" customHeight="1">
      <c r="C20" s="83" t="s">
        <v>10</v>
      </c>
      <c r="D20" s="84">
        <f>'FY19 FUNDING REQUEST.NARRATIVE'!G291</f>
        <v>0</v>
      </c>
      <c r="E20" s="87">
        <f>'FY19 FUNDING REQUEST.NARRATIVE'!G292</f>
        <v>0</v>
      </c>
      <c r="F20" s="88">
        <f>'FY19 FUNDING REQUEST.NARRATIVE'!G293</f>
        <v>0</v>
      </c>
    </row>
    <row r="21" spans="3:6" ht="18.75" customHeight="1">
      <c r="C21" s="83" t="s">
        <v>128</v>
      </c>
      <c r="D21" s="84">
        <f>'FY19 FUNDING REQUEST.NARRATIVE'!G322</f>
        <v>0</v>
      </c>
      <c r="E21" s="87">
        <f>'FY19 FUNDING REQUEST.NARRATIVE'!G323</f>
        <v>0</v>
      </c>
      <c r="F21" s="88">
        <f>'FY19 FUNDING REQUEST.NARRATIVE'!G324</f>
        <v>0</v>
      </c>
    </row>
    <row r="22" spans="3:6" ht="18.75" customHeight="1" thickBot="1">
      <c r="C22" s="89" t="s">
        <v>11</v>
      </c>
      <c r="D22" s="90">
        <f>SUM(D11+D14+D15+D16)</f>
        <v>0</v>
      </c>
      <c r="E22" s="91">
        <f>SUM(E11+E14+E15+E16)</f>
        <v>0</v>
      </c>
      <c r="F22" s="92">
        <f>SUM(F11+F14+F15+F16)</f>
        <v>0</v>
      </c>
    </row>
    <row r="23" spans="3:7" ht="17.25">
      <c r="C23" s="63"/>
      <c r="D23" s="63"/>
      <c r="E23" s="63"/>
      <c r="F23" s="63"/>
      <c r="G23" s="63"/>
    </row>
    <row r="24" spans="3:7" ht="18" thickBot="1">
      <c r="C24" s="63"/>
      <c r="D24" s="97"/>
      <c r="E24" s="97"/>
      <c r="F24" s="63"/>
      <c r="G24" s="63"/>
    </row>
    <row r="25" spans="3:7" ht="17.25" customHeight="1" thickBot="1">
      <c r="C25" s="93"/>
      <c r="D25" s="368" t="s">
        <v>75</v>
      </c>
      <c r="E25" s="369"/>
      <c r="F25" s="370"/>
      <c r="G25" s="95"/>
    </row>
    <row r="26" spans="3:7" ht="16.5" customHeight="1">
      <c r="C26" s="93"/>
      <c r="D26" s="363" t="s">
        <v>136</v>
      </c>
      <c r="E26" s="360"/>
      <c r="F26" s="94">
        <f>D22</f>
        <v>0</v>
      </c>
      <c r="G26" s="63"/>
    </row>
    <row r="27" spans="3:7" ht="35.25" customHeight="1" thickBot="1">
      <c r="C27" s="93"/>
      <c r="D27" s="364" t="s">
        <v>12</v>
      </c>
      <c r="E27" s="365"/>
      <c r="F27" s="96">
        <f>E22</f>
        <v>0</v>
      </c>
      <c r="G27" s="63"/>
    </row>
    <row r="28" spans="3:7" ht="18" thickBot="1">
      <c r="C28" s="63"/>
      <c r="D28" s="366" t="s">
        <v>138</v>
      </c>
      <c r="E28" s="367"/>
      <c r="F28" s="98" t="e">
        <f>F27/F26</f>
        <v>#DIV/0!</v>
      </c>
      <c r="G28" s="63"/>
    </row>
    <row r="29" spans="3:7" ht="32.25" customHeight="1">
      <c r="C29" s="63"/>
      <c r="D29" s="359" t="s">
        <v>136</v>
      </c>
      <c r="E29" s="360"/>
      <c r="F29" s="100">
        <f>D22</f>
        <v>0</v>
      </c>
      <c r="G29" s="63"/>
    </row>
    <row r="30" spans="3:7" ht="17.25" customHeight="1" thickBot="1">
      <c r="C30" s="63"/>
      <c r="D30" s="371" t="s">
        <v>81</v>
      </c>
      <c r="E30" s="372"/>
      <c r="F30" s="101">
        <f>F22</f>
        <v>0</v>
      </c>
      <c r="G30" s="63"/>
    </row>
    <row r="31" spans="3:7" ht="18" thickBot="1">
      <c r="C31" s="63"/>
      <c r="D31" s="361" t="s">
        <v>137</v>
      </c>
      <c r="E31" s="362"/>
      <c r="F31" s="98" t="e">
        <f>F30/F29</f>
        <v>#DIV/0!</v>
      </c>
      <c r="G31" s="63"/>
    </row>
    <row r="32" spans="3:7" s="99" customFormat="1" ht="35.25" customHeight="1">
      <c r="C32" s="95"/>
      <c r="D32" s="97"/>
      <c r="E32" s="63"/>
      <c r="F32" s="60"/>
      <c r="G32" s="95"/>
    </row>
    <row r="33" spans="3:7" ht="17.25" customHeight="1">
      <c r="C33" s="63"/>
      <c r="D33" s="63"/>
      <c r="E33" s="63"/>
      <c r="G33" s="63"/>
    </row>
    <row r="34" spans="3:7" ht="16.5" customHeight="1">
      <c r="C34" s="63"/>
      <c r="D34" s="63"/>
      <c r="E34" s="63"/>
      <c r="G34" s="63"/>
    </row>
    <row r="35" spans="3:7" ht="35.25" customHeight="1">
      <c r="C35" s="63"/>
      <c r="D35" s="63"/>
      <c r="E35" s="63"/>
      <c r="G35" s="63"/>
    </row>
    <row r="36" spans="1:3" ht="17.25">
      <c r="A36" s="63"/>
      <c r="B36" s="63"/>
      <c r="C36" s="97"/>
    </row>
    <row r="37" spans="1:3" ht="17.25">
      <c r="A37" s="63"/>
      <c r="B37" s="63"/>
      <c r="C37" s="63"/>
    </row>
    <row r="38" spans="1:3" ht="17.25">
      <c r="A38" s="63"/>
      <c r="B38" s="63"/>
      <c r="C38" s="63"/>
    </row>
    <row r="39" spans="1:3" ht="17.25">
      <c r="A39" s="63"/>
      <c r="B39" s="63"/>
      <c r="C39" s="63"/>
    </row>
  </sheetData>
  <sheetProtection password="E1DB" sheet="1" formatCells="0" formatColumns="0" formatRows="0" autoFilter="0"/>
  <mergeCells count="9">
    <mergeCell ref="D29:E29"/>
    <mergeCell ref="D30:E30"/>
    <mergeCell ref="D31:E31"/>
    <mergeCell ref="D3:F3"/>
    <mergeCell ref="D5:F5"/>
    <mergeCell ref="D25:F25"/>
    <mergeCell ref="D26:E26"/>
    <mergeCell ref="D27:E27"/>
    <mergeCell ref="D28:E28"/>
  </mergeCells>
  <conditionalFormatting sqref="F28">
    <cfRule type="cellIs" priority="2" dxfId="0" operator="lessThan" stopIfTrue="1">
      <formula>0.75</formula>
    </cfRule>
  </conditionalFormatting>
  <conditionalFormatting sqref="F31">
    <cfRule type="cellIs" priority="1" dxfId="0" operator="greaterThan" stopIfTrue="1">
      <formula>0.25</formula>
    </cfRule>
  </conditionalFormatting>
  <printOptions/>
  <pageMargins left="0.75" right="0.75" top="1.13" bottom="0.54" header="0.19" footer="0.27"/>
  <pageSetup fitToWidth="0" fitToHeight="1" horizontalDpi="600" verticalDpi="600" orientation="landscape" scale="82" r:id="rId1"/>
  <headerFooter>
    <oddHeader xml:space="preserve">&amp;C&amp;"-,Bold"&amp;16
Massachusetts Office for Victim Assistance
Federal Victims of Crime Act (VOCA) Grant Program
FY2019 Budget
July 1, 2018 - June 30, 2019&amp;R
 </oddHeader>
    <oddFooter>&amp;C&amp;"Calibri,Bold"&amp;14&amp;U*Fill in the Budget Narratives detailing all VOCA Request costs*&amp;R&amp;P</oddFooter>
    <evenHeader>&amp;CMassachusetts Office for Victim Assistance
Federal Victims of Crime Act (VOCA) Grant Program
FY2016 Budget Request
July 1, 2015 - June 30, 2016</evenHeader>
  </headerFooter>
</worksheet>
</file>

<file path=xl/worksheets/sheet4.xml><?xml version="1.0" encoding="utf-8"?>
<worksheet xmlns="http://schemas.openxmlformats.org/spreadsheetml/2006/main" xmlns:r="http://schemas.openxmlformats.org/officeDocument/2006/relationships">
  <sheetPr codeName="Sheet3"/>
  <dimension ref="A1:L334"/>
  <sheetViews>
    <sheetView zoomScale="68" zoomScaleNormal="68" zoomScaleSheetLayoutView="73" workbookViewId="0" topLeftCell="A1">
      <selection activeCell="E280" sqref="E280"/>
    </sheetView>
  </sheetViews>
  <sheetFormatPr defaultColWidth="11.421875" defaultRowHeight="12.75"/>
  <cols>
    <col min="1" max="1" width="61.421875" style="11" customWidth="1"/>
    <col min="2" max="2" width="62.28125" style="11" customWidth="1"/>
    <col min="3" max="3" width="23.28125" style="11" customWidth="1"/>
    <col min="4" max="4" width="17.421875" style="11" customWidth="1"/>
    <col min="5" max="5" width="18.00390625" style="11" customWidth="1"/>
    <col min="6" max="6" width="20.00390625" style="11" customWidth="1"/>
    <col min="7" max="7" width="21.421875" style="11" customWidth="1"/>
    <col min="8" max="8" width="20.00390625" style="11" customWidth="1"/>
    <col min="9" max="9" width="19.8515625" style="11" customWidth="1"/>
    <col min="10" max="16384" width="11.421875" style="11" customWidth="1"/>
  </cols>
  <sheetData>
    <row r="1" spans="1:9" ht="18.75" customHeight="1">
      <c r="A1" s="513" t="s">
        <v>80</v>
      </c>
      <c r="B1" s="514"/>
      <c r="C1" s="514"/>
      <c r="D1" s="514"/>
      <c r="E1" s="515" t="s">
        <v>22</v>
      </c>
      <c r="F1" s="515"/>
      <c r="G1" s="515"/>
      <c r="H1" s="515"/>
      <c r="I1" s="515"/>
    </row>
    <row r="2" spans="1:9" ht="56.25" customHeight="1">
      <c r="A2" s="518" t="s">
        <v>88</v>
      </c>
      <c r="B2" s="519"/>
      <c r="C2" s="519"/>
      <c r="D2" s="519"/>
      <c r="E2" s="516" t="s">
        <v>89</v>
      </c>
      <c r="F2" s="517"/>
      <c r="G2" s="517"/>
      <c r="H2" s="517"/>
      <c r="I2" s="517"/>
    </row>
    <row r="3" ht="19.5" thickBot="1"/>
    <row r="4" spans="1:9" ht="57" customHeight="1" thickBot="1">
      <c r="A4" s="520" t="s">
        <v>129</v>
      </c>
      <c r="B4" s="397"/>
      <c r="C4" s="397"/>
      <c r="D4" s="397"/>
      <c r="E4" s="397"/>
      <c r="F4" s="397"/>
      <c r="G4" s="397"/>
      <c r="H4" s="397"/>
      <c r="I4" s="398"/>
    </row>
    <row r="5" spans="1:8" ht="38.25" thickBot="1">
      <c r="A5" s="13" t="s">
        <v>0</v>
      </c>
      <c r="B5" s="13" t="s">
        <v>20</v>
      </c>
      <c r="C5" s="462" t="s">
        <v>21</v>
      </c>
      <c r="D5" s="463"/>
      <c r="E5" s="13" t="s">
        <v>76</v>
      </c>
      <c r="F5" s="13" t="s">
        <v>101</v>
      </c>
      <c r="G5" s="13" t="s">
        <v>87</v>
      </c>
      <c r="H5" s="13" t="s">
        <v>134</v>
      </c>
    </row>
    <row r="6" spans="1:8" s="152" customFormat="1" ht="19.5">
      <c r="A6" s="157" t="s">
        <v>104</v>
      </c>
      <c r="B6" s="158" t="s">
        <v>83</v>
      </c>
      <c r="C6" s="464" t="s">
        <v>24</v>
      </c>
      <c r="D6" s="465"/>
      <c r="E6" s="159">
        <v>30</v>
      </c>
      <c r="F6" s="159">
        <v>52</v>
      </c>
      <c r="G6" s="160">
        <v>39000</v>
      </c>
      <c r="H6" s="161">
        <v>39000</v>
      </c>
    </row>
    <row r="7" spans="1:8" s="152" customFormat="1" ht="24.75" customHeight="1">
      <c r="A7" s="162" t="s">
        <v>105</v>
      </c>
      <c r="B7" s="158" t="s">
        <v>23</v>
      </c>
      <c r="C7" s="466" t="s">
        <v>25</v>
      </c>
      <c r="D7" s="467"/>
      <c r="E7" s="159">
        <v>10</v>
      </c>
      <c r="F7" s="159">
        <v>43</v>
      </c>
      <c r="G7" s="160">
        <v>10750</v>
      </c>
      <c r="H7" s="161">
        <v>7000</v>
      </c>
    </row>
    <row r="8" spans="1:8" s="120" customFormat="1" ht="19.5" customHeight="1">
      <c r="A8" s="117"/>
      <c r="B8" s="118"/>
      <c r="C8" s="455"/>
      <c r="D8" s="456"/>
      <c r="E8" s="119"/>
      <c r="F8" s="119"/>
      <c r="G8" s="124">
        <v>0</v>
      </c>
      <c r="H8" s="125">
        <v>0</v>
      </c>
    </row>
    <row r="9" spans="1:8" s="120" customFormat="1" ht="19.5" customHeight="1">
      <c r="A9" s="121"/>
      <c r="B9" s="122"/>
      <c r="C9" s="451"/>
      <c r="D9" s="454"/>
      <c r="E9" s="123"/>
      <c r="F9" s="123"/>
      <c r="G9" s="124">
        <v>0</v>
      </c>
      <c r="H9" s="125">
        <v>0</v>
      </c>
    </row>
    <row r="10" spans="1:8" s="120" customFormat="1" ht="24.75" customHeight="1">
      <c r="A10" s="121"/>
      <c r="B10" s="122"/>
      <c r="C10" s="451"/>
      <c r="D10" s="453"/>
      <c r="E10" s="123"/>
      <c r="F10" s="123"/>
      <c r="G10" s="124">
        <v>0</v>
      </c>
      <c r="H10" s="125">
        <v>0</v>
      </c>
    </row>
    <row r="11" spans="1:8" s="120" customFormat="1" ht="24.75" customHeight="1">
      <c r="A11" s="121"/>
      <c r="B11" s="122"/>
      <c r="C11" s="451"/>
      <c r="D11" s="453"/>
      <c r="E11" s="123"/>
      <c r="F11" s="123"/>
      <c r="G11" s="124">
        <v>0</v>
      </c>
      <c r="H11" s="125">
        <v>0</v>
      </c>
    </row>
    <row r="12" spans="1:8" s="120" customFormat="1" ht="24.75" customHeight="1">
      <c r="A12" s="121"/>
      <c r="B12" s="122"/>
      <c r="C12" s="451"/>
      <c r="D12" s="453"/>
      <c r="E12" s="123"/>
      <c r="F12" s="123"/>
      <c r="G12" s="124">
        <v>0</v>
      </c>
      <c r="H12" s="125">
        <v>0</v>
      </c>
    </row>
    <row r="13" spans="1:8" s="120" customFormat="1" ht="24.75" customHeight="1">
      <c r="A13" s="116"/>
      <c r="B13" s="126"/>
      <c r="C13" s="451"/>
      <c r="D13" s="453"/>
      <c r="E13" s="127"/>
      <c r="F13" s="127"/>
      <c r="G13" s="124">
        <v>0</v>
      </c>
      <c r="H13" s="125">
        <v>0</v>
      </c>
    </row>
    <row r="14" spans="1:8" s="120" customFormat="1" ht="24.75" customHeight="1">
      <c r="A14" s="116"/>
      <c r="B14" s="126"/>
      <c r="C14" s="451"/>
      <c r="D14" s="453"/>
      <c r="E14" s="127"/>
      <c r="F14" s="127"/>
      <c r="G14" s="124">
        <v>0</v>
      </c>
      <c r="H14" s="125">
        <v>0</v>
      </c>
    </row>
    <row r="15" spans="1:8" s="120" customFormat="1" ht="24.75" customHeight="1">
      <c r="A15" s="116"/>
      <c r="B15" s="126"/>
      <c r="C15" s="451"/>
      <c r="D15" s="453"/>
      <c r="E15" s="127"/>
      <c r="F15" s="127"/>
      <c r="G15" s="124">
        <v>0</v>
      </c>
      <c r="H15" s="125">
        <v>0</v>
      </c>
    </row>
    <row r="16" spans="1:8" s="120" customFormat="1" ht="24.75" customHeight="1">
      <c r="A16" s="116"/>
      <c r="B16" s="126"/>
      <c r="C16" s="451"/>
      <c r="D16" s="453"/>
      <c r="E16" s="127"/>
      <c r="F16" s="127"/>
      <c r="G16" s="124">
        <v>0</v>
      </c>
      <c r="H16" s="125">
        <v>0</v>
      </c>
    </row>
    <row r="17" spans="1:8" s="120" customFormat="1" ht="24.75" customHeight="1">
      <c r="A17" s="116"/>
      <c r="B17" s="126"/>
      <c r="C17" s="451"/>
      <c r="D17" s="453"/>
      <c r="E17" s="127"/>
      <c r="F17" s="127"/>
      <c r="G17" s="124">
        <v>0</v>
      </c>
      <c r="H17" s="125">
        <v>0</v>
      </c>
    </row>
    <row r="18" spans="1:8" s="120" customFormat="1" ht="24.75" customHeight="1">
      <c r="A18" s="116"/>
      <c r="B18" s="126"/>
      <c r="C18" s="451"/>
      <c r="D18" s="452"/>
      <c r="E18" s="127"/>
      <c r="F18" s="127"/>
      <c r="G18" s="124">
        <v>0</v>
      </c>
      <c r="H18" s="125">
        <v>0</v>
      </c>
    </row>
    <row r="19" spans="1:8" s="120" customFormat="1" ht="24.75" customHeight="1">
      <c r="A19" s="116"/>
      <c r="B19" s="126"/>
      <c r="C19" s="451"/>
      <c r="D19" s="452"/>
      <c r="E19" s="127"/>
      <c r="F19" s="127"/>
      <c r="G19" s="124">
        <v>0</v>
      </c>
      <c r="H19" s="125">
        <v>0</v>
      </c>
    </row>
    <row r="20" spans="1:8" s="120" customFormat="1" ht="24.75" customHeight="1">
      <c r="A20" s="116"/>
      <c r="B20" s="126"/>
      <c r="C20" s="451"/>
      <c r="D20" s="452"/>
      <c r="E20" s="127"/>
      <c r="F20" s="127"/>
      <c r="G20" s="124">
        <v>0</v>
      </c>
      <c r="H20" s="125">
        <v>0</v>
      </c>
    </row>
    <row r="21" spans="1:8" s="120" customFormat="1" ht="24.75" customHeight="1">
      <c r="A21" s="116"/>
      <c r="B21" s="126"/>
      <c r="C21" s="451"/>
      <c r="D21" s="452"/>
      <c r="E21" s="127"/>
      <c r="F21" s="127"/>
      <c r="G21" s="124">
        <v>0</v>
      </c>
      <c r="H21" s="125">
        <v>0</v>
      </c>
    </row>
    <row r="22" spans="1:8" s="120" customFormat="1" ht="24.75" customHeight="1">
      <c r="A22" s="116"/>
      <c r="B22" s="126"/>
      <c r="C22" s="451"/>
      <c r="D22" s="452"/>
      <c r="E22" s="127"/>
      <c r="F22" s="127"/>
      <c r="G22" s="124">
        <v>0</v>
      </c>
      <c r="H22" s="125">
        <v>0</v>
      </c>
    </row>
    <row r="23" spans="1:8" s="120" customFormat="1" ht="24.75" customHeight="1">
      <c r="A23" s="116"/>
      <c r="B23" s="126"/>
      <c r="C23" s="451"/>
      <c r="D23" s="452"/>
      <c r="E23" s="127"/>
      <c r="F23" s="127"/>
      <c r="G23" s="124">
        <v>0</v>
      </c>
      <c r="H23" s="125">
        <v>0</v>
      </c>
    </row>
    <row r="24" spans="1:8" s="120" customFormat="1" ht="24.75" customHeight="1">
      <c r="A24" s="116"/>
      <c r="B24" s="126"/>
      <c r="C24" s="451"/>
      <c r="D24" s="452"/>
      <c r="E24" s="127"/>
      <c r="F24" s="127"/>
      <c r="G24" s="124">
        <v>0</v>
      </c>
      <c r="H24" s="125">
        <v>0</v>
      </c>
    </row>
    <row r="25" spans="1:8" s="120" customFormat="1" ht="24.75" customHeight="1">
      <c r="A25" s="116"/>
      <c r="B25" s="126"/>
      <c r="C25" s="451"/>
      <c r="D25" s="452"/>
      <c r="E25" s="127"/>
      <c r="F25" s="127"/>
      <c r="G25" s="124">
        <v>0</v>
      </c>
      <c r="H25" s="125">
        <v>0</v>
      </c>
    </row>
    <row r="26" spans="1:8" s="120" customFormat="1" ht="24.75" customHeight="1">
      <c r="A26" s="116"/>
      <c r="B26" s="126"/>
      <c r="C26" s="451"/>
      <c r="D26" s="452"/>
      <c r="E26" s="127"/>
      <c r="F26" s="127"/>
      <c r="G26" s="124">
        <v>0</v>
      </c>
      <c r="H26" s="125">
        <v>0</v>
      </c>
    </row>
    <row r="27" spans="1:8" s="120" customFormat="1" ht="24.75" customHeight="1">
      <c r="A27" s="128"/>
      <c r="B27" s="129"/>
      <c r="C27" s="445"/>
      <c r="D27" s="446"/>
      <c r="E27" s="130"/>
      <c r="F27" s="130"/>
      <c r="G27" s="124">
        <v>0</v>
      </c>
      <c r="H27" s="131">
        <v>0</v>
      </c>
    </row>
    <row r="28" spans="1:8" ht="24.75" customHeight="1" thickBot="1">
      <c r="A28" s="503" t="s">
        <v>64</v>
      </c>
      <c r="B28" s="504"/>
      <c r="C28" s="504"/>
      <c r="D28" s="504"/>
      <c r="E28" s="504"/>
      <c r="F28" s="505"/>
      <c r="G28" s="113">
        <f>SUM(G8:G27)</f>
        <v>0</v>
      </c>
      <c r="H28" s="114">
        <f>SUM(H8:H27)</f>
        <v>0</v>
      </c>
    </row>
    <row r="29" spans="1:9" s="152" customFormat="1" ht="39">
      <c r="A29" s="163"/>
      <c r="B29" s="163"/>
      <c r="C29" s="163"/>
      <c r="D29" s="163"/>
      <c r="E29" s="163"/>
      <c r="F29" s="163"/>
      <c r="G29" s="164" t="s">
        <v>41</v>
      </c>
      <c r="H29" s="165">
        <f>_xlfn.SUMIFS(H8:H27,C8:C27,"direct cost")</f>
        <v>0</v>
      </c>
      <c r="I29" s="166"/>
    </row>
    <row r="30" spans="1:9" s="152" customFormat="1" ht="29.25" customHeight="1" thickBot="1">
      <c r="A30" s="163"/>
      <c r="C30" s="163"/>
      <c r="D30" s="163"/>
      <c r="E30" s="163"/>
      <c r="F30" s="163"/>
      <c r="G30" s="301" t="s">
        <v>53</v>
      </c>
      <c r="H30" s="302">
        <f>_xlfn.SUMIFS(H8:H27,C8:C27,"Admin Cost")</f>
        <v>0</v>
      </c>
      <c r="I30" s="166"/>
    </row>
    <row r="31" spans="6:7" ht="18.75">
      <c r="F31" s="12"/>
      <c r="G31" s="12"/>
    </row>
    <row r="32" spans="6:7" ht="18.75">
      <c r="F32" s="12"/>
      <c r="G32" s="12"/>
    </row>
    <row r="33" spans="1:7" ht="19.5">
      <c r="A33" s="156" t="s">
        <v>42</v>
      </c>
      <c r="B33" s="18"/>
      <c r="C33" s="19"/>
      <c r="D33" s="19"/>
      <c r="E33" s="19"/>
      <c r="F33" s="19"/>
      <c r="G33" s="20"/>
    </row>
    <row r="34" spans="1:8" ht="57" customHeight="1" thickBot="1">
      <c r="A34" s="21" t="s">
        <v>0</v>
      </c>
      <c r="B34" s="21" t="s">
        <v>125</v>
      </c>
      <c r="C34" s="21" t="s">
        <v>100</v>
      </c>
      <c r="D34" s="447" t="s">
        <v>126</v>
      </c>
      <c r="E34" s="448"/>
      <c r="F34" s="448"/>
      <c r="G34" s="448"/>
      <c r="H34" s="448"/>
    </row>
    <row r="35" spans="1:8" s="152" customFormat="1" ht="24.75" customHeight="1">
      <c r="A35" s="149" t="s">
        <v>102</v>
      </c>
      <c r="B35" s="150">
        <v>40</v>
      </c>
      <c r="C35" s="151">
        <v>52000</v>
      </c>
      <c r="D35" s="413" t="s">
        <v>43</v>
      </c>
      <c r="E35" s="414"/>
      <c r="F35" s="414"/>
      <c r="G35" s="414"/>
      <c r="H35" s="415"/>
    </row>
    <row r="36" spans="1:8" s="152" customFormat="1" ht="19.5" customHeight="1">
      <c r="A36" s="153" t="s">
        <v>103</v>
      </c>
      <c r="B36" s="154">
        <v>37.5</v>
      </c>
      <c r="C36" s="155">
        <v>48750</v>
      </c>
      <c r="D36" s="416" t="s">
        <v>127</v>
      </c>
      <c r="E36" s="417"/>
      <c r="F36" s="417"/>
      <c r="G36" s="417"/>
      <c r="H36" s="418"/>
    </row>
    <row r="37" spans="1:8" s="115" customFormat="1" ht="18.75" customHeight="1">
      <c r="A37" s="132">
        <f aca="true" t="shared" si="0" ref="A37:A56">IF(A8="","",A8)</f>
      </c>
      <c r="B37" s="22"/>
      <c r="C37" s="23">
        <v>0</v>
      </c>
      <c r="D37" s="419"/>
      <c r="E37" s="420"/>
      <c r="F37" s="420"/>
      <c r="G37" s="420"/>
      <c r="H37" s="421"/>
    </row>
    <row r="38" spans="1:11" s="115" customFormat="1" ht="24.75" customHeight="1">
      <c r="A38" s="133">
        <f t="shared" si="0"/>
      </c>
      <c r="B38" s="24"/>
      <c r="C38" s="25">
        <v>0</v>
      </c>
      <c r="D38" s="393"/>
      <c r="E38" s="394"/>
      <c r="F38" s="394"/>
      <c r="G38" s="394"/>
      <c r="H38" s="395"/>
      <c r="I38" s="134"/>
      <c r="J38" s="134"/>
      <c r="K38" s="134"/>
    </row>
    <row r="39" spans="1:8" s="115" customFormat="1" ht="24.75" customHeight="1">
      <c r="A39" s="133">
        <f t="shared" si="0"/>
      </c>
      <c r="B39" s="24"/>
      <c r="C39" s="25">
        <v>0</v>
      </c>
      <c r="D39" s="393"/>
      <c r="E39" s="394"/>
      <c r="F39" s="394"/>
      <c r="G39" s="394"/>
      <c r="H39" s="395"/>
    </row>
    <row r="40" spans="1:8" s="115" customFormat="1" ht="24.75" customHeight="1">
      <c r="A40" s="133">
        <f t="shared" si="0"/>
      </c>
      <c r="B40" s="24"/>
      <c r="C40" s="25">
        <v>0</v>
      </c>
      <c r="D40" s="393"/>
      <c r="E40" s="394"/>
      <c r="F40" s="394"/>
      <c r="G40" s="394"/>
      <c r="H40" s="395"/>
    </row>
    <row r="41" spans="1:8" s="115" customFormat="1" ht="24.75" customHeight="1">
      <c r="A41" s="133">
        <f t="shared" si="0"/>
      </c>
      <c r="B41" s="24"/>
      <c r="C41" s="25">
        <v>0</v>
      </c>
      <c r="D41" s="393"/>
      <c r="E41" s="394"/>
      <c r="F41" s="394"/>
      <c r="G41" s="394"/>
      <c r="H41" s="395"/>
    </row>
    <row r="42" spans="1:8" s="115" customFormat="1" ht="24.75" customHeight="1">
      <c r="A42" s="133">
        <f t="shared" si="0"/>
      </c>
      <c r="B42" s="24"/>
      <c r="C42" s="25">
        <v>0</v>
      </c>
      <c r="D42" s="393"/>
      <c r="E42" s="394"/>
      <c r="F42" s="394"/>
      <c r="G42" s="394"/>
      <c r="H42" s="395"/>
    </row>
    <row r="43" spans="1:8" s="115" customFormat="1" ht="24.75" customHeight="1">
      <c r="A43" s="133">
        <f t="shared" si="0"/>
      </c>
      <c r="B43" s="24"/>
      <c r="C43" s="25">
        <v>0</v>
      </c>
      <c r="D43" s="393"/>
      <c r="E43" s="394"/>
      <c r="F43" s="394"/>
      <c r="G43" s="394"/>
      <c r="H43" s="395"/>
    </row>
    <row r="44" spans="1:8" s="115" customFormat="1" ht="24.75" customHeight="1">
      <c r="A44" s="133">
        <f t="shared" si="0"/>
      </c>
      <c r="B44" s="24"/>
      <c r="C44" s="25">
        <v>0</v>
      </c>
      <c r="D44" s="393"/>
      <c r="E44" s="394"/>
      <c r="F44" s="394"/>
      <c r="G44" s="394"/>
      <c r="H44" s="395"/>
    </row>
    <row r="45" spans="1:8" s="115" customFormat="1" ht="24.75" customHeight="1">
      <c r="A45" s="133">
        <f t="shared" si="0"/>
      </c>
      <c r="B45" s="24"/>
      <c r="C45" s="25">
        <v>0</v>
      </c>
      <c r="D45" s="393"/>
      <c r="E45" s="394"/>
      <c r="F45" s="394"/>
      <c r="G45" s="394"/>
      <c r="H45" s="395"/>
    </row>
    <row r="46" spans="1:8" s="115" customFormat="1" ht="24.75" customHeight="1">
      <c r="A46" s="133">
        <f t="shared" si="0"/>
      </c>
      <c r="B46" s="24"/>
      <c r="C46" s="25">
        <v>0</v>
      </c>
      <c r="D46" s="393"/>
      <c r="E46" s="394"/>
      <c r="F46" s="394"/>
      <c r="G46" s="394"/>
      <c r="H46" s="395"/>
    </row>
    <row r="47" spans="1:8" s="115" customFormat="1" ht="24.75" customHeight="1">
      <c r="A47" s="133">
        <f t="shared" si="0"/>
      </c>
      <c r="B47" s="24"/>
      <c r="C47" s="25">
        <v>0</v>
      </c>
      <c r="D47" s="393"/>
      <c r="E47" s="394"/>
      <c r="F47" s="394"/>
      <c r="G47" s="394"/>
      <c r="H47" s="395"/>
    </row>
    <row r="48" spans="1:8" s="115" customFormat="1" ht="24.75" customHeight="1">
      <c r="A48" s="133">
        <f t="shared" si="0"/>
      </c>
      <c r="B48" s="24"/>
      <c r="C48" s="25">
        <v>0</v>
      </c>
      <c r="D48" s="393"/>
      <c r="E48" s="394"/>
      <c r="F48" s="394"/>
      <c r="G48" s="394"/>
      <c r="H48" s="395"/>
    </row>
    <row r="49" spans="1:8" s="115" customFormat="1" ht="24.75" customHeight="1">
      <c r="A49" s="133">
        <f t="shared" si="0"/>
      </c>
      <c r="B49" s="24"/>
      <c r="C49" s="25">
        <v>0</v>
      </c>
      <c r="D49" s="393"/>
      <c r="E49" s="394"/>
      <c r="F49" s="394"/>
      <c r="G49" s="394"/>
      <c r="H49" s="395"/>
    </row>
    <row r="50" spans="1:8" s="115" customFormat="1" ht="24.75" customHeight="1">
      <c r="A50" s="133">
        <f t="shared" si="0"/>
      </c>
      <c r="B50" s="24"/>
      <c r="C50" s="25">
        <v>0</v>
      </c>
      <c r="D50" s="393"/>
      <c r="E50" s="394"/>
      <c r="F50" s="394"/>
      <c r="G50" s="394"/>
      <c r="H50" s="395"/>
    </row>
    <row r="51" spans="1:8" s="115" customFormat="1" ht="24.75" customHeight="1">
      <c r="A51" s="133">
        <f t="shared" si="0"/>
      </c>
      <c r="B51" s="24"/>
      <c r="C51" s="25">
        <v>0</v>
      </c>
      <c r="D51" s="393"/>
      <c r="E51" s="394"/>
      <c r="F51" s="394"/>
      <c r="G51" s="394"/>
      <c r="H51" s="395"/>
    </row>
    <row r="52" spans="1:8" s="115" customFormat="1" ht="24.75" customHeight="1">
      <c r="A52" s="133">
        <f t="shared" si="0"/>
      </c>
      <c r="B52" s="24"/>
      <c r="C52" s="25">
        <v>0</v>
      </c>
      <c r="D52" s="393"/>
      <c r="E52" s="394"/>
      <c r="F52" s="394"/>
      <c r="G52" s="394"/>
      <c r="H52" s="395"/>
    </row>
    <row r="53" spans="1:8" s="115" customFormat="1" ht="24.75" customHeight="1">
      <c r="A53" s="133">
        <f t="shared" si="0"/>
      </c>
      <c r="B53" s="24"/>
      <c r="C53" s="25">
        <v>0</v>
      </c>
      <c r="D53" s="393"/>
      <c r="E53" s="394"/>
      <c r="F53" s="394"/>
      <c r="G53" s="394"/>
      <c r="H53" s="395"/>
    </row>
    <row r="54" spans="1:8" s="115" customFormat="1" ht="24.75" customHeight="1">
      <c r="A54" s="133">
        <f t="shared" si="0"/>
      </c>
      <c r="B54" s="24"/>
      <c r="C54" s="25">
        <v>0</v>
      </c>
      <c r="D54" s="393"/>
      <c r="E54" s="394"/>
      <c r="F54" s="394"/>
      <c r="G54" s="394"/>
      <c r="H54" s="395"/>
    </row>
    <row r="55" spans="1:8" s="115" customFormat="1" ht="24.75" customHeight="1">
      <c r="A55" s="133">
        <f t="shared" si="0"/>
      </c>
      <c r="B55" s="24"/>
      <c r="C55" s="25">
        <v>0</v>
      </c>
      <c r="D55" s="393"/>
      <c r="E55" s="394"/>
      <c r="F55" s="394"/>
      <c r="G55" s="394"/>
      <c r="H55" s="395"/>
    </row>
    <row r="56" spans="1:8" s="115" customFormat="1" ht="24.75" customHeight="1">
      <c r="A56" s="135">
        <f t="shared" si="0"/>
      </c>
      <c r="B56" s="136"/>
      <c r="C56" s="27">
        <v>0</v>
      </c>
      <c r="D56" s="399"/>
      <c r="E56" s="400"/>
      <c r="F56" s="400"/>
      <c r="G56" s="400"/>
      <c r="H56" s="401"/>
    </row>
    <row r="58" spans="1:6" ht="18.75">
      <c r="A58" s="26"/>
      <c r="B58" s="28"/>
      <c r="C58" s="28"/>
      <c r="D58" s="28"/>
      <c r="E58" s="28"/>
      <c r="F58" s="28"/>
    </row>
    <row r="59" spans="1:6" ht="19.5" thickBot="1">
      <c r="A59" s="26"/>
      <c r="B59" s="28"/>
      <c r="C59" s="28"/>
      <c r="D59" s="28"/>
      <c r="E59" s="28"/>
      <c r="F59" s="28"/>
    </row>
    <row r="60" spans="1:9" ht="75.75" customHeight="1" thickBot="1">
      <c r="A60" s="396" t="s">
        <v>90</v>
      </c>
      <c r="B60" s="397"/>
      <c r="C60" s="397"/>
      <c r="D60" s="397"/>
      <c r="E60" s="397"/>
      <c r="F60" s="397"/>
      <c r="G60" s="398"/>
      <c r="H60" s="104"/>
      <c r="I60" s="112"/>
    </row>
    <row r="61" spans="1:6" ht="63.75" customHeight="1" thickBot="1">
      <c r="A61" s="110" t="s">
        <v>0</v>
      </c>
      <c r="B61" s="108" t="s">
        <v>26</v>
      </c>
      <c r="C61" s="111" t="s">
        <v>13</v>
      </c>
      <c r="D61" s="111" t="s">
        <v>21</v>
      </c>
      <c r="E61" s="111" t="s">
        <v>99</v>
      </c>
      <c r="F61" s="111" t="s">
        <v>134</v>
      </c>
    </row>
    <row r="62" spans="1:6" ht="24.75" customHeight="1">
      <c r="A62" s="30" t="s">
        <v>91</v>
      </c>
      <c r="B62" s="31">
        <f>H6</f>
        <v>39000</v>
      </c>
      <c r="C62" s="32">
        <v>0.21</v>
      </c>
      <c r="D62" s="109" t="s">
        <v>24</v>
      </c>
      <c r="E62" s="31">
        <f>B62*C62</f>
        <v>8190</v>
      </c>
      <c r="F62" s="31">
        <v>8190</v>
      </c>
    </row>
    <row r="63" spans="1:6" ht="24.75" customHeight="1">
      <c r="A63" s="30" t="s">
        <v>92</v>
      </c>
      <c r="B63" s="31">
        <f>H7</f>
        <v>7000</v>
      </c>
      <c r="C63" s="34">
        <v>0.21</v>
      </c>
      <c r="D63" s="33" t="s">
        <v>25</v>
      </c>
      <c r="E63" s="31">
        <f>B63*C63</f>
        <v>1470</v>
      </c>
      <c r="F63" s="31">
        <v>0</v>
      </c>
    </row>
    <row r="64" spans="1:6" s="261" customFormat="1" ht="24.75" customHeight="1">
      <c r="A64" s="139">
        <f aca="true" t="shared" si="1" ref="A64:A83">IF(A8="","",A8)</f>
      </c>
      <c r="B64" s="140">
        <f aca="true" t="shared" si="2" ref="B64:B83">H8</f>
        <v>0</v>
      </c>
      <c r="C64" s="141">
        <v>0</v>
      </c>
      <c r="D64" s="209"/>
      <c r="E64" s="262">
        <f aca="true" t="shared" si="3" ref="E64:E77">B64*C64</f>
        <v>0</v>
      </c>
      <c r="F64" s="138">
        <v>0</v>
      </c>
    </row>
    <row r="65" spans="1:6" s="261" customFormat="1" ht="24.75" customHeight="1">
      <c r="A65" s="139">
        <f t="shared" si="1"/>
      </c>
      <c r="B65" s="140">
        <f t="shared" si="2"/>
        <v>0</v>
      </c>
      <c r="C65" s="141">
        <v>0</v>
      </c>
      <c r="D65" s="213">
        <f aca="true" t="shared" si="4" ref="D65:D83">IF(C9="","",C9)</f>
      </c>
      <c r="E65" s="262">
        <f t="shared" si="3"/>
        <v>0</v>
      </c>
      <c r="F65" s="142">
        <v>0</v>
      </c>
    </row>
    <row r="66" spans="1:6" s="261" customFormat="1" ht="24.75" customHeight="1">
      <c r="A66" s="139">
        <f t="shared" si="1"/>
      </c>
      <c r="B66" s="140">
        <f t="shared" si="2"/>
        <v>0</v>
      </c>
      <c r="C66" s="141">
        <v>0</v>
      </c>
      <c r="D66" s="213">
        <f t="shared" si="4"/>
      </c>
      <c r="E66" s="262">
        <f t="shared" si="3"/>
        <v>0</v>
      </c>
      <c r="F66" s="142">
        <v>0</v>
      </c>
    </row>
    <row r="67" spans="1:6" s="261" customFormat="1" ht="24.75" customHeight="1">
      <c r="A67" s="139">
        <f t="shared" si="1"/>
      </c>
      <c r="B67" s="140">
        <f t="shared" si="2"/>
        <v>0</v>
      </c>
      <c r="C67" s="141">
        <v>0</v>
      </c>
      <c r="D67" s="213">
        <f t="shared" si="4"/>
      </c>
      <c r="E67" s="262">
        <f t="shared" si="3"/>
        <v>0</v>
      </c>
      <c r="F67" s="142">
        <v>0</v>
      </c>
    </row>
    <row r="68" spans="1:6" s="261" customFormat="1" ht="24.75" customHeight="1">
      <c r="A68" s="139">
        <f t="shared" si="1"/>
      </c>
      <c r="B68" s="140">
        <f t="shared" si="2"/>
        <v>0</v>
      </c>
      <c r="C68" s="141">
        <v>0</v>
      </c>
      <c r="D68" s="213">
        <f t="shared" si="4"/>
      </c>
      <c r="E68" s="262">
        <f t="shared" si="3"/>
        <v>0</v>
      </c>
      <c r="F68" s="142">
        <v>0</v>
      </c>
    </row>
    <row r="69" spans="1:6" s="261" customFormat="1" ht="24.75" customHeight="1">
      <c r="A69" s="139">
        <f t="shared" si="1"/>
      </c>
      <c r="B69" s="140">
        <f t="shared" si="2"/>
        <v>0</v>
      </c>
      <c r="C69" s="141">
        <v>0</v>
      </c>
      <c r="D69" s="213">
        <f t="shared" si="4"/>
      </c>
      <c r="E69" s="262">
        <f t="shared" si="3"/>
        <v>0</v>
      </c>
      <c r="F69" s="142">
        <v>0</v>
      </c>
    </row>
    <row r="70" spans="1:6" s="261" customFormat="1" ht="24.75" customHeight="1">
      <c r="A70" s="139">
        <f t="shared" si="1"/>
      </c>
      <c r="B70" s="140">
        <f t="shared" si="2"/>
        <v>0</v>
      </c>
      <c r="C70" s="141">
        <v>0</v>
      </c>
      <c r="D70" s="213">
        <f t="shared" si="4"/>
      </c>
      <c r="E70" s="262">
        <f t="shared" si="3"/>
        <v>0</v>
      </c>
      <c r="F70" s="142">
        <v>0</v>
      </c>
    </row>
    <row r="71" spans="1:6" s="261" customFormat="1" ht="24.75" customHeight="1">
      <c r="A71" s="139">
        <f t="shared" si="1"/>
      </c>
      <c r="B71" s="140">
        <f t="shared" si="2"/>
        <v>0</v>
      </c>
      <c r="C71" s="141">
        <v>0</v>
      </c>
      <c r="D71" s="213">
        <f t="shared" si="4"/>
      </c>
      <c r="E71" s="262">
        <f t="shared" si="3"/>
        <v>0</v>
      </c>
      <c r="F71" s="142">
        <v>0</v>
      </c>
    </row>
    <row r="72" spans="1:6" s="261" customFormat="1" ht="24.75" customHeight="1">
      <c r="A72" s="139">
        <f t="shared" si="1"/>
      </c>
      <c r="B72" s="140">
        <f t="shared" si="2"/>
        <v>0</v>
      </c>
      <c r="C72" s="141">
        <v>0</v>
      </c>
      <c r="D72" s="213">
        <f t="shared" si="4"/>
      </c>
      <c r="E72" s="262">
        <f t="shared" si="3"/>
        <v>0</v>
      </c>
      <c r="F72" s="142">
        <v>0</v>
      </c>
    </row>
    <row r="73" spans="1:6" s="261" customFormat="1" ht="24.75" customHeight="1">
      <c r="A73" s="139">
        <f t="shared" si="1"/>
      </c>
      <c r="B73" s="140">
        <f t="shared" si="2"/>
        <v>0</v>
      </c>
      <c r="C73" s="141">
        <v>0</v>
      </c>
      <c r="D73" s="213">
        <f t="shared" si="4"/>
      </c>
      <c r="E73" s="262">
        <f t="shared" si="3"/>
        <v>0</v>
      </c>
      <c r="F73" s="142">
        <v>0</v>
      </c>
    </row>
    <row r="74" spans="1:6" s="261" customFormat="1" ht="24.75" customHeight="1">
      <c r="A74" s="139">
        <f t="shared" si="1"/>
      </c>
      <c r="B74" s="140">
        <f t="shared" si="2"/>
        <v>0</v>
      </c>
      <c r="C74" s="141">
        <v>0</v>
      </c>
      <c r="D74" s="213">
        <f t="shared" si="4"/>
      </c>
      <c r="E74" s="262">
        <f t="shared" si="3"/>
        <v>0</v>
      </c>
      <c r="F74" s="142">
        <v>0</v>
      </c>
    </row>
    <row r="75" spans="1:6" s="261" customFormat="1" ht="24.75" customHeight="1">
      <c r="A75" s="139">
        <f t="shared" si="1"/>
      </c>
      <c r="B75" s="140">
        <f t="shared" si="2"/>
        <v>0</v>
      </c>
      <c r="C75" s="141">
        <v>0</v>
      </c>
      <c r="D75" s="213">
        <f t="shared" si="4"/>
      </c>
      <c r="E75" s="262">
        <f t="shared" si="3"/>
        <v>0</v>
      </c>
      <c r="F75" s="142">
        <v>0</v>
      </c>
    </row>
    <row r="76" spans="1:6" s="261" customFormat="1" ht="24.75" customHeight="1">
      <c r="A76" s="139">
        <f t="shared" si="1"/>
      </c>
      <c r="B76" s="140">
        <f t="shared" si="2"/>
        <v>0</v>
      </c>
      <c r="C76" s="141">
        <v>0</v>
      </c>
      <c r="D76" s="213">
        <f t="shared" si="4"/>
      </c>
      <c r="E76" s="262">
        <f t="shared" si="3"/>
        <v>0</v>
      </c>
      <c r="F76" s="142">
        <v>0</v>
      </c>
    </row>
    <row r="77" spans="1:6" s="261" customFormat="1" ht="24.75" customHeight="1">
      <c r="A77" s="139">
        <f t="shared" si="1"/>
      </c>
      <c r="B77" s="140">
        <f t="shared" si="2"/>
        <v>0</v>
      </c>
      <c r="C77" s="141">
        <v>0</v>
      </c>
      <c r="D77" s="213">
        <f t="shared" si="4"/>
      </c>
      <c r="E77" s="262">
        <f t="shared" si="3"/>
        <v>0</v>
      </c>
      <c r="F77" s="142">
        <v>0</v>
      </c>
    </row>
    <row r="78" spans="1:6" s="261" customFormat="1" ht="24.75" customHeight="1">
      <c r="A78" s="139">
        <f t="shared" si="1"/>
      </c>
      <c r="B78" s="140">
        <f t="shared" si="2"/>
        <v>0</v>
      </c>
      <c r="C78" s="141">
        <v>0</v>
      </c>
      <c r="D78" s="213">
        <f t="shared" si="4"/>
      </c>
      <c r="E78" s="262">
        <f aca="true" t="shared" si="5" ref="E78:E83">B78*C78</f>
        <v>0</v>
      </c>
      <c r="F78" s="142">
        <v>0</v>
      </c>
    </row>
    <row r="79" spans="1:6" s="261" customFormat="1" ht="24.75" customHeight="1">
      <c r="A79" s="139">
        <f t="shared" si="1"/>
      </c>
      <c r="B79" s="140">
        <f t="shared" si="2"/>
        <v>0</v>
      </c>
      <c r="C79" s="141">
        <v>0</v>
      </c>
      <c r="D79" s="213">
        <f t="shared" si="4"/>
      </c>
      <c r="E79" s="262">
        <f t="shared" si="5"/>
        <v>0</v>
      </c>
      <c r="F79" s="142">
        <v>0</v>
      </c>
    </row>
    <row r="80" spans="1:6" s="261" customFormat="1" ht="24.75" customHeight="1">
      <c r="A80" s="139">
        <f t="shared" si="1"/>
      </c>
      <c r="B80" s="140">
        <f t="shared" si="2"/>
        <v>0</v>
      </c>
      <c r="C80" s="141">
        <v>0</v>
      </c>
      <c r="D80" s="213">
        <f t="shared" si="4"/>
      </c>
      <c r="E80" s="262">
        <f t="shared" si="5"/>
        <v>0</v>
      </c>
      <c r="F80" s="142">
        <v>0</v>
      </c>
    </row>
    <row r="81" spans="1:6" s="261" customFormat="1" ht="24.75" customHeight="1">
      <c r="A81" s="139">
        <f t="shared" si="1"/>
      </c>
      <c r="B81" s="140">
        <f t="shared" si="2"/>
        <v>0</v>
      </c>
      <c r="C81" s="141">
        <v>0</v>
      </c>
      <c r="D81" s="213">
        <f t="shared" si="4"/>
      </c>
      <c r="E81" s="262">
        <f t="shared" si="5"/>
        <v>0</v>
      </c>
      <c r="F81" s="142">
        <v>0</v>
      </c>
    </row>
    <row r="82" spans="1:6" s="261" customFormat="1" ht="24.75" customHeight="1">
      <c r="A82" s="139">
        <f t="shared" si="1"/>
      </c>
      <c r="B82" s="140">
        <f t="shared" si="2"/>
        <v>0</v>
      </c>
      <c r="C82" s="141">
        <v>0</v>
      </c>
      <c r="D82" s="213">
        <f t="shared" si="4"/>
      </c>
      <c r="E82" s="262">
        <f t="shared" si="5"/>
        <v>0</v>
      </c>
      <c r="F82" s="142">
        <v>0</v>
      </c>
    </row>
    <row r="83" spans="1:6" s="261" customFormat="1" ht="24.75" customHeight="1">
      <c r="A83" s="143">
        <f t="shared" si="1"/>
      </c>
      <c r="B83" s="144">
        <f t="shared" si="2"/>
        <v>0</v>
      </c>
      <c r="C83" s="145">
        <v>0</v>
      </c>
      <c r="D83" s="217">
        <f t="shared" si="4"/>
      </c>
      <c r="E83" s="263">
        <f t="shared" si="5"/>
        <v>0</v>
      </c>
      <c r="F83" s="146">
        <v>0</v>
      </c>
    </row>
    <row r="84" spans="1:6" s="120" customFormat="1" ht="24.75" customHeight="1" thickBot="1">
      <c r="A84" s="377" t="s">
        <v>64</v>
      </c>
      <c r="B84" s="378"/>
      <c r="C84" s="378"/>
      <c r="D84" s="378"/>
      <c r="E84" s="147">
        <f>SUM(E64:E83)</f>
        <v>0</v>
      </c>
      <c r="F84" s="148">
        <f>SUM(F64:F83)</f>
        <v>0</v>
      </c>
    </row>
    <row r="85" spans="1:6" s="152" customFormat="1" ht="39">
      <c r="A85" s="167"/>
      <c r="B85" s="167"/>
      <c r="C85" s="168"/>
      <c r="E85" s="169" t="s">
        <v>41</v>
      </c>
      <c r="F85" s="170">
        <f>_xlfn.SUMIFS(F64:F83,D64:D83,"Direct Cost")</f>
        <v>0</v>
      </c>
    </row>
    <row r="86" spans="1:8" s="152" customFormat="1" ht="39.75" thickBot="1">
      <c r="A86" s="171"/>
      <c r="B86" s="171"/>
      <c r="C86" s="171"/>
      <c r="E86" s="172" t="s">
        <v>53</v>
      </c>
      <c r="F86" s="173">
        <f>_xlfn.SUMIFS(F64:F83,D64:D83,"Admin Cost")</f>
        <v>0</v>
      </c>
      <c r="G86" s="174"/>
      <c r="H86" s="175"/>
    </row>
    <row r="87" spans="1:7" s="40" customFormat="1" ht="18.75">
      <c r="A87" s="35"/>
      <c r="B87" s="36"/>
      <c r="C87" s="36"/>
      <c r="D87" s="36"/>
      <c r="E87" s="37"/>
      <c r="F87" s="38"/>
      <c r="G87" s="39"/>
    </row>
    <row r="88" spans="1:7" s="40" customFormat="1" ht="18.75">
      <c r="A88" s="35"/>
      <c r="B88" s="36"/>
      <c r="C88" s="36"/>
      <c r="D88" s="36"/>
      <c r="E88" s="37"/>
      <c r="F88" s="38"/>
      <c r="G88" s="39"/>
    </row>
    <row r="89" spans="1:7" s="40" customFormat="1" ht="18.75">
      <c r="A89" s="35"/>
      <c r="B89" s="36"/>
      <c r="C89" s="36"/>
      <c r="D89" s="36"/>
      <c r="E89" s="37"/>
      <c r="F89" s="38"/>
      <c r="G89" s="39"/>
    </row>
    <row r="90" spans="1:7" s="152" customFormat="1" ht="24.75" customHeight="1">
      <c r="A90" s="176" t="s">
        <v>45</v>
      </c>
      <c r="B90" s="177"/>
      <c r="C90" s="178"/>
      <c r="D90" s="178"/>
      <c r="E90" s="178"/>
      <c r="F90" s="177"/>
      <c r="G90" s="179"/>
    </row>
    <row r="91" spans="1:7" s="152" customFormat="1" ht="24.75" customHeight="1">
      <c r="A91" s="180" t="s">
        <v>44</v>
      </c>
      <c r="B91" s="181" t="s">
        <v>15</v>
      </c>
      <c r="C91" s="180"/>
      <c r="D91" s="180"/>
      <c r="E91" s="180"/>
      <c r="F91" s="180"/>
      <c r="G91" s="182"/>
    </row>
    <row r="92" spans="1:7" s="152" customFormat="1" ht="24.75" customHeight="1">
      <c r="A92" s="183" t="s">
        <v>106</v>
      </c>
      <c r="B92" s="459" t="s">
        <v>86</v>
      </c>
      <c r="C92" s="460"/>
      <c r="D92" s="460"/>
      <c r="E92" s="460"/>
      <c r="F92" s="460"/>
      <c r="G92" s="461"/>
    </row>
    <row r="93" spans="1:7" s="120" customFormat="1" ht="19.5" customHeight="1">
      <c r="A93" s="225">
        <f>IF(A64="","",A64)</f>
      </c>
      <c r="B93" s="506"/>
      <c r="C93" s="420"/>
      <c r="D93" s="420"/>
      <c r="E93" s="420"/>
      <c r="F93" s="420"/>
      <c r="G93" s="421"/>
    </row>
    <row r="94" spans="1:7" s="120" customFormat="1" ht="19.5" customHeight="1">
      <c r="A94" s="225">
        <f aca="true" t="shared" si="6" ref="A94:A111">IF(A65="","",A65)</f>
      </c>
      <c r="B94" s="506"/>
      <c r="C94" s="420"/>
      <c r="D94" s="420"/>
      <c r="E94" s="420"/>
      <c r="F94" s="420"/>
      <c r="G94" s="421"/>
    </row>
    <row r="95" spans="1:7" s="120" customFormat="1" ht="24.75" customHeight="1">
      <c r="A95" s="225">
        <f t="shared" si="6"/>
      </c>
      <c r="B95" s="389"/>
      <c r="C95" s="390"/>
      <c r="D95" s="390"/>
      <c r="E95" s="390"/>
      <c r="F95" s="390"/>
      <c r="G95" s="391"/>
    </row>
    <row r="96" spans="1:7" s="120" customFormat="1" ht="24.75" customHeight="1">
      <c r="A96" s="225">
        <f t="shared" si="6"/>
      </c>
      <c r="B96" s="389"/>
      <c r="C96" s="390"/>
      <c r="D96" s="390"/>
      <c r="E96" s="390"/>
      <c r="F96" s="390"/>
      <c r="G96" s="391"/>
    </row>
    <row r="97" spans="1:7" s="120" customFormat="1" ht="24.75" customHeight="1">
      <c r="A97" s="225">
        <f t="shared" si="6"/>
      </c>
      <c r="B97" s="389"/>
      <c r="C97" s="390"/>
      <c r="D97" s="390"/>
      <c r="E97" s="390"/>
      <c r="F97" s="390"/>
      <c r="G97" s="391"/>
    </row>
    <row r="98" spans="1:7" s="120" customFormat="1" ht="19.5" customHeight="1">
      <c r="A98" s="225">
        <f t="shared" si="6"/>
      </c>
      <c r="B98" s="389"/>
      <c r="C98" s="407"/>
      <c r="D98" s="407"/>
      <c r="E98" s="407"/>
      <c r="F98" s="407"/>
      <c r="G98" s="408"/>
    </row>
    <row r="99" spans="1:7" s="120" customFormat="1" ht="24.75" customHeight="1">
      <c r="A99" s="225">
        <f t="shared" si="6"/>
      </c>
      <c r="B99" s="389"/>
      <c r="C99" s="390"/>
      <c r="D99" s="390"/>
      <c r="E99" s="390"/>
      <c r="F99" s="390"/>
      <c r="G99" s="391"/>
    </row>
    <row r="100" spans="1:7" s="120" customFormat="1" ht="24.75" customHeight="1">
      <c r="A100" s="225">
        <f t="shared" si="6"/>
      </c>
      <c r="B100" s="389"/>
      <c r="C100" s="390"/>
      <c r="D100" s="390"/>
      <c r="E100" s="390"/>
      <c r="F100" s="390"/>
      <c r="G100" s="391"/>
    </row>
    <row r="101" spans="1:7" s="120" customFormat="1" ht="24.75" customHeight="1">
      <c r="A101" s="225">
        <f t="shared" si="6"/>
      </c>
      <c r="B101" s="389"/>
      <c r="C101" s="390"/>
      <c r="D101" s="390"/>
      <c r="E101" s="390"/>
      <c r="F101" s="390"/>
      <c r="G101" s="391"/>
    </row>
    <row r="102" spans="1:7" s="120" customFormat="1" ht="24.75" customHeight="1">
      <c r="A102" s="225">
        <f t="shared" si="6"/>
      </c>
      <c r="B102" s="389"/>
      <c r="C102" s="390"/>
      <c r="D102" s="390"/>
      <c r="E102" s="390"/>
      <c r="F102" s="390"/>
      <c r="G102" s="391"/>
    </row>
    <row r="103" spans="1:7" s="120" customFormat="1" ht="24.75" customHeight="1">
      <c r="A103" s="225">
        <f t="shared" si="6"/>
      </c>
      <c r="B103" s="389"/>
      <c r="C103" s="390"/>
      <c r="D103" s="390"/>
      <c r="E103" s="390"/>
      <c r="F103" s="390"/>
      <c r="G103" s="391"/>
    </row>
    <row r="104" spans="1:7" s="120" customFormat="1" ht="24.75" customHeight="1">
      <c r="A104" s="225">
        <f t="shared" si="6"/>
      </c>
      <c r="B104" s="389"/>
      <c r="C104" s="390"/>
      <c r="D104" s="390"/>
      <c r="E104" s="390"/>
      <c r="F104" s="390"/>
      <c r="G104" s="391"/>
    </row>
    <row r="105" spans="1:7" s="120" customFormat="1" ht="24.75" customHeight="1">
      <c r="A105" s="225">
        <f t="shared" si="6"/>
      </c>
      <c r="B105" s="389"/>
      <c r="C105" s="390"/>
      <c r="D105" s="390"/>
      <c r="E105" s="390"/>
      <c r="F105" s="390"/>
      <c r="G105" s="391"/>
    </row>
    <row r="106" spans="1:7" s="120" customFormat="1" ht="24.75" customHeight="1">
      <c r="A106" s="225">
        <f t="shared" si="6"/>
      </c>
      <c r="B106" s="389"/>
      <c r="C106" s="390"/>
      <c r="D106" s="390"/>
      <c r="E106" s="390"/>
      <c r="F106" s="390"/>
      <c r="G106" s="391"/>
    </row>
    <row r="107" spans="1:7" s="120" customFormat="1" ht="24.75" customHeight="1">
      <c r="A107" s="225">
        <f t="shared" si="6"/>
      </c>
      <c r="B107" s="389"/>
      <c r="C107" s="390"/>
      <c r="D107" s="390"/>
      <c r="E107" s="390"/>
      <c r="F107" s="390"/>
      <c r="G107" s="391"/>
    </row>
    <row r="108" spans="1:7" s="120" customFormat="1" ht="24.75" customHeight="1">
      <c r="A108" s="225">
        <f t="shared" si="6"/>
      </c>
      <c r="B108" s="389"/>
      <c r="C108" s="390"/>
      <c r="D108" s="390"/>
      <c r="E108" s="390"/>
      <c r="F108" s="390"/>
      <c r="G108" s="391"/>
    </row>
    <row r="109" spans="1:7" s="120" customFormat="1" ht="24.75" customHeight="1">
      <c r="A109" s="225">
        <f t="shared" si="6"/>
      </c>
      <c r="B109" s="389"/>
      <c r="C109" s="390"/>
      <c r="D109" s="390"/>
      <c r="E109" s="390"/>
      <c r="F109" s="390"/>
      <c r="G109" s="391"/>
    </row>
    <row r="110" spans="1:7" s="120" customFormat="1" ht="24.75" customHeight="1">
      <c r="A110" s="225">
        <f t="shared" si="6"/>
      </c>
      <c r="B110" s="389"/>
      <c r="C110" s="390"/>
      <c r="D110" s="390"/>
      <c r="E110" s="390"/>
      <c r="F110" s="390"/>
      <c r="G110" s="391"/>
    </row>
    <row r="111" spans="1:7" s="120" customFormat="1" ht="24.75" customHeight="1">
      <c r="A111" s="225">
        <f t="shared" si="6"/>
      </c>
      <c r="B111" s="389"/>
      <c r="C111" s="390"/>
      <c r="D111" s="390"/>
      <c r="E111" s="390"/>
      <c r="F111" s="390"/>
      <c r="G111" s="391"/>
    </row>
    <row r="112" spans="1:7" s="120" customFormat="1" ht="24.75" customHeight="1">
      <c r="A112" s="221">
        <f>IF(A83="","",A83)</f>
      </c>
      <c r="B112" s="434"/>
      <c r="C112" s="434"/>
      <c r="D112" s="434"/>
      <c r="E112" s="434"/>
      <c r="F112" s="434"/>
      <c r="G112" s="434"/>
    </row>
    <row r="113" ht="18.75" customHeight="1"/>
    <row r="115" ht="19.5" thickBot="1"/>
    <row r="116" spans="1:8" ht="37.5" customHeight="1" thickBot="1">
      <c r="A116" s="470" t="s">
        <v>130</v>
      </c>
      <c r="B116" s="397"/>
      <c r="C116" s="397"/>
      <c r="D116" s="397"/>
      <c r="E116" s="397"/>
      <c r="F116" s="397"/>
      <c r="G116" s="397"/>
      <c r="H116" s="398"/>
    </row>
    <row r="117" spans="1:7" ht="57" thickBot="1">
      <c r="A117" s="13" t="s">
        <v>27</v>
      </c>
      <c r="B117" s="13" t="s">
        <v>29</v>
      </c>
      <c r="C117" s="13" t="s">
        <v>50</v>
      </c>
      <c r="D117" s="13" t="s">
        <v>19</v>
      </c>
      <c r="E117" s="13" t="s">
        <v>33</v>
      </c>
      <c r="F117" s="13" t="s">
        <v>79</v>
      </c>
      <c r="G117" s="13" t="s">
        <v>134</v>
      </c>
    </row>
    <row r="118" spans="1:7" s="152" customFormat="1" ht="39">
      <c r="A118" s="184" t="s">
        <v>107</v>
      </c>
      <c r="B118" s="158" t="s">
        <v>28</v>
      </c>
      <c r="C118" s="185" t="s">
        <v>24</v>
      </c>
      <c r="D118" s="186">
        <v>51</v>
      </c>
      <c r="E118" s="187">
        <v>100</v>
      </c>
      <c r="F118" s="186">
        <f>D118*E118</f>
        <v>5100</v>
      </c>
      <c r="G118" s="186">
        <v>5100</v>
      </c>
    </row>
    <row r="119" spans="1:7" s="120" customFormat="1" ht="30" customHeight="1">
      <c r="A119" s="207"/>
      <c r="B119" s="208"/>
      <c r="C119" s="222"/>
      <c r="D119" s="138">
        <v>0</v>
      </c>
      <c r="E119" s="210"/>
      <c r="F119" s="260">
        <f>D119*E119</f>
        <v>0</v>
      </c>
      <c r="G119" s="138">
        <v>0</v>
      </c>
    </row>
    <row r="120" spans="1:7" s="120" customFormat="1" ht="30" customHeight="1">
      <c r="A120" s="211"/>
      <c r="B120" s="212"/>
      <c r="C120" s="223"/>
      <c r="D120" s="142">
        <v>0</v>
      </c>
      <c r="E120" s="214"/>
      <c r="F120" s="262">
        <f>D120*E120</f>
        <v>0</v>
      </c>
      <c r="G120" s="142">
        <v>0</v>
      </c>
    </row>
    <row r="121" spans="1:7" s="120" customFormat="1" ht="30" customHeight="1">
      <c r="A121" s="211"/>
      <c r="B121" s="212"/>
      <c r="C121" s="223"/>
      <c r="D121" s="142">
        <v>0</v>
      </c>
      <c r="E121" s="214"/>
      <c r="F121" s="262">
        <f aca="true" t="shared" si="7" ref="F121:F126">D121*E121</f>
        <v>0</v>
      </c>
      <c r="G121" s="142">
        <v>0</v>
      </c>
    </row>
    <row r="122" spans="1:7" s="120" customFormat="1" ht="30" customHeight="1">
      <c r="A122" s="211"/>
      <c r="B122" s="212"/>
      <c r="C122" s="223"/>
      <c r="D122" s="142">
        <v>0</v>
      </c>
      <c r="E122" s="214"/>
      <c r="F122" s="262">
        <f t="shared" si="7"/>
        <v>0</v>
      </c>
      <c r="G122" s="142">
        <v>0</v>
      </c>
    </row>
    <row r="123" spans="1:7" s="120" customFormat="1" ht="30" customHeight="1">
      <c r="A123" s="211"/>
      <c r="B123" s="212"/>
      <c r="C123" s="223"/>
      <c r="D123" s="142">
        <v>0</v>
      </c>
      <c r="E123" s="214"/>
      <c r="F123" s="262">
        <f t="shared" si="7"/>
        <v>0</v>
      </c>
      <c r="G123" s="142">
        <v>0</v>
      </c>
    </row>
    <row r="124" spans="1:7" s="120" customFormat="1" ht="30" customHeight="1">
      <c r="A124" s="211"/>
      <c r="B124" s="212"/>
      <c r="C124" s="223"/>
      <c r="D124" s="142">
        <v>0</v>
      </c>
      <c r="E124" s="214"/>
      <c r="F124" s="262">
        <f t="shared" si="7"/>
        <v>0</v>
      </c>
      <c r="G124" s="142">
        <v>0</v>
      </c>
    </row>
    <row r="125" spans="1:7" s="120" customFormat="1" ht="30" customHeight="1">
      <c r="A125" s="211"/>
      <c r="B125" s="212"/>
      <c r="C125" s="223"/>
      <c r="D125" s="142">
        <v>0</v>
      </c>
      <c r="E125" s="214"/>
      <c r="F125" s="262">
        <f t="shared" si="7"/>
        <v>0</v>
      </c>
      <c r="G125" s="142">
        <v>0</v>
      </c>
    </row>
    <row r="126" spans="1:7" s="120" customFormat="1" ht="30" customHeight="1">
      <c r="A126" s="211"/>
      <c r="B126" s="212"/>
      <c r="C126" s="223"/>
      <c r="D126" s="142">
        <v>0</v>
      </c>
      <c r="E126" s="214"/>
      <c r="F126" s="262">
        <f t="shared" si="7"/>
        <v>0</v>
      </c>
      <c r="G126" s="142">
        <v>0</v>
      </c>
    </row>
    <row r="127" spans="1:7" s="120" customFormat="1" ht="30" customHeight="1">
      <c r="A127" s="215"/>
      <c r="B127" s="216"/>
      <c r="C127" s="224"/>
      <c r="D127" s="146">
        <v>0</v>
      </c>
      <c r="E127" s="218"/>
      <c r="F127" s="262">
        <f>D127*E127</f>
        <v>0</v>
      </c>
      <c r="G127" s="146">
        <v>0</v>
      </c>
    </row>
    <row r="128" spans="1:7" s="152" customFormat="1" ht="24.75" customHeight="1" thickBot="1">
      <c r="A128" s="188"/>
      <c r="B128" s="189"/>
      <c r="C128" s="189"/>
      <c r="D128" s="189"/>
      <c r="E128" s="190" t="s">
        <v>64</v>
      </c>
      <c r="F128" s="191">
        <f>SUM(F119:F127)</f>
        <v>0</v>
      </c>
      <c r="G128" s="192">
        <f>SUM(G119:G127)</f>
        <v>0</v>
      </c>
    </row>
    <row r="129" spans="1:8" s="152" customFormat="1" ht="39">
      <c r="A129" s="163"/>
      <c r="B129" s="163"/>
      <c r="C129" s="163"/>
      <c r="D129" s="163"/>
      <c r="E129" s="163"/>
      <c r="F129" s="169" t="s">
        <v>41</v>
      </c>
      <c r="G129" s="170">
        <f>_xlfn.SUMIFS(G119:G127,C119:C127,"direct cost")</f>
        <v>0</v>
      </c>
      <c r="H129" s="166"/>
    </row>
    <row r="130" spans="1:8" s="152" customFormat="1" ht="39.75" thickBot="1">
      <c r="A130" s="163"/>
      <c r="B130" s="163"/>
      <c r="C130" s="163"/>
      <c r="D130" s="163"/>
      <c r="E130" s="163"/>
      <c r="F130" s="193" t="s">
        <v>53</v>
      </c>
      <c r="G130" s="173">
        <f>_xlfn.SUMIFS(G119:G127,C119:C127,"admin cost")</f>
        <v>0</v>
      </c>
      <c r="H130" s="166"/>
    </row>
    <row r="131" spans="1:8" s="40" customFormat="1" ht="18.75">
      <c r="A131" s="44"/>
      <c r="B131" s="44"/>
      <c r="C131" s="44"/>
      <c r="D131" s="44"/>
      <c r="E131" s="44"/>
      <c r="F131" s="45"/>
      <c r="G131" s="46"/>
      <c r="H131" s="47"/>
    </row>
    <row r="132" spans="1:7" s="152" customFormat="1" ht="24.75" customHeight="1">
      <c r="A132" s="194" t="s">
        <v>49</v>
      </c>
      <c r="B132" s="195"/>
      <c r="C132" s="196"/>
      <c r="D132" s="196"/>
      <c r="E132" s="196"/>
      <c r="F132" s="196"/>
      <c r="G132" s="196"/>
    </row>
    <row r="133" spans="1:8" s="152" customFormat="1" ht="24.75" customHeight="1">
      <c r="A133" s="270" t="s">
        <v>47</v>
      </c>
      <c r="B133" s="270" t="s">
        <v>48</v>
      </c>
      <c r="C133" s="474" t="s">
        <v>84</v>
      </c>
      <c r="D133" s="474"/>
      <c r="E133" s="474"/>
      <c r="F133" s="474"/>
      <c r="G133" s="474"/>
      <c r="H133" s="474"/>
    </row>
    <row r="134" spans="1:8" s="152" customFormat="1" ht="24.75" customHeight="1">
      <c r="A134" s="271" t="s">
        <v>122</v>
      </c>
      <c r="B134" s="271" t="s">
        <v>72</v>
      </c>
      <c r="C134" s="475"/>
      <c r="D134" s="475"/>
      <c r="E134" s="475"/>
      <c r="F134" s="475"/>
      <c r="G134" s="475"/>
      <c r="H134" s="475"/>
    </row>
    <row r="135" spans="1:8" s="120" customFormat="1" ht="24.75" customHeight="1">
      <c r="A135" s="219">
        <f aca="true" t="shared" si="8" ref="A135:A143">IF(A119="","",A119)</f>
      </c>
      <c r="B135" s="310"/>
      <c r="C135" s="409"/>
      <c r="D135" s="409"/>
      <c r="E135" s="409"/>
      <c r="F135" s="409"/>
      <c r="G135" s="409"/>
      <c r="H135" s="409"/>
    </row>
    <row r="136" spans="1:8" s="120" customFormat="1" ht="24.75" customHeight="1">
      <c r="A136" s="220">
        <f t="shared" si="8"/>
      </c>
      <c r="B136" s="272"/>
      <c r="C136" s="392"/>
      <c r="D136" s="392"/>
      <c r="E136" s="392"/>
      <c r="F136" s="392"/>
      <c r="G136" s="392"/>
      <c r="H136" s="392"/>
    </row>
    <row r="137" spans="1:8" s="120" customFormat="1" ht="24.75" customHeight="1">
      <c r="A137" s="220">
        <f t="shared" si="8"/>
      </c>
      <c r="B137" s="272"/>
      <c r="C137" s="392"/>
      <c r="D137" s="392"/>
      <c r="E137" s="392"/>
      <c r="F137" s="392"/>
      <c r="G137" s="392"/>
      <c r="H137" s="392"/>
    </row>
    <row r="138" spans="1:8" s="120" customFormat="1" ht="24.75" customHeight="1">
      <c r="A138" s="220">
        <f t="shared" si="8"/>
      </c>
      <c r="B138" s="272"/>
      <c r="C138" s="392"/>
      <c r="D138" s="392"/>
      <c r="E138" s="392"/>
      <c r="F138" s="392"/>
      <c r="G138" s="392"/>
      <c r="H138" s="392"/>
    </row>
    <row r="139" spans="1:8" s="120" customFormat="1" ht="24.75" customHeight="1">
      <c r="A139" s="220">
        <f t="shared" si="8"/>
      </c>
      <c r="B139" s="272"/>
      <c r="C139" s="392"/>
      <c r="D139" s="392"/>
      <c r="E139" s="392"/>
      <c r="F139" s="392"/>
      <c r="G139" s="392"/>
      <c r="H139" s="392"/>
    </row>
    <row r="140" spans="1:8" s="120" customFormat="1" ht="24.75" customHeight="1">
      <c r="A140" s="220">
        <f t="shared" si="8"/>
      </c>
      <c r="B140" s="272"/>
      <c r="C140" s="392"/>
      <c r="D140" s="392"/>
      <c r="E140" s="392"/>
      <c r="F140" s="392"/>
      <c r="G140" s="392"/>
      <c r="H140" s="392"/>
    </row>
    <row r="141" spans="1:8" s="120" customFormat="1" ht="24.75" customHeight="1">
      <c r="A141" s="220">
        <f t="shared" si="8"/>
      </c>
      <c r="B141" s="272"/>
      <c r="C141" s="392"/>
      <c r="D141" s="392"/>
      <c r="E141" s="392"/>
      <c r="F141" s="392"/>
      <c r="G141" s="392"/>
      <c r="H141" s="392"/>
    </row>
    <row r="142" spans="1:8" s="120" customFormat="1" ht="24.75" customHeight="1">
      <c r="A142" s="220">
        <f t="shared" si="8"/>
      </c>
      <c r="B142" s="272"/>
      <c r="C142" s="392"/>
      <c r="D142" s="392"/>
      <c r="E142" s="392"/>
      <c r="F142" s="392"/>
      <c r="G142" s="392"/>
      <c r="H142" s="392"/>
    </row>
    <row r="143" spans="1:8" s="120" customFormat="1" ht="24.75" customHeight="1">
      <c r="A143" s="221">
        <f t="shared" si="8"/>
      </c>
      <c r="B143" s="269"/>
      <c r="C143" s="434"/>
      <c r="D143" s="434"/>
      <c r="E143" s="434"/>
      <c r="F143" s="434"/>
      <c r="G143" s="434"/>
      <c r="H143" s="434"/>
    </row>
    <row r="144" spans="3:8" ht="18.75">
      <c r="C144" s="16"/>
      <c r="D144" s="16"/>
      <c r="E144" s="16"/>
      <c r="F144" s="16"/>
      <c r="G144" s="16"/>
      <c r="H144" s="16"/>
    </row>
    <row r="146" spans="1:9" ht="18.75">
      <c r="A146" s="12"/>
      <c r="B146" s="12"/>
      <c r="C146" s="12"/>
      <c r="D146" s="12"/>
      <c r="E146" s="12"/>
      <c r="F146" s="12"/>
      <c r="G146" s="12"/>
      <c r="H146" s="12"/>
      <c r="I146" s="12"/>
    </row>
    <row r="147" spans="1:9" ht="12.75" customHeight="1" thickBot="1">
      <c r="A147" s="48"/>
      <c r="B147" s="48"/>
      <c r="C147" s="48"/>
      <c r="D147" s="48"/>
      <c r="E147" s="48"/>
      <c r="F147" s="48"/>
      <c r="G147" s="48"/>
      <c r="H147" s="12"/>
      <c r="I147" s="12"/>
    </row>
    <row r="148" spans="1:8" ht="49.5" customHeight="1" thickBot="1">
      <c r="A148" s="470" t="s">
        <v>93</v>
      </c>
      <c r="B148" s="471"/>
      <c r="C148" s="471"/>
      <c r="D148" s="471"/>
      <c r="E148" s="471"/>
      <c r="F148" s="471"/>
      <c r="G148" s="471"/>
      <c r="H148" s="472"/>
    </row>
    <row r="149" spans="1:7" ht="74.25" customHeight="1" thickBot="1">
      <c r="A149" s="49" t="s">
        <v>16</v>
      </c>
      <c r="B149" s="49" t="s">
        <v>57</v>
      </c>
      <c r="C149" s="13" t="s">
        <v>21</v>
      </c>
      <c r="D149" s="49" t="s">
        <v>55</v>
      </c>
      <c r="E149" s="49" t="s">
        <v>31</v>
      </c>
      <c r="F149" s="49" t="s">
        <v>36</v>
      </c>
      <c r="G149" s="49" t="s">
        <v>134</v>
      </c>
    </row>
    <row r="150" spans="1:7" s="152" customFormat="1" ht="24.75" customHeight="1">
      <c r="A150" s="197" t="s">
        <v>108</v>
      </c>
      <c r="B150" s="198" t="s">
        <v>56</v>
      </c>
      <c r="C150" s="185" t="s">
        <v>25</v>
      </c>
      <c r="D150" s="199">
        <v>550</v>
      </c>
      <c r="E150" s="185">
        <v>1</v>
      </c>
      <c r="F150" s="199">
        <f>D150*E150</f>
        <v>550</v>
      </c>
      <c r="G150" s="199">
        <v>550</v>
      </c>
    </row>
    <row r="151" spans="1:7" s="120" customFormat="1" ht="30" customHeight="1">
      <c r="A151" s="207"/>
      <c r="B151" s="208"/>
      <c r="C151" s="209"/>
      <c r="D151" s="138">
        <v>0</v>
      </c>
      <c r="E151" s="210"/>
      <c r="F151" s="304">
        <f>(D151*E151)</f>
        <v>0</v>
      </c>
      <c r="G151" s="138">
        <v>0</v>
      </c>
    </row>
    <row r="152" spans="1:7" s="120" customFormat="1" ht="30" customHeight="1">
      <c r="A152" s="211"/>
      <c r="B152" s="212"/>
      <c r="C152" s="213"/>
      <c r="D152" s="142">
        <v>0</v>
      </c>
      <c r="E152" s="214"/>
      <c r="F152" s="304">
        <f aca="true" t="shared" si="9" ref="F152:F159">(D152*E152)</f>
        <v>0</v>
      </c>
      <c r="G152" s="142">
        <v>0</v>
      </c>
    </row>
    <row r="153" spans="1:7" s="120" customFormat="1" ht="30" customHeight="1">
      <c r="A153" s="211"/>
      <c r="B153" s="212"/>
      <c r="C153" s="213"/>
      <c r="D153" s="142">
        <v>0</v>
      </c>
      <c r="E153" s="214"/>
      <c r="F153" s="304">
        <f t="shared" si="9"/>
        <v>0</v>
      </c>
      <c r="G153" s="142">
        <v>0</v>
      </c>
    </row>
    <row r="154" spans="1:7" s="120" customFormat="1" ht="30" customHeight="1">
      <c r="A154" s="211"/>
      <c r="B154" s="212"/>
      <c r="C154" s="213"/>
      <c r="D154" s="142">
        <v>0</v>
      </c>
      <c r="E154" s="214"/>
      <c r="F154" s="304">
        <f t="shared" si="9"/>
        <v>0</v>
      </c>
      <c r="G154" s="142">
        <v>0</v>
      </c>
    </row>
    <row r="155" spans="1:7" s="120" customFormat="1" ht="30" customHeight="1">
      <c r="A155" s="211"/>
      <c r="B155" s="212"/>
      <c r="C155" s="213"/>
      <c r="D155" s="142">
        <v>0</v>
      </c>
      <c r="E155" s="214"/>
      <c r="F155" s="304">
        <f t="shared" si="9"/>
        <v>0</v>
      </c>
      <c r="G155" s="142">
        <v>0</v>
      </c>
    </row>
    <row r="156" spans="1:7" s="120" customFormat="1" ht="30" customHeight="1">
      <c r="A156" s="211"/>
      <c r="B156" s="212"/>
      <c r="C156" s="213"/>
      <c r="D156" s="142">
        <v>0</v>
      </c>
      <c r="E156" s="214"/>
      <c r="F156" s="304">
        <f t="shared" si="9"/>
        <v>0</v>
      </c>
      <c r="G156" s="142">
        <v>0</v>
      </c>
    </row>
    <row r="157" spans="1:7" s="120" customFormat="1" ht="30" customHeight="1">
      <c r="A157" s="211"/>
      <c r="B157" s="212"/>
      <c r="C157" s="213"/>
      <c r="D157" s="142">
        <v>0</v>
      </c>
      <c r="E157" s="214"/>
      <c r="F157" s="304">
        <f t="shared" si="9"/>
        <v>0</v>
      </c>
      <c r="G157" s="142">
        <v>0</v>
      </c>
    </row>
    <row r="158" spans="1:7" s="120" customFormat="1" ht="30" customHeight="1">
      <c r="A158" s="211"/>
      <c r="B158" s="212"/>
      <c r="C158" s="213"/>
      <c r="D158" s="142">
        <v>0</v>
      </c>
      <c r="E158" s="214"/>
      <c r="F158" s="304">
        <f t="shared" si="9"/>
        <v>0</v>
      </c>
      <c r="G158" s="142">
        <v>0</v>
      </c>
    </row>
    <row r="159" spans="1:7" s="120" customFormat="1" ht="30" customHeight="1">
      <c r="A159" s="215"/>
      <c r="B159" s="216"/>
      <c r="C159" s="217"/>
      <c r="D159" s="146">
        <v>0</v>
      </c>
      <c r="E159" s="218"/>
      <c r="F159" s="304">
        <f t="shared" si="9"/>
        <v>0</v>
      </c>
      <c r="G159" s="146">
        <v>0</v>
      </c>
    </row>
    <row r="160" spans="1:7" s="152" customFormat="1" ht="24.75" customHeight="1" thickBot="1">
      <c r="A160" s="200" t="s">
        <v>46</v>
      </c>
      <c r="B160" s="201"/>
      <c r="C160" s="201"/>
      <c r="D160" s="201"/>
      <c r="E160" s="201"/>
      <c r="F160" s="191">
        <f>SUM(F151:F159)</f>
        <v>0</v>
      </c>
      <c r="G160" s="191">
        <f>SUM(G151:G159)</f>
        <v>0</v>
      </c>
    </row>
    <row r="161" spans="1:7" s="152" customFormat="1" ht="39">
      <c r="A161" s="202"/>
      <c r="B161" s="202"/>
      <c r="C161" s="202"/>
      <c r="D161" s="202"/>
      <c r="E161" s="202"/>
      <c r="F161" s="169" t="s">
        <v>41</v>
      </c>
      <c r="G161" s="203">
        <f>_xlfn.SUMIFS(G151:G159,C151:C159,"direct cost")</f>
        <v>0</v>
      </c>
    </row>
    <row r="162" spans="1:7" s="152" customFormat="1" ht="39.75" thickBot="1">
      <c r="A162" s="202"/>
      <c r="B162" s="202"/>
      <c r="C162" s="202"/>
      <c r="D162" s="202"/>
      <c r="E162" s="202"/>
      <c r="F162" s="193" t="s">
        <v>53</v>
      </c>
      <c r="G162" s="204">
        <f>_xlfn.SUMIFS(G151:G159,C151:C159,"admin cost")</f>
        <v>0</v>
      </c>
    </row>
    <row r="163" spans="1:7" ht="18.75">
      <c r="A163" s="48"/>
      <c r="B163" s="48"/>
      <c r="C163" s="48"/>
      <c r="D163" s="48"/>
      <c r="E163" s="48"/>
      <c r="F163" s="45"/>
      <c r="G163" s="38"/>
    </row>
    <row r="164" spans="1:6" ht="37.5">
      <c r="A164" s="17" t="s">
        <v>71</v>
      </c>
      <c r="B164" s="51"/>
      <c r="C164" s="39"/>
      <c r="D164" s="39"/>
      <c r="E164" s="39"/>
      <c r="F164" s="51"/>
    </row>
    <row r="165" spans="1:8" ht="24.75" customHeight="1">
      <c r="A165" s="105" t="s">
        <v>16</v>
      </c>
      <c r="B165" s="473" t="s">
        <v>85</v>
      </c>
      <c r="C165" s="473"/>
      <c r="D165" s="473"/>
      <c r="E165" s="473"/>
      <c r="F165" s="473"/>
      <c r="G165" s="473"/>
      <c r="H165" s="473"/>
    </row>
    <row r="166" spans="1:8" ht="24.75" customHeight="1">
      <c r="A166" s="106" t="s">
        <v>94</v>
      </c>
      <c r="B166" s="478"/>
      <c r="C166" s="478"/>
      <c r="D166" s="478"/>
      <c r="E166" s="478"/>
      <c r="F166" s="478"/>
      <c r="G166" s="478"/>
      <c r="H166" s="478"/>
    </row>
    <row r="167" spans="1:8" s="120" customFormat="1" ht="24.75" customHeight="1">
      <c r="A167" s="205">
        <f aca="true" t="shared" si="10" ref="A167:A175">IF(A151="","",A151)</f>
      </c>
      <c r="B167" s="450"/>
      <c r="C167" s="450"/>
      <c r="D167" s="450"/>
      <c r="E167" s="450"/>
      <c r="F167" s="450"/>
      <c r="G167" s="450"/>
      <c r="H167" s="450"/>
    </row>
    <row r="168" spans="1:8" s="120" customFormat="1" ht="24.75" customHeight="1">
      <c r="A168" s="206">
        <f t="shared" si="10"/>
      </c>
      <c r="B168" s="405"/>
      <c r="C168" s="405"/>
      <c r="D168" s="405"/>
      <c r="E168" s="405"/>
      <c r="F168" s="405"/>
      <c r="G168" s="405"/>
      <c r="H168" s="405"/>
    </row>
    <row r="169" spans="1:8" s="120" customFormat="1" ht="24.75" customHeight="1">
      <c r="A169" s="206">
        <f t="shared" si="10"/>
      </c>
      <c r="B169" s="405"/>
      <c r="C169" s="405"/>
      <c r="D169" s="405"/>
      <c r="E169" s="405"/>
      <c r="F169" s="405"/>
      <c r="G169" s="405"/>
      <c r="H169" s="405"/>
    </row>
    <row r="170" spans="1:8" s="120" customFormat="1" ht="24.75" customHeight="1">
      <c r="A170" s="206">
        <f t="shared" si="10"/>
      </c>
      <c r="B170" s="405"/>
      <c r="C170" s="405"/>
      <c r="D170" s="405"/>
      <c r="E170" s="405"/>
      <c r="F170" s="405"/>
      <c r="G170" s="405"/>
      <c r="H170" s="405"/>
    </row>
    <row r="171" spans="1:8" s="120" customFormat="1" ht="24.75" customHeight="1">
      <c r="A171" s="206">
        <f t="shared" si="10"/>
      </c>
      <c r="B171" s="405"/>
      <c r="C171" s="405"/>
      <c r="D171" s="405"/>
      <c r="E171" s="405"/>
      <c r="F171" s="405"/>
      <c r="G171" s="405"/>
      <c r="H171" s="405"/>
    </row>
    <row r="172" spans="1:8" s="120" customFormat="1" ht="24.75" customHeight="1">
      <c r="A172" s="206">
        <f t="shared" si="10"/>
      </c>
      <c r="B172" s="405"/>
      <c r="C172" s="405"/>
      <c r="D172" s="405"/>
      <c r="E172" s="405"/>
      <c r="F172" s="405"/>
      <c r="G172" s="405"/>
      <c r="H172" s="405"/>
    </row>
    <row r="173" spans="1:8" s="120" customFormat="1" ht="24.75" customHeight="1">
      <c r="A173" s="206">
        <f t="shared" si="10"/>
      </c>
      <c r="B173" s="405"/>
      <c r="C173" s="405"/>
      <c r="D173" s="405"/>
      <c r="E173" s="405"/>
      <c r="F173" s="405"/>
      <c r="G173" s="405"/>
      <c r="H173" s="405"/>
    </row>
    <row r="174" spans="1:8" s="120" customFormat="1" ht="24.75" customHeight="1">
      <c r="A174" s="206">
        <f t="shared" si="10"/>
      </c>
      <c r="B174" s="405"/>
      <c r="C174" s="405"/>
      <c r="D174" s="405"/>
      <c r="E174" s="405"/>
      <c r="F174" s="405"/>
      <c r="G174" s="405"/>
      <c r="H174" s="405"/>
    </row>
    <row r="175" spans="1:8" s="120" customFormat="1" ht="24.75" customHeight="1">
      <c r="A175" s="289">
        <f t="shared" si="10"/>
      </c>
      <c r="B175" s="435"/>
      <c r="C175" s="435"/>
      <c r="D175" s="435"/>
      <c r="E175" s="435"/>
      <c r="F175" s="435"/>
      <c r="G175" s="435"/>
      <c r="H175" s="435"/>
    </row>
    <row r="176" spans="1:8" s="40" customFormat="1" ht="24.75" customHeight="1">
      <c r="A176" s="102"/>
      <c r="B176" s="36"/>
      <c r="C176" s="36"/>
      <c r="D176" s="36"/>
      <c r="E176" s="36"/>
      <c r="F176" s="36"/>
      <c r="G176" s="36"/>
      <c r="H176" s="103"/>
    </row>
    <row r="177" spans="1:8" ht="18.75">
      <c r="A177" s="52"/>
      <c r="B177" s="36"/>
      <c r="C177" s="36"/>
      <c r="D177" s="36"/>
      <c r="E177" s="36"/>
      <c r="F177" s="36"/>
      <c r="G177" s="36"/>
      <c r="H177" s="29"/>
    </row>
    <row r="178" spans="1:7" ht="18.75">
      <c r="A178" s="48"/>
      <c r="B178" s="48"/>
      <c r="C178" s="48"/>
      <c r="D178" s="48"/>
      <c r="E178" s="48"/>
      <c r="F178" s="48"/>
      <c r="G178" s="48"/>
    </row>
    <row r="179" spans="1:7" ht="12.75" customHeight="1" thickBot="1">
      <c r="A179" s="48"/>
      <c r="B179" s="48"/>
      <c r="C179" s="48"/>
      <c r="D179" s="48"/>
      <c r="E179" s="48"/>
      <c r="F179" s="48"/>
      <c r="G179" s="48"/>
    </row>
    <row r="180" spans="1:8" ht="22.5" customHeight="1" thickBot="1">
      <c r="A180" s="396" t="s">
        <v>95</v>
      </c>
      <c r="B180" s="397"/>
      <c r="C180" s="397"/>
      <c r="D180" s="397"/>
      <c r="E180" s="397"/>
      <c r="F180" s="397"/>
      <c r="G180" s="397"/>
      <c r="H180" s="398"/>
    </row>
    <row r="181" spans="1:7" ht="18.75" customHeight="1" thickBot="1">
      <c r="A181" s="49" t="s">
        <v>16</v>
      </c>
      <c r="B181" s="49" t="s">
        <v>52</v>
      </c>
      <c r="C181" s="13" t="s">
        <v>21</v>
      </c>
      <c r="D181" s="49" t="s">
        <v>68</v>
      </c>
      <c r="E181" s="49" t="s">
        <v>31</v>
      </c>
      <c r="F181" s="49" t="s">
        <v>36</v>
      </c>
      <c r="G181" s="49" t="s">
        <v>134</v>
      </c>
    </row>
    <row r="182" spans="1:7" s="120" customFormat="1" ht="19.5">
      <c r="A182" s="226" t="s">
        <v>109</v>
      </c>
      <c r="B182" s="227" t="s">
        <v>69</v>
      </c>
      <c r="C182" s="228" t="s">
        <v>25</v>
      </c>
      <c r="D182" s="229">
        <v>550</v>
      </c>
      <c r="E182" s="228">
        <v>2</v>
      </c>
      <c r="F182" s="229">
        <f>D182*E182</f>
        <v>1100</v>
      </c>
      <c r="G182" s="229">
        <v>1100</v>
      </c>
    </row>
    <row r="183" spans="1:7" s="120" customFormat="1" ht="30" customHeight="1">
      <c r="A183" s="207"/>
      <c r="B183" s="208"/>
      <c r="C183" s="209"/>
      <c r="D183" s="138">
        <v>0</v>
      </c>
      <c r="E183" s="210"/>
      <c r="F183" s="260">
        <f>D183*E183</f>
        <v>0</v>
      </c>
      <c r="G183" s="138">
        <v>0</v>
      </c>
    </row>
    <row r="184" spans="1:7" s="120" customFormat="1" ht="30" customHeight="1">
      <c r="A184" s="211"/>
      <c r="B184" s="212"/>
      <c r="C184" s="213"/>
      <c r="D184" s="142">
        <v>0</v>
      </c>
      <c r="E184" s="214"/>
      <c r="F184" s="262">
        <f aca="true" t="shared" si="11" ref="F184:F190">D184*E184</f>
        <v>0</v>
      </c>
      <c r="G184" s="142">
        <v>0</v>
      </c>
    </row>
    <row r="185" spans="1:7" s="120" customFormat="1" ht="30" customHeight="1">
      <c r="A185" s="211"/>
      <c r="B185" s="212"/>
      <c r="C185" s="213"/>
      <c r="D185" s="142">
        <v>0</v>
      </c>
      <c r="E185" s="214"/>
      <c r="F185" s="262">
        <f t="shared" si="11"/>
        <v>0</v>
      </c>
      <c r="G185" s="142">
        <v>0</v>
      </c>
    </row>
    <row r="186" spans="1:7" s="120" customFormat="1" ht="30" customHeight="1">
      <c r="A186" s="211"/>
      <c r="B186" s="212"/>
      <c r="C186" s="213"/>
      <c r="D186" s="142">
        <v>0</v>
      </c>
      <c r="E186" s="214"/>
      <c r="F186" s="262">
        <f t="shared" si="11"/>
        <v>0</v>
      </c>
      <c r="G186" s="142">
        <v>0</v>
      </c>
    </row>
    <row r="187" spans="1:7" s="120" customFormat="1" ht="30" customHeight="1">
      <c r="A187" s="211"/>
      <c r="B187" s="212"/>
      <c r="C187" s="213"/>
      <c r="D187" s="142">
        <v>0</v>
      </c>
      <c r="E187" s="214"/>
      <c r="F187" s="262">
        <f t="shared" si="11"/>
        <v>0</v>
      </c>
      <c r="G187" s="142">
        <v>0</v>
      </c>
    </row>
    <row r="188" spans="1:7" s="120" customFormat="1" ht="30" customHeight="1">
      <c r="A188" s="211"/>
      <c r="B188" s="212"/>
      <c r="C188" s="213"/>
      <c r="D188" s="142">
        <v>0</v>
      </c>
      <c r="E188" s="214"/>
      <c r="F188" s="262">
        <f t="shared" si="11"/>
        <v>0</v>
      </c>
      <c r="G188" s="142">
        <v>0</v>
      </c>
    </row>
    <row r="189" spans="1:7" s="120" customFormat="1" ht="30" customHeight="1">
      <c r="A189" s="211"/>
      <c r="B189" s="212"/>
      <c r="C189" s="213"/>
      <c r="D189" s="142">
        <v>0</v>
      </c>
      <c r="E189" s="214"/>
      <c r="F189" s="262">
        <f t="shared" si="11"/>
        <v>0</v>
      </c>
      <c r="G189" s="142">
        <v>0</v>
      </c>
    </row>
    <row r="190" spans="1:7" s="120" customFormat="1" ht="30" customHeight="1">
      <c r="A190" s="215"/>
      <c r="B190" s="216"/>
      <c r="C190" s="217"/>
      <c r="D190" s="146">
        <v>0</v>
      </c>
      <c r="E190" s="218"/>
      <c r="F190" s="263">
        <f t="shared" si="11"/>
        <v>0</v>
      </c>
      <c r="G190" s="146">
        <v>0</v>
      </c>
    </row>
    <row r="191" spans="1:7" s="120" customFormat="1" ht="20.25" thickBot="1">
      <c r="A191" s="377" t="s">
        <v>64</v>
      </c>
      <c r="B191" s="457"/>
      <c r="C191" s="457"/>
      <c r="D191" s="457"/>
      <c r="E191" s="458"/>
      <c r="F191" s="230">
        <f>SUM(F183:F190)</f>
        <v>0</v>
      </c>
      <c r="G191" s="231">
        <f>SUM(G183:G190)</f>
        <v>0</v>
      </c>
    </row>
    <row r="192" spans="1:7" s="120" customFormat="1" ht="39">
      <c r="A192" s="233"/>
      <c r="B192" s="233"/>
      <c r="C192" s="233"/>
      <c r="D192" s="233"/>
      <c r="E192" s="233"/>
      <c r="F192" s="234" t="s">
        <v>41</v>
      </c>
      <c r="G192" s="235">
        <f>_xlfn.SUMIFS(G183:G190,C183:C190,"direct cost")</f>
        <v>0</v>
      </c>
    </row>
    <row r="193" spans="1:7" s="120" customFormat="1" ht="39.75" thickBot="1">
      <c r="A193" s="233"/>
      <c r="B193" s="233"/>
      <c r="C193" s="233"/>
      <c r="D193" s="233"/>
      <c r="E193" s="233"/>
      <c r="F193" s="236" t="s">
        <v>53</v>
      </c>
      <c r="G193" s="232">
        <f>_xlfn.SUMIFS(G183:G190,C183:C190,"admin cost")</f>
        <v>0</v>
      </c>
    </row>
    <row r="194" spans="1:7" ht="18.75">
      <c r="A194" s="48"/>
      <c r="B194" s="48"/>
      <c r="C194" s="48"/>
      <c r="D194" s="48"/>
      <c r="E194" s="48"/>
      <c r="F194" s="45"/>
      <c r="G194" s="46"/>
    </row>
    <row r="195" ht="18.75" customHeight="1"/>
    <row r="196" spans="1:7" s="120" customFormat="1" ht="24.75" customHeight="1">
      <c r="A196" s="237" t="s">
        <v>67</v>
      </c>
      <c r="B196" s="238"/>
      <c r="C196" s="239"/>
      <c r="D196" s="239"/>
      <c r="E196" s="239"/>
      <c r="F196" s="238"/>
      <c r="G196" s="240"/>
    </row>
    <row r="197" spans="1:8" s="120" customFormat="1" ht="24.75" customHeight="1">
      <c r="A197" s="241" t="s">
        <v>14</v>
      </c>
      <c r="B197" s="433" t="s">
        <v>58</v>
      </c>
      <c r="C197" s="433"/>
      <c r="D197" s="433"/>
      <c r="E197" s="433"/>
      <c r="F197" s="433"/>
      <c r="G197" s="433"/>
      <c r="H197" s="433"/>
    </row>
    <row r="198" spans="1:8" s="120" customFormat="1" ht="24.75" customHeight="1">
      <c r="A198" s="242" t="s">
        <v>110</v>
      </c>
      <c r="B198" s="468" t="s">
        <v>70</v>
      </c>
      <c r="C198" s="468"/>
      <c r="D198" s="468"/>
      <c r="E198" s="468"/>
      <c r="F198" s="468"/>
      <c r="G198" s="468"/>
      <c r="H198" s="468"/>
    </row>
    <row r="199" spans="1:8" s="120" customFormat="1" ht="24.75" customHeight="1">
      <c r="A199" s="219">
        <f aca="true" t="shared" si="12" ref="A199:A206">IF(A183="","",A183)</f>
      </c>
      <c r="B199" s="450"/>
      <c r="C199" s="450"/>
      <c r="D199" s="450"/>
      <c r="E199" s="450"/>
      <c r="F199" s="450"/>
      <c r="G199" s="450"/>
      <c r="H199" s="450"/>
    </row>
    <row r="200" spans="1:8" s="120" customFormat="1" ht="24.75" customHeight="1">
      <c r="A200" s="220">
        <f t="shared" si="12"/>
      </c>
      <c r="B200" s="405"/>
      <c r="C200" s="405"/>
      <c r="D200" s="405"/>
      <c r="E200" s="405"/>
      <c r="F200" s="405"/>
      <c r="G200" s="405"/>
      <c r="H200" s="405"/>
    </row>
    <row r="201" spans="1:8" s="120" customFormat="1" ht="24.75" customHeight="1">
      <c r="A201" s="220">
        <f t="shared" si="12"/>
      </c>
      <c r="B201" s="405"/>
      <c r="C201" s="405"/>
      <c r="D201" s="405"/>
      <c r="E201" s="405"/>
      <c r="F201" s="405"/>
      <c r="G201" s="405"/>
      <c r="H201" s="405"/>
    </row>
    <row r="202" spans="1:8" s="120" customFormat="1" ht="24.75" customHeight="1">
      <c r="A202" s="220">
        <f t="shared" si="12"/>
      </c>
      <c r="B202" s="405"/>
      <c r="C202" s="405"/>
      <c r="D202" s="405"/>
      <c r="E202" s="405"/>
      <c r="F202" s="405"/>
      <c r="G202" s="405"/>
      <c r="H202" s="405"/>
    </row>
    <row r="203" spans="1:8" s="120" customFormat="1" ht="24.75" customHeight="1">
      <c r="A203" s="220">
        <f t="shared" si="12"/>
      </c>
      <c r="B203" s="405"/>
      <c r="C203" s="405"/>
      <c r="D203" s="405"/>
      <c r="E203" s="405"/>
      <c r="F203" s="405"/>
      <c r="G203" s="405"/>
      <c r="H203" s="405"/>
    </row>
    <row r="204" spans="1:8" s="120" customFormat="1" ht="24.75" customHeight="1">
      <c r="A204" s="220">
        <f t="shared" si="12"/>
      </c>
      <c r="B204" s="405"/>
      <c r="C204" s="405"/>
      <c r="D204" s="405"/>
      <c r="E204" s="405"/>
      <c r="F204" s="405"/>
      <c r="G204" s="405"/>
      <c r="H204" s="405"/>
    </row>
    <row r="205" spans="1:8" s="120" customFormat="1" ht="24.75" customHeight="1">
      <c r="A205" s="220">
        <f t="shared" si="12"/>
      </c>
      <c r="B205" s="405"/>
      <c r="C205" s="405"/>
      <c r="D205" s="405"/>
      <c r="E205" s="405"/>
      <c r="F205" s="405"/>
      <c r="G205" s="405"/>
      <c r="H205" s="405"/>
    </row>
    <row r="206" spans="1:8" s="120" customFormat="1" ht="24.75" customHeight="1">
      <c r="A206" s="221">
        <f t="shared" si="12"/>
      </c>
      <c r="B206" s="435"/>
      <c r="C206" s="435"/>
      <c r="D206" s="435"/>
      <c r="E206" s="435"/>
      <c r="F206" s="435"/>
      <c r="G206" s="435"/>
      <c r="H206" s="435"/>
    </row>
    <row r="207" spans="1:7" ht="18.75">
      <c r="A207" s="41"/>
      <c r="B207" s="41"/>
      <c r="C207" s="41"/>
      <c r="D207" s="41"/>
      <c r="E207" s="41"/>
      <c r="F207" s="41"/>
      <c r="G207" s="41"/>
    </row>
    <row r="208" spans="1:7" ht="18.75">
      <c r="A208" s="41"/>
      <c r="B208" s="41"/>
      <c r="C208" s="41"/>
      <c r="D208" s="41"/>
      <c r="E208" s="41"/>
      <c r="F208" s="41"/>
      <c r="G208" s="41"/>
    </row>
    <row r="210" ht="19.5" thickBot="1"/>
    <row r="211" spans="1:8" ht="57" customHeight="1" thickBot="1">
      <c r="A211" s="396" t="s">
        <v>123</v>
      </c>
      <c r="B211" s="397"/>
      <c r="C211" s="397"/>
      <c r="D211" s="397"/>
      <c r="E211" s="397"/>
      <c r="F211" s="397"/>
      <c r="G211" s="397"/>
      <c r="H211" s="398"/>
    </row>
    <row r="212" spans="1:7" ht="57" thickBot="1">
      <c r="A212" s="13" t="s">
        <v>32</v>
      </c>
      <c r="B212" s="462" t="s">
        <v>30</v>
      </c>
      <c r="C212" s="469"/>
      <c r="D212" s="53"/>
      <c r="E212" s="13" t="s">
        <v>21</v>
      </c>
      <c r="F212" s="13" t="s">
        <v>36</v>
      </c>
      <c r="G212" s="54" t="s">
        <v>134</v>
      </c>
    </row>
    <row r="213" spans="1:7" s="152" customFormat="1" ht="39" customHeight="1">
      <c r="A213" s="278" t="s">
        <v>111</v>
      </c>
      <c r="B213" s="436" t="s">
        <v>115</v>
      </c>
      <c r="C213" s="437"/>
      <c r="D213" s="438"/>
      <c r="E213" s="279" t="s">
        <v>24</v>
      </c>
      <c r="F213" s="280">
        <v>500</v>
      </c>
      <c r="G213" s="280">
        <v>400</v>
      </c>
    </row>
    <row r="214" spans="1:7" s="152" customFormat="1" ht="39" customHeight="1">
      <c r="A214" s="281" t="s">
        <v>119</v>
      </c>
      <c r="B214" s="410" t="s">
        <v>116</v>
      </c>
      <c r="C214" s="411"/>
      <c r="D214" s="412"/>
      <c r="E214" s="282" t="s">
        <v>25</v>
      </c>
      <c r="F214" s="283">
        <v>200</v>
      </c>
      <c r="G214" s="284">
        <v>200</v>
      </c>
    </row>
    <row r="215" spans="1:7" s="152" customFormat="1" ht="30" customHeight="1">
      <c r="A215" s="273"/>
      <c r="B215" s="507"/>
      <c r="C215" s="507"/>
      <c r="D215" s="508"/>
      <c r="E215" s="293"/>
      <c r="F215" s="295">
        <v>0</v>
      </c>
      <c r="G215" s="297">
        <v>0</v>
      </c>
    </row>
    <row r="216" spans="1:7" s="152" customFormat="1" ht="30" customHeight="1">
      <c r="A216" s="286"/>
      <c r="B216" s="476"/>
      <c r="C216" s="477"/>
      <c r="D216" s="477"/>
      <c r="E216" s="294"/>
      <c r="F216" s="296">
        <v>0</v>
      </c>
      <c r="G216" s="298">
        <v>0</v>
      </c>
    </row>
    <row r="217" spans="1:7" s="152" customFormat="1" ht="30" customHeight="1">
      <c r="A217" s="286"/>
      <c r="B217" s="476"/>
      <c r="C217" s="477"/>
      <c r="D217" s="477"/>
      <c r="E217" s="294"/>
      <c r="F217" s="296">
        <v>0</v>
      </c>
      <c r="G217" s="298">
        <v>0</v>
      </c>
    </row>
    <row r="218" spans="1:7" s="152" customFormat="1" ht="30" customHeight="1">
      <c r="A218" s="290"/>
      <c r="B218" s="490"/>
      <c r="C218" s="491"/>
      <c r="D218" s="491"/>
      <c r="E218" s="294"/>
      <c r="F218" s="296">
        <v>0</v>
      </c>
      <c r="G218" s="298">
        <v>0</v>
      </c>
    </row>
    <row r="219" spans="1:7" s="152" customFormat="1" ht="30" customHeight="1">
      <c r="A219" s="291"/>
      <c r="B219" s="490"/>
      <c r="C219" s="491"/>
      <c r="D219" s="491"/>
      <c r="E219" s="294"/>
      <c r="F219" s="296">
        <v>0</v>
      </c>
      <c r="G219" s="298">
        <v>0</v>
      </c>
    </row>
    <row r="220" spans="1:7" s="152" customFormat="1" ht="30" customHeight="1">
      <c r="A220" s="274"/>
      <c r="B220" s="509"/>
      <c r="C220" s="510"/>
      <c r="D220" s="510"/>
      <c r="E220" s="294"/>
      <c r="F220" s="296">
        <v>0</v>
      </c>
      <c r="G220" s="142">
        <v>0</v>
      </c>
    </row>
    <row r="221" spans="1:7" s="152" customFormat="1" ht="30" customHeight="1">
      <c r="A221" s="275"/>
      <c r="B221" s="485"/>
      <c r="C221" s="486"/>
      <c r="D221" s="486"/>
      <c r="E221" s="294"/>
      <c r="F221" s="296">
        <v>0</v>
      </c>
      <c r="G221" s="267">
        <v>0</v>
      </c>
    </row>
    <row r="222" spans="1:7" s="152" customFormat="1" ht="30" customHeight="1">
      <c r="A222" s="275"/>
      <c r="B222" s="485"/>
      <c r="C222" s="486"/>
      <c r="D222" s="486"/>
      <c r="E222" s="213"/>
      <c r="F222" s="276">
        <v>0</v>
      </c>
      <c r="G222" s="267">
        <v>0</v>
      </c>
    </row>
    <row r="223" spans="1:7" s="152" customFormat="1" ht="30" customHeight="1">
      <c r="A223" s="277"/>
      <c r="B223" s="485"/>
      <c r="C223" s="486"/>
      <c r="D223" s="486"/>
      <c r="E223" s="213"/>
      <c r="F223" s="276">
        <v>0</v>
      </c>
      <c r="G223" s="267">
        <v>0</v>
      </c>
    </row>
    <row r="224" spans="1:7" s="120" customFormat="1" ht="30" customHeight="1">
      <c r="A224" s="266"/>
      <c r="B224" s="496"/>
      <c r="C224" s="496"/>
      <c r="D224" s="497"/>
      <c r="E224" s="217"/>
      <c r="F224" s="299">
        <v>0</v>
      </c>
      <c r="G224" s="300">
        <v>0</v>
      </c>
    </row>
    <row r="225" spans="1:7" s="152" customFormat="1" ht="20.25" thickBot="1">
      <c r="A225" s="511" t="s">
        <v>64</v>
      </c>
      <c r="B225" s="512"/>
      <c r="C225" s="512"/>
      <c r="D225" s="512"/>
      <c r="E225" s="512"/>
      <c r="F225" s="191">
        <f>SUM(F215:F224)</f>
        <v>0</v>
      </c>
      <c r="G225" s="292">
        <f>SUM(G215:G224)</f>
        <v>0</v>
      </c>
    </row>
    <row r="226" spans="1:7" s="152" customFormat="1" ht="39">
      <c r="A226" s="202"/>
      <c r="B226" s="202"/>
      <c r="C226" s="202"/>
      <c r="D226" s="202"/>
      <c r="E226" s="202"/>
      <c r="F226" s="243" t="s">
        <v>41</v>
      </c>
      <c r="G226" s="170">
        <f>_xlfn.SUMIFS(G215:G224,E215:E224,"direct cost")</f>
        <v>0</v>
      </c>
    </row>
    <row r="227" spans="1:7" s="152" customFormat="1" ht="39.75" thickBot="1">
      <c r="A227" s="202"/>
      <c r="B227" s="202"/>
      <c r="C227" s="202"/>
      <c r="D227" s="202"/>
      <c r="E227" s="202"/>
      <c r="F227" s="244" t="s">
        <v>53</v>
      </c>
      <c r="G227" s="173">
        <f>_xlfn.SUMIFS(G215:G224,E215:E224,"Admin Cost")</f>
        <v>0</v>
      </c>
    </row>
    <row r="228" spans="6:7" ht="18.75" customHeight="1">
      <c r="F228" s="40"/>
      <c r="G228" s="55"/>
    </row>
    <row r="229" spans="1:7" s="120" customFormat="1" ht="24.75" customHeight="1">
      <c r="A229" s="237" t="s">
        <v>66</v>
      </c>
      <c r="B229" s="238"/>
      <c r="C229" s="239"/>
      <c r="D229" s="239"/>
      <c r="E229" s="239"/>
      <c r="F229" s="238"/>
      <c r="G229" s="240"/>
    </row>
    <row r="230" spans="1:8" s="120" customFormat="1" ht="24.75" customHeight="1">
      <c r="A230" s="246" t="s">
        <v>14</v>
      </c>
      <c r="B230" s="502" t="s">
        <v>54</v>
      </c>
      <c r="C230" s="502"/>
      <c r="D230" s="502"/>
      <c r="E230" s="502"/>
      <c r="F230" s="502"/>
      <c r="G230" s="502"/>
      <c r="H230" s="502"/>
    </row>
    <row r="231" spans="1:12" s="120" customFormat="1" ht="19.5" customHeight="1">
      <c r="A231" s="285" t="s">
        <v>114</v>
      </c>
      <c r="B231" s="406" t="s">
        <v>117</v>
      </c>
      <c r="C231" s="407"/>
      <c r="D231" s="407"/>
      <c r="E231" s="407"/>
      <c r="F231" s="407"/>
      <c r="G231" s="407"/>
      <c r="H231" s="408"/>
      <c r="I231" s="245"/>
      <c r="J231" s="245"/>
      <c r="K231" s="245"/>
      <c r="L231" s="245"/>
    </row>
    <row r="232" spans="1:12" s="120" customFormat="1" ht="19.5" customHeight="1">
      <c r="A232" s="287" t="s">
        <v>119</v>
      </c>
      <c r="B232" s="493" t="s">
        <v>118</v>
      </c>
      <c r="C232" s="494"/>
      <c r="D232" s="494"/>
      <c r="E232" s="494"/>
      <c r="F232" s="494"/>
      <c r="G232" s="494"/>
      <c r="H232" s="495"/>
      <c r="I232" s="245"/>
      <c r="J232" s="245"/>
      <c r="K232" s="245"/>
      <c r="L232" s="245"/>
    </row>
    <row r="233" spans="1:12" s="120" customFormat="1" ht="24.75" customHeight="1">
      <c r="A233" s="225">
        <f>IF(A215="","",A215)</f>
      </c>
      <c r="B233" s="499"/>
      <c r="C233" s="500"/>
      <c r="D233" s="500"/>
      <c r="E233" s="500"/>
      <c r="F233" s="500"/>
      <c r="G233" s="500"/>
      <c r="H233" s="501"/>
      <c r="I233" s="245"/>
      <c r="J233" s="245"/>
      <c r="K233" s="245"/>
      <c r="L233" s="245"/>
    </row>
    <row r="234" spans="1:12" s="120" customFormat="1" ht="24.75" customHeight="1">
      <c r="A234" s="225">
        <f>IF(A216="","",A216)</f>
      </c>
      <c r="B234" s="402"/>
      <c r="C234" s="403"/>
      <c r="D234" s="403"/>
      <c r="E234" s="403"/>
      <c r="F234" s="403"/>
      <c r="G234" s="403"/>
      <c r="H234" s="404"/>
      <c r="I234" s="245"/>
      <c r="J234" s="245"/>
      <c r="K234" s="245"/>
      <c r="L234" s="245"/>
    </row>
    <row r="235" spans="1:12" s="120" customFormat="1" ht="24.75" customHeight="1">
      <c r="A235" s="225">
        <f aca="true" t="shared" si="13" ref="A235:A241">IF(A217="","",A217)</f>
      </c>
      <c r="B235" s="402"/>
      <c r="C235" s="403"/>
      <c r="D235" s="403"/>
      <c r="E235" s="403"/>
      <c r="F235" s="403"/>
      <c r="G235" s="403"/>
      <c r="H235" s="404"/>
      <c r="I235" s="245"/>
      <c r="J235" s="245"/>
      <c r="K235" s="245"/>
      <c r="L235" s="245"/>
    </row>
    <row r="236" spans="1:12" s="120" customFormat="1" ht="24.75" customHeight="1">
      <c r="A236" s="225">
        <f t="shared" si="13"/>
      </c>
      <c r="B236" s="487"/>
      <c r="C236" s="488"/>
      <c r="D236" s="488"/>
      <c r="E236" s="488"/>
      <c r="F236" s="488"/>
      <c r="G236" s="488"/>
      <c r="H236" s="489"/>
      <c r="I236" s="245"/>
      <c r="J236" s="245"/>
      <c r="K236" s="245"/>
      <c r="L236" s="245"/>
    </row>
    <row r="237" spans="1:12" s="120" customFormat="1" ht="24.75" customHeight="1">
      <c r="A237" s="225">
        <f t="shared" si="13"/>
      </c>
      <c r="B237" s="487"/>
      <c r="C237" s="488"/>
      <c r="D237" s="488"/>
      <c r="E237" s="488"/>
      <c r="F237" s="488"/>
      <c r="G237" s="488"/>
      <c r="H237" s="489"/>
      <c r="I237" s="245"/>
      <c r="J237" s="245"/>
      <c r="K237" s="245"/>
      <c r="L237" s="245"/>
    </row>
    <row r="238" spans="1:12" s="120" customFormat="1" ht="24.75" customHeight="1">
      <c r="A238" s="225">
        <f>IF(A220="","",A220)</f>
      </c>
      <c r="B238" s="498"/>
      <c r="C238" s="498"/>
      <c r="D238" s="498"/>
      <c r="E238" s="498"/>
      <c r="F238" s="498"/>
      <c r="G238" s="498"/>
      <c r="H238" s="498"/>
      <c r="I238" s="245"/>
      <c r="J238" s="245"/>
      <c r="K238" s="245"/>
      <c r="L238" s="245"/>
    </row>
    <row r="239" spans="1:12" s="120" customFormat="1" ht="24.75" customHeight="1">
      <c r="A239" s="225">
        <f t="shared" si="13"/>
      </c>
      <c r="B239" s="405"/>
      <c r="C239" s="405"/>
      <c r="D239" s="405"/>
      <c r="E239" s="405"/>
      <c r="F239" s="405"/>
      <c r="G239" s="405"/>
      <c r="H239" s="405"/>
      <c r="I239" s="245"/>
      <c r="J239" s="245"/>
      <c r="K239" s="245"/>
      <c r="L239" s="245"/>
    </row>
    <row r="240" spans="1:12" s="120" customFormat="1" ht="24.75" customHeight="1">
      <c r="A240" s="225">
        <f t="shared" si="13"/>
      </c>
      <c r="B240" s="405"/>
      <c r="C240" s="405"/>
      <c r="D240" s="405"/>
      <c r="E240" s="405"/>
      <c r="F240" s="405"/>
      <c r="G240" s="405"/>
      <c r="H240" s="405"/>
      <c r="I240" s="245"/>
      <c r="J240" s="245"/>
      <c r="K240" s="245"/>
      <c r="L240" s="245"/>
    </row>
    <row r="241" spans="1:12" s="120" customFormat="1" ht="24.75" customHeight="1">
      <c r="A241" s="225">
        <f t="shared" si="13"/>
      </c>
      <c r="B241" s="405"/>
      <c r="C241" s="405"/>
      <c r="D241" s="405"/>
      <c r="E241" s="405"/>
      <c r="F241" s="405"/>
      <c r="G241" s="405"/>
      <c r="H241" s="405"/>
      <c r="I241" s="245"/>
      <c r="J241" s="245"/>
      <c r="K241" s="245"/>
      <c r="L241" s="245"/>
    </row>
    <row r="242" spans="1:12" s="120" customFormat="1" ht="24.75" customHeight="1">
      <c r="A242" s="288">
        <f>IF(A224="","",A224)</f>
      </c>
      <c r="B242" s="435"/>
      <c r="C242" s="435"/>
      <c r="D242" s="435"/>
      <c r="E242" s="435"/>
      <c r="F242" s="435"/>
      <c r="G242" s="435"/>
      <c r="H242" s="435"/>
      <c r="I242" s="245"/>
      <c r="J242" s="245"/>
      <c r="K242" s="245"/>
      <c r="L242" s="245"/>
    </row>
    <row r="243" spans="1:12" ht="18.75">
      <c r="A243" s="51"/>
      <c r="B243" s="41"/>
      <c r="C243" s="41"/>
      <c r="D243" s="41"/>
      <c r="E243" s="41"/>
      <c r="F243" s="41"/>
      <c r="G243" s="41"/>
      <c r="H243" s="26"/>
      <c r="I243" s="26"/>
      <c r="J243" s="26"/>
      <c r="K243" s="26"/>
      <c r="L243" s="26"/>
    </row>
    <row r="244" spans="1:12" ht="18.75">
      <c r="A244" s="28"/>
      <c r="B244" s="28"/>
      <c r="C244" s="28"/>
      <c r="D244" s="28"/>
      <c r="E244" s="28"/>
      <c r="F244" s="28"/>
      <c r="G244" s="28"/>
      <c r="H244" s="26"/>
      <c r="I244" s="26"/>
      <c r="J244" s="26"/>
      <c r="K244" s="26"/>
      <c r="L244" s="26"/>
    </row>
    <row r="245" spans="1:12" ht="12.75" customHeight="1">
      <c r="A245" s="28"/>
      <c r="B245" s="28"/>
      <c r="C245" s="28"/>
      <c r="D245" s="28"/>
      <c r="E245" s="28"/>
      <c r="F245" s="28"/>
      <c r="G245" s="28"/>
      <c r="H245" s="26"/>
      <c r="I245" s="26"/>
      <c r="J245" s="26"/>
      <c r="K245" s="26"/>
      <c r="L245" s="26"/>
    </row>
    <row r="246" spans="8:12" ht="12.75" customHeight="1" thickBot="1">
      <c r="H246" s="26"/>
      <c r="I246" s="26"/>
      <c r="J246" s="26"/>
      <c r="K246" s="26"/>
      <c r="L246" s="26"/>
    </row>
    <row r="247" spans="1:8" ht="75.75" customHeight="1" thickBot="1">
      <c r="A247" s="396" t="s">
        <v>113</v>
      </c>
      <c r="B247" s="397"/>
      <c r="C247" s="397"/>
      <c r="D247" s="397"/>
      <c r="E247" s="397"/>
      <c r="F247" s="397"/>
      <c r="G247" s="397"/>
      <c r="H247" s="398"/>
    </row>
    <row r="248" spans="1:7" ht="57" thickBot="1">
      <c r="A248" s="49" t="s">
        <v>34</v>
      </c>
      <c r="B248" s="441" t="s">
        <v>30</v>
      </c>
      <c r="C248" s="442"/>
      <c r="D248" s="13" t="s">
        <v>21</v>
      </c>
      <c r="E248" s="49" t="s">
        <v>35</v>
      </c>
      <c r="F248" s="49" t="s">
        <v>36</v>
      </c>
      <c r="G248" s="49" t="s">
        <v>134</v>
      </c>
    </row>
    <row r="249" spans="1:7" s="120" customFormat="1" ht="24.75" customHeight="1">
      <c r="A249" s="268" t="s">
        <v>112</v>
      </c>
      <c r="B249" s="443" t="s">
        <v>37</v>
      </c>
      <c r="C249" s="444"/>
      <c r="D249" s="247" t="s">
        <v>24</v>
      </c>
      <c r="E249" s="247" t="s">
        <v>38</v>
      </c>
      <c r="F249" s="248">
        <v>20000</v>
      </c>
      <c r="G249" s="248">
        <v>20000</v>
      </c>
    </row>
    <row r="250" spans="1:7" s="120" customFormat="1" ht="30" customHeight="1">
      <c r="A250" s="207"/>
      <c r="B250" s="428"/>
      <c r="C250" s="429"/>
      <c r="D250" s="249"/>
      <c r="E250" s="249"/>
      <c r="F250" s="260">
        <v>0</v>
      </c>
      <c r="G250" s="137">
        <v>0</v>
      </c>
    </row>
    <row r="251" spans="1:7" s="120" customFormat="1" ht="30" customHeight="1">
      <c r="A251" s="211"/>
      <c r="B251" s="422"/>
      <c r="C251" s="423"/>
      <c r="D251" s="126"/>
      <c r="E251" s="126"/>
      <c r="F251" s="262">
        <v>0</v>
      </c>
      <c r="G251" s="140">
        <v>0</v>
      </c>
    </row>
    <row r="252" spans="1:7" s="120" customFormat="1" ht="30" customHeight="1">
      <c r="A252" s="211"/>
      <c r="B252" s="422"/>
      <c r="C252" s="423"/>
      <c r="D252" s="126"/>
      <c r="E252" s="126"/>
      <c r="F252" s="262">
        <v>0</v>
      </c>
      <c r="G252" s="140">
        <v>0</v>
      </c>
    </row>
    <row r="253" spans="1:7" s="120" customFormat="1" ht="30" customHeight="1">
      <c r="A253" s="211"/>
      <c r="B253" s="422"/>
      <c r="C253" s="423"/>
      <c r="D253" s="126"/>
      <c r="E253" s="126"/>
      <c r="F253" s="262">
        <v>0</v>
      </c>
      <c r="G253" s="140">
        <v>0</v>
      </c>
    </row>
    <row r="254" spans="1:7" s="120" customFormat="1" ht="30" customHeight="1">
      <c r="A254" s="211"/>
      <c r="B254" s="422"/>
      <c r="C254" s="423"/>
      <c r="D254" s="126"/>
      <c r="E254" s="126"/>
      <c r="F254" s="262">
        <v>0</v>
      </c>
      <c r="G254" s="140">
        <v>0</v>
      </c>
    </row>
    <row r="255" spans="1:7" s="120" customFormat="1" ht="30" customHeight="1">
      <c r="A255" s="211"/>
      <c r="B255" s="422"/>
      <c r="C255" s="423"/>
      <c r="D255" s="126"/>
      <c r="E255" s="126"/>
      <c r="F255" s="262">
        <v>0</v>
      </c>
      <c r="G255" s="140">
        <v>0</v>
      </c>
    </row>
    <row r="256" spans="1:7" s="120" customFormat="1" ht="30" customHeight="1">
      <c r="A256" s="215"/>
      <c r="B256" s="479"/>
      <c r="C256" s="480"/>
      <c r="D256" s="129"/>
      <c r="E256" s="129"/>
      <c r="F256" s="263">
        <v>0</v>
      </c>
      <c r="G256" s="144">
        <v>0</v>
      </c>
    </row>
    <row r="257" spans="1:7" s="120" customFormat="1" ht="24.75" customHeight="1" thickBot="1">
      <c r="A257" s="425" t="s">
        <v>64</v>
      </c>
      <c r="B257" s="426"/>
      <c r="C257" s="426"/>
      <c r="D257" s="426"/>
      <c r="E257" s="427"/>
      <c r="F257" s="250">
        <f>SUM(F250:F256)</f>
        <v>0</v>
      </c>
      <c r="G257" s="251">
        <f>SUM(G250:G256)</f>
        <v>0</v>
      </c>
    </row>
    <row r="258" spans="1:7" s="120" customFormat="1" ht="39">
      <c r="A258" s="233"/>
      <c r="B258" s="233"/>
      <c r="C258" s="233"/>
      <c r="D258" s="233"/>
      <c r="E258" s="233"/>
      <c r="F258" s="234" t="s">
        <v>41</v>
      </c>
      <c r="G258" s="253">
        <f>_xlfn.SUMIFS(G250:G256,D250:D256,"direct cost")</f>
        <v>0</v>
      </c>
    </row>
    <row r="259" spans="1:8" s="120" customFormat="1" ht="39.75" thickBot="1">
      <c r="A259" s="233"/>
      <c r="B259" s="233"/>
      <c r="C259" s="233"/>
      <c r="D259" s="233"/>
      <c r="E259" s="233"/>
      <c r="F259" s="236" t="s">
        <v>53</v>
      </c>
      <c r="G259" s="252">
        <f>_xlfn.SUMIFS(G250:G256,D250:D256,"admin cost")</f>
        <v>0</v>
      </c>
      <c r="H259" s="254"/>
    </row>
    <row r="260" ht="18.75">
      <c r="H260" s="14"/>
    </row>
    <row r="261" spans="1:7" s="120" customFormat="1" ht="24.75" customHeight="1">
      <c r="A261" s="237" t="s">
        <v>65</v>
      </c>
      <c r="B261" s="238"/>
      <c r="C261" s="239"/>
      <c r="D261" s="239"/>
      <c r="E261" s="239"/>
      <c r="F261" s="238"/>
      <c r="G261" s="240"/>
    </row>
    <row r="262" spans="1:8" s="120" customFormat="1" ht="24.75" customHeight="1">
      <c r="A262" s="241" t="s">
        <v>14</v>
      </c>
      <c r="B262" s="433" t="s">
        <v>58</v>
      </c>
      <c r="C262" s="433"/>
      <c r="D262" s="433"/>
      <c r="E262" s="433"/>
      <c r="F262" s="433"/>
      <c r="G262" s="433"/>
      <c r="H262" s="433"/>
    </row>
    <row r="263" spans="1:8" s="120" customFormat="1" ht="27" customHeight="1">
      <c r="A263" s="265" t="s">
        <v>120</v>
      </c>
      <c r="B263" s="430" t="s">
        <v>121</v>
      </c>
      <c r="C263" s="431"/>
      <c r="D263" s="431"/>
      <c r="E263" s="431"/>
      <c r="F263" s="431"/>
      <c r="G263" s="431"/>
      <c r="H263" s="432"/>
    </row>
    <row r="264" spans="1:8" s="120" customFormat="1" ht="24.75" customHeight="1">
      <c r="A264" s="219">
        <f aca="true" t="shared" si="14" ref="A264:A270">IF(A250="","",A250)</f>
      </c>
      <c r="B264" s="450"/>
      <c r="C264" s="450"/>
      <c r="D264" s="450"/>
      <c r="E264" s="450"/>
      <c r="F264" s="450"/>
      <c r="G264" s="450"/>
      <c r="H264" s="450"/>
    </row>
    <row r="265" spans="1:8" s="120" customFormat="1" ht="24.75" customHeight="1">
      <c r="A265" s="220">
        <f t="shared" si="14"/>
      </c>
      <c r="B265" s="405"/>
      <c r="C265" s="405"/>
      <c r="D265" s="405"/>
      <c r="E265" s="405"/>
      <c r="F265" s="405"/>
      <c r="G265" s="405"/>
      <c r="H265" s="405"/>
    </row>
    <row r="266" spans="1:8" s="120" customFormat="1" ht="24.75" customHeight="1">
      <c r="A266" s="220">
        <f t="shared" si="14"/>
      </c>
      <c r="B266" s="405"/>
      <c r="C266" s="405"/>
      <c r="D266" s="405"/>
      <c r="E266" s="405"/>
      <c r="F266" s="405"/>
      <c r="G266" s="405"/>
      <c r="H266" s="405"/>
    </row>
    <row r="267" spans="1:8" s="120" customFormat="1" ht="24.75" customHeight="1">
      <c r="A267" s="220">
        <f t="shared" si="14"/>
      </c>
      <c r="B267" s="405"/>
      <c r="C267" s="405"/>
      <c r="D267" s="405"/>
      <c r="E267" s="405"/>
      <c r="F267" s="405"/>
      <c r="G267" s="405"/>
      <c r="H267" s="405"/>
    </row>
    <row r="268" spans="1:8" s="120" customFormat="1" ht="24.75" customHeight="1">
      <c r="A268" s="220">
        <f t="shared" si="14"/>
      </c>
      <c r="B268" s="405"/>
      <c r="C268" s="405"/>
      <c r="D268" s="405"/>
      <c r="E268" s="405"/>
      <c r="F268" s="405"/>
      <c r="G268" s="405"/>
      <c r="H268" s="405"/>
    </row>
    <row r="269" spans="1:8" s="120" customFormat="1" ht="24.75" customHeight="1">
      <c r="A269" s="220">
        <f t="shared" si="14"/>
      </c>
      <c r="B269" s="405"/>
      <c r="C269" s="405"/>
      <c r="D269" s="405"/>
      <c r="E269" s="405"/>
      <c r="F269" s="405"/>
      <c r="G269" s="405"/>
      <c r="H269" s="405"/>
    </row>
    <row r="270" spans="1:8" s="120" customFormat="1" ht="24.75" customHeight="1">
      <c r="A270" s="221">
        <f t="shared" si="14"/>
      </c>
      <c r="B270" s="435"/>
      <c r="C270" s="435"/>
      <c r="D270" s="435"/>
      <c r="E270" s="435"/>
      <c r="F270" s="435"/>
      <c r="G270" s="435"/>
      <c r="H270" s="435"/>
    </row>
    <row r="271" spans="1:8" ht="18.75">
      <c r="A271" s="56"/>
      <c r="B271" s="492"/>
      <c r="C271" s="492"/>
      <c r="D271" s="492"/>
      <c r="E271" s="492"/>
      <c r="F271" s="492"/>
      <c r="G271" s="492"/>
      <c r="H271" s="492"/>
    </row>
    <row r="274" ht="19.5" thickBot="1"/>
    <row r="275" spans="1:8" ht="57" customHeight="1" thickBot="1">
      <c r="A275" s="396" t="s">
        <v>124</v>
      </c>
      <c r="B275" s="397"/>
      <c r="C275" s="397"/>
      <c r="D275" s="397"/>
      <c r="E275" s="397"/>
      <c r="F275" s="397"/>
      <c r="G275" s="397"/>
      <c r="H275" s="398"/>
    </row>
    <row r="276" spans="1:7" ht="57" thickBot="1">
      <c r="A276" s="49" t="s">
        <v>16</v>
      </c>
      <c r="B276" s="49" t="s">
        <v>60</v>
      </c>
      <c r="C276" s="13" t="s">
        <v>21</v>
      </c>
      <c r="D276" s="49" t="s">
        <v>63</v>
      </c>
      <c r="E276" s="49" t="s">
        <v>31</v>
      </c>
      <c r="F276" s="49" t="s">
        <v>36</v>
      </c>
      <c r="G276" s="49" t="s">
        <v>134</v>
      </c>
    </row>
    <row r="277" spans="1:7" ht="37.5">
      <c r="A277" s="57" t="s">
        <v>96</v>
      </c>
      <c r="B277" s="43" t="s">
        <v>82</v>
      </c>
      <c r="C277" s="58" t="s">
        <v>24</v>
      </c>
      <c r="D277" s="50">
        <v>1500</v>
      </c>
      <c r="E277" s="58">
        <v>12</v>
      </c>
      <c r="F277" s="50">
        <f>D277*E277</f>
        <v>18000</v>
      </c>
      <c r="G277" s="50">
        <v>12000</v>
      </c>
    </row>
    <row r="278" spans="1:7" ht="37.5">
      <c r="A278" s="315" t="s">
        <v>142</v>
      </c>
      <c r="B278" s="43" t="s">
        <v>143</v>
      </c>
      <c r="C278" s="58" t="s">
        <v>24</v>
      </c>
      <c r="D278" s="50">
        <v>100</v>
      </c>
      <c r="E278" s="58">
        <v>2</v>
      </c>
      <c r="F278" s="50">
        <f>D278*E278</f>
        <v>200</v>
      </c>
      <c r="G278" s="50">
        <v>200</v>
      </c>
    </row>
    <row r="279" spans="1:7" s="120" customFormat="1" ht="30" customHeight="1">
      <c r="A279" s="255"/>
      <c r="B279" s="208"/>
      <c r="C279" s="209"/>
      <c r="D279" s="138">
        <v>0</v>
      </c>
      <c r="E279" s="210"/>
      <c r="F279" s="260">
        <v>0</v>
      </c>
      <c r="G279" s="138">
        <v>0</v>
      </c>
    </row>
    <row r="280" spans="1:7" s="120" customFormat="1" ht="30" customHeight="1">
      <c r="A280" s="211"/>
      <c r="B280" s="212"/>
      <c r="C280" s="213"/>
      <c r="D280" s="142">
        <v>0</v>
      </c>
      <c r="E280" s="214"/>
      <c r="F280" s="262">
        <f>D280*E280</f>
        <v>0</v>
      </c>
      <c r="G280" s="142">
        <v>0</v>
      </c>
    </row>
    <row r="281" spans="1:7" s="120" customFormat="1" ht="30" customHeight="1">
      <c r="A281" s="211"/>
      <c r="B281" s="212"/>
      <c r="C281" s="213"/>
      <c r="D281" s="142">
        <v>0</v>
      </c>
      <c r="E281" s="214"/>
      <c r="F281" s="262">
        <f>D281*E281</f>
        <v>0</v>
      </c>
      <c r="G281" s="142">
        <v>0</v>
      </c>
    </row>
    <row r="282" spans="1:7" s="120" customFormat="1" ht="30" customHeight="1">
      <c r="A282" s="211"/>
      <c r="B282" s="212"/>
      <c r="C282" s="213"/>
      <c r="D282" s="142">
        <v>0</v>
      </c>
      <c r="E282" s="214"/>
      <c r="F282" s="262">
        <f aca="true" t="shared" si="15" ref="F282:F290">D282*E282</f>
        <v>0</v>
      </c>
      <c r="G282" s="142">
        <v>0</v>
      </c>
    </row>
    <row r="283" spans="1:7" s="120" customFormat="1" ht="30" customHeight="1">
      <c r="A283" s="211"/>
      <c r="B283" s="212"/>
      <c r="C283" s="213"/>
      <c r="D283" s="142">
        <v>0</v>
      </c>
      <c r="E283" s="214"/>
      <c r="F283" s="262">
        <f t="shared" si="15"/>
        <v>0</v>
      </c>
      <c r="G283" s="142">
        <v>0</v>
      </c>
    </row>
    <row r="284" spans="1:7" s="120" customFormat="1" ht="30" customHeight="1">
      <c r="A284" s="211"/>
      <c r="B284" s="212"/>
      <c r="C284" s="213"/>
      <c r="D284" s="142">
        <v>0</v>
      </c>
      <c r="E284" s="214"/>
      <c r="F284" s="262">
        <f t="shared" si="15"/>
        <v>0</v>
      </c>
      <c r="G284" s="142">
        <v>0</v>
      </c>
    </row>
    <row r="285" spans="1:7" s="120" customFormat="1" ht="30" customHeight="1">
      <c r="A285" s="211"/>
      <c r="B285" s="212"/>
      <c r="C285" s="213"/>
      <c r="D285" s="142">
        <v>0</v>
      </c>
      <c r="E285" s="214"/>
      <c r="F285" s="262">
        <f t="shared" si="15"/>
        <v>0</v>
      </c>
      <c r="G285" s="142">
        <v>0</v>
      </c>
    </row>
    <row r="286" spans="1:7" s="120" customFormat="1" ht="30" customHeight="1">
      <c r="A286" s="211"/>
      <c r="B286" s="212"/>
      <c r="C286" s="213"/>
      <c r="D286" s="142">
        <v>0</v>
      </c>
      <c r="E286" s="214"/>
      <c r="F286" s="262">
        <f t="shared" si="15"/>
        <v>0</v>
      </c>
      <c r="G286" s="142">
        <v>0</v>
      </c>
    </row>
    <row r="287" spans="1:7" s="120" customFormat="1" ht="30" customHeight="1">
      <c r="A287" s="211"/>
      <c r="B287" s="212"/>
      <c r="C287" s="213"/>
      <c r="D287" s="142">
        <v>0</v>
      </c>
      <c r="E287" s="214"/>
      <c r="F287" s="262">
        <f t="shared" si="15"/>
        <v>0</v>
      </c>
      <c r="G287" s="142">
        <v>0</v>
      </c>
    </row>
    <row r="288" spans="1:7" s="120" customFormat="1" ht="30" customHeight="1">
      <c r="A288" s="211"/>
      <c r="B288" s="212"/>
      <c r="C288" s="213"/>
      <c r="D288" s="142">
        <v>0</v>
      </c>
      <c r="E288" s="214"/>
      <c r="F288" s="262">
        <f t="shared" si="15"/>
        <v>0</v>
      </c>
      <c r="G288" s="142">
        <v>0</v>
      </c>
    </row>
    <row r="289" spans="1:7" s="120" customFormat="1" ht="30" customHeight="1">
      <c r="A289" s="211"/>
      <c r="B289" s="212"/>
      <c r="C289" s="213"/>
      <c r="D289" s="142">
        <v>0</v>
      </c>
      <c r="E289" s="214"/>
      <c r="F289" s="262">
        <f t="shared" si="15"/>
        <v>0</v>
      </c>
      <c r="G289" s="142">
        <v>0</v>
      </c>
    </row>
    <row r="290" spans="1:7" s="120" customFormat="1" ht="30" customHeight="1">
      <c r="A290" s="215"/>
      <c r="B290" s="216"/>
      <c r="C290" s="217"/>
      <c r="D290" s="146">
        <v>0</v>
      </c>
      <c r="E290" s="218"/>
      <c r="F290" s="262">
        <f t="shared" si="15"/>
        <v>0</v>
      </c>
      <c r="G290" s="146">
        <v>0</v>
      </c>
    </row>
    <row r="291" spans="1:7" s="120" customFormat="1" ht="24.75" customHeight="1" thickBot="1">
      <c r="A291" s="377" t="s">
        <v>64</v>
      </c>
      <c r="B291" s="378"/>
      <c r="C291" s="378"/>
      <c r="D291" s="378"/>
      <c r="E291" s="424"/>
      <c r="F291" s="256">
        <f>SUM(F279:F290)</f>
        <v>0</v>
      </c>
      <c r="G291" s="257">
        <f>SUM(G279:G290)</f>
        <v>0</v>
      </c>
    </row>
    <row r="292" spans="1:7" s="152" customFormat="1" ht="39">
      <c r="A292" s="202"/>
      <c r="B292" s="202"/>
      <c r="C292" s="202"/>
      <c r="D292" s="202"/>
      <c r="E292" s="202"/>
      <c r="F292" s="169" t="s">
        <v>41</v>
      </c>
      <c r="G292" s="170">
        <f>_xlfn.SUMIFS(G279:G290,C279:C290,"direct cost")</f>
        <v>0</v>
      </c>
    </row>
    <row r="293" spans="1:8" s="152" customFormat="1" ht="39.75" thickBot="1">
      <c r="A293" s="202"/>
      <c r="B293" s="202"/>
      <c r="C293" s="202"/>
      <c r="D293" s="202"/>
      <c r="E293" s="202"/>
      <c r="F293" s="193" t="s">
        <v>53</v>
      </c>
      <c r="G293" s="173">
        <f>_xlfn.SUMIFS(G279:G290,C279:C290,"admin cost")</f>
        <v>0</v>
      </c>
      <c r="H293" s="166"/>
    </row>
    <row r="294" spans="1:8" ht="18.75">
      <c r="A294" s="48"/>
      <c r="B294" s="48"/>
      <c r="C294" s="48"/>
      <c r="D294" s="48"/>
      <c r="E294" s="48"/>
      <c r="F294" s="45"/>
      <c r="G294" s="46"/>
      <c r="H294" s="15"/>
    </row>
    <row r="295" spans="1:7" ht="18.75" customHeight="1">
      <c r="A295" s="17" t="s">
        <v>59</v>
      </c>
      <c r="B295" s="18"/>
      <c r="C295" s="19"/>
      <c r="D295" s="19"/>
      <c r="E295" s="19"/>
      <c r="F295" s="18"/>
      <c r="G295" s="42"/>
    </row>
    <row r="296" spans="1:8" ht="18.75" customHeight="1">
      <c r="A296" s="107" t="s">
        <v>14</v>
      </c>
      <c r="B296" s="484" t="s">
        <v>61</v>
      </c>
      <c r="C296" s="484"/>
      <c r="D296" s="484"/>
      <c r="E296" s="484"/>
      <c r="F296" s="484"/>
      <c r="G296" s="484"/>
      <c r="H296" s="484"/>
    </row>
    <row r="297" spans="1:8" ht="18.75" customHeight="1">
      <c r="A297" s="314" t="s">
        <v>97</v>
      </c>
      <c r="B297" s="449" t="s">
        <v>62</v>
      </c>
      <c r="C297" s="449"/>
      <c r="D297" s="449"/>
      <c r="E297" s="449"/>
      <c r="F297" s="449"/>
      <c r="G297" s="449"/>
      <c r="H297" s="449"/>
    </row>
    <row r="298" spans="1:8" ht="18.75" customHeight="1">
      <c r="A298" s="315" t="s">
        <v>142</v>
      </c>
      <c r="B298" s="481" t="s">
        <v>144</v>
      </c>
      <c r="C298" s="482"/>
      <c r="D298" s="482"/>
      <c r="E298" s="482"/>
      <c r="F298" s="482"/>
      <c r="G298" s="482"/>
      <c r="H298" s="483"/>
    </row>
    <row r="299" spans="1:8" s="152" customFormat="1" ht="24.75" customHeight="1">
      <c r="A299" s="259">
        <f>IF(A279="","",A279)</f>
      </c>
      <c r="B299" s="373"/>
      <c r="C299" s="373"/>
      <c r="D299" s="373"/>
      <c r="E299" s="373"/>
      <c r="F299" s="373"/>
      <c r="G299" s="373"/>
      <c r="H299" s="374"/>
    </row>
    <row r="300" spans="1:8" s="152" customFormat="1" ht="24.75" customHeight="1">
      <c r="A300" s="259">
        <f aca="true" t="shared" si="16" ref="A300:A310">IF(A280="","",A280)</f>
      </c>
      <c r="B300" s="373"/>
      <c r="C300" s="373"/>
      <c r="D300" s="373"/>
      <c r="E300" s="373"/>
      <c r="F300" s="373"/>
      <c r="G300" s="373"/>
      <c r="H300" s="374"/>
    </row>
    <row r="301" spans="1:8" s="152" customFormat="1" ht="24.75" customHeight="1">
      <c r="A301" s="259">
        <f t="shared" si="16"/>
      </c>
      <c r="B301" s="373"/>
      <c r="C301" s="373"/>
      <c r="D301" s="373"/>
      <c r="E301" s="373"/>
      <c r="F301" s="373"/>
      <c r="G301" s="373"/>
      <c r="H301" s="374"/>
    </row>
    <row r="302" spans="1:8" s="152" customFormat="1" ht="24.75" customHeight="1">
      <c r="A302" s="259">
        <f t="shared" si="16"/>
      </c>
      <c r="B302" s="375"/>
      <c r="C302" s="375"/>
      <c r="D302" s="375"/>
      <c r="E302" s="375"/>
      <c r="F302" s="375"/>
      <c r="G302" s="375"/>
      <c r="H302" s="376"/>
    </row>
    <row r="303" spans="1:8" s="152" customFormat="1" ht="24.75" customHeight="1">
      <c r="A303" s="259">
        <f t="shared" si="16"/>
      </c>
      <c r="B303" s="375"/>
      <c r="C303" s="375"/>
      <c r="D303" s="375"/>
      <c r="E303" s="375"/>
      <c r="F303" s="375"/>
      <c r="G303" s="375"/>
      <c r="H303" s="376"/>
    </row>
    <row r="304" spans="1:8" s="152" customFormat="1" ht="24.75" customHeight="1">
      <c r="A304" s="259">
        <f t="shared" si="16"/>
      </c>
      <c r="B304" s="373"/>
      <c r="C304" s="373"/>
      <c r="D304" s="373"/>
      <c r="E304" s="373"/>
      <c r="F304" s="373"/>
      <c r="G304" s="373"/>
      <c r="H304" s="374"/>
    </row>
    <row r="305" spans="1:8" s="152" customFormat="1" ht="24.75" customHeight="1">
      <c r="A305" s="259">
        <f t="shared" si="16"/>
      </c>
      <c r="B305" s="373"/>
      <c r="C305" s="373"/>
      <c r="D305" s="373"/>
      <c r="E305" s="373"/>
      <c r="F305" s="373"/>
      <c r="G305" s="373"/>
      <c r="H305" s="374"/>
    </row>
    <row r="306" spans="1:8" s="152" customFormat="1" ht="24.75" customHeight="1">
      <c r="A306" s="259">
        <f t="shared" si="16"/>
      </c>
      <c r="B306" s="373"/>
      <c r="C306" s="373"/>
      <c r="D306" s="373"/>
      <c r="E306" s="373"/>
      <c r="F306" s="373"/>
      <c r="G306" s="373"/>
      <c r="H306" s="374"/>
    </row>
    <row r="307" spans="1:8" s="152" customFormat="1" ht="24.75" customHeight="1">
      <c r="A307" s="259">
        <f t="shared" si="16"/>
      </c>
      <c r="B307" s="373"/>
      <c r="C307" s="373"/>
      <c r="D307" s="373"/>
      <c r="E307" s="373"/>
      <c r="F307" s="373"/>
      <c r="G307" s="373"/>
      <c r="H307" s="374"/>
    </row>
    <row r="308" spans="1:8" s="152" customFormat="1" ht="24.75" customHeight="1">
      <c r="A308" s="259">
        <f t="shared" si="16"/>
      </c>
      <c r="B308" s="373"/>
      <c r="C308" s="373"/>
      <c r="D308" s="373"/>
      <c r="E308" s="373"/>
      <c r="F308" s="373"/>
      <c r="G308" s="373"/>
      <c r="H308" s="374"/>
    </row>
    <row r="309" spans="1:8" s="152" customFormat="1" ht="24.75" customHeight="1">
      <c r="A309" s="259">
        <f t="shared" si="16"/>
      </c>
      <c r="B309" s="373"/>
      <c r="C309" s="373"/>
      <c r="D309" s="373"/>
      <c r="E309" s="373"/>
      <c r="F309" s="373"/>
      <c r="G309" s="373"/>
      <c r="H309" s="374"/>
    </row>
    <row r="310" spans="1:8" s="152" customFormat="1" ht="24.75" customHeight="1">
      <c r="A310" s="259">
        <f t="shared" si="16"/>
      </c>
      <c r="B310" s="439"/>
      <c r="C310" s="439"/>
      <c r="D310" s="439"/>
      <c r="E310" s="439"/>
      <c r="F310" s="439"/>
      <c r="G310" s="439"/>
      <c r="H310" s="440"/>
    </row>
    <row r="311" spans="1:9" s="152" customFormat="1" ht="24.75" customHeight="1">
      <c r="A311" s="48"/>
      <c r="B311" s="48"/>
      <c r="C311" s="48"/>
      <c r="D311" s="48"/>
      <c r="E311" s="48"/>
      <c r="F311" s="45"/>
      <c r="G311" s="46"/>
      <c r="H311" s="15"/>
      <c r="I311" s="11"/>
    </row>
    <row r="312" spans="1:9" s="152" customFormat="1" ht="24.75" customHeight="1">
      <c r="A312" s="48"/>
      <c r="B312" s="48"/>
      <c r="C312" s="48"/>
      <c r="D312" s="48"/>
      <c r="E312" s="48"/>
      <c r="F312" s="45"/>
      <c r="G312" s="46"/>
      <c r="H312" s="15"/>
      <c r="I312" s="11"/>
    </row>
    <row r="313" spans="1:9" s="152" customFormat="1" ht="24.75" customHeight="1" thickBot="1">
      <c r="A313" s="48"/>
      <c r="B313" s="48"/>
      <c r="C313" s="48"/>
      <c r="D313" s="48"/>
      <c r="E313" s="48"/>
      <c r="F313" s="45"/>
      <c r="G313" s="46"/>
      <c r="H313" s="15"/>
      <c r="I313" s="11"/>
    </row>
    <row r="314" spans="1:8" ht="18.75" customHeight="1" thickBot="1">
      <c r="A314" s="386" t="s">
        <v>139</v>
      </c>
      <c r="B314" s="387"/>
      <c r="C314" s="387"/>
      <c r="D314" s="387"/>
      <c r="E314" s="387"/>
      <c r="F314" s="387"/>
      <c r="G314" s="387"/>
      <c r="H314" s="388"/>
    </row>
    <row r="315" spans="1:7" ht="57" thickBot="1">
      <c r="A315" s="49" t="s">
        <v>131</v>
      </c>
      <c r="B315" s="49" t="s">
        <v>140</v>
      </c>
      <c r="C315" s="13" t="s">
        <v>21</v>
      </c>
      <c r="D315" s="321" t="s">
        <v>26</v>
      </c>
      <c r="E315" s="322"/>
      <c r="F315" s="323" t="s">
        <v>36</v>
      </c>
      <c r="G315" s="49" t="s">
        <v>134</v>
      </c>
    </row>
    <row r="316" spans="1:7" ht="18.75">
      <c r="A316" s="316" t="s">
        <v>148</v>
      </c>
      <c r="B316" s="312" t="s">
        <v>141</v>
      </c>
      <c r="C316" s="58" t="s">
        <v>25</v>
      </c>
      <c r="D316" s="305">
        <v>1500</v>
      </c>
      <c r="E316" s="311"/>
      <c r="F316" s="308">
        <v>150</v>
      </c>
      <c r="G316" s="50">
        <v>100</v>
      </c>
    </row>
    <row r="317" spans="1:7" s="120" customFormat="1" ht="30" customHeight="1">
      <c r="A317" s="313"/>
      <c r="B317" s="318"/>
      <c r="C317" s="209"/>
      <c r="D317" s="306">
        <v>0</v>
      </c>
      <c r="E317" s="311"/>
      <c r="F317" s="309">
        <f>D317*A317</f>
        <v>0</v>
      </c>
      <c r="G317" s="320">
        <v>0</v>
      </c>
    </row>
    <row r="318" spans="1:7" s="120" customFormat="1" ht="30" customHeight="1">
      <c r="A318" s="319"/>
      <c r="B318" s="317"/>
      <c r="C318" s="213"/>
      <c r="D318" s="307">
        <v>0</v>
      </c>
      <c r="E318" s="311"/>
      <c r="F318" s="309">
        <f>D318*A318</f>
        <v>0</v>
      </c>
      <c r="G318" s="320">
        <v>0</v>
      </c>
    </row>
    <row r="319" spans="1:7" s="120" customFormat="1" ht="30" customHeight="1">
      <c r="A319" s="211"/>
      <c r="B319" s="317"/>
      <c r="C319" s="213"/>
      <c r="D319" s="307">
        <v>0</v>
      </c>
      <c r="E319" s="311"/>
      <c r="F319" s="309">
        <f>D319*A319</f>
        <v>0</v>
      </c>
      <c r="G319" s="320">
        <v>0</v>
      </c>
    </row>
    <row r="320" spans="1:7" s="120" customFormat="1" ht="30" customHeight="1">
      <c r="A320" s="211"/>
      <c r="B320" s="317"/>
      <c r="C320" s="213"/>
      <c r="D320" s="307">
        <v>0</v>
      </c>
      <c r="E320" s="311"/>
      <c r="F320" s="309">
        <f>D320*A320</f>
        <v>0</v>
      </c>
      <c r="G320" s="320">
        <v>0</v>
      </c>
    </row>
    <row r="321" spans="1:7" s="120" customFormat="1" ht="30" customHeight="1">
      <c r="A321" s="211"/>
      <c r="B321" s="317"/>
      <c r="C321" s="213"/>
      <c r="D321" s="307">
        <v>0</v>
      </c>
      <c r="E321" s="311"/>
      <c r="F321" s="309">
        <f>D321*A321</f>
        <v>0</v>
      </c>
      <c r="G321" s="320">
        <v>0</v>
      </c>
    </row>
    <row r="322" spans="1:7" s="120" customFormat="1" ht="24.75" customHeight="1" thickBot="1">
      <c r="A322" s="377" t="s">
        <v>64</v>
      </c>
      <c r="B322" s="378"/>
      <c r="C322" s="378"/>
      <c r="D322" s="378"/>
      <c r="E322" s="379"/>
      <c r="F322" s="256">
        <f>SUM(F317:F321)</f>
        <v>0</v>
      </c>
      <c r="G322" s="257">
        <f>SUM(G317:G321)</f>
        <v>0</v>
      </c>
    </row>
    <row r="323" spans="1:7" s="152" customFormat="1" ht="39">
      <c r="A323" s="202"/>
      <c r="B323" s="202"/>
      <c r="C323" s="202"/>
      <c r="D323" s="202"/>
      <c r="E323" s="202"/>
      <c r="F323" s="169" t="s">
        <v>41</v>
      </c>
      <c r="G323" s="170">
        <f>_xlfn.SUMIFS(G317:G321,C317:C321,"direct cost")</f>
        <v>0</v>
      </c>
    </row>
    <row r="324" spans="1:8" s="152" customFormat="1" ht="39.75" thickBot="1">
      <c r="A324" s="202"/>
      <c r="B324" s="202"/>
      <c r="C324" s="202"/>
      <c r="D324" s="202"/>
      <c r="E324" s="202"/>
      <c r="F324" s="193" t="s">
        <v>53</v>
      </c>
      <c r="G324" s="173">
        <f>_xlfn.SUMIFS(G317:G321,C317:C321,"admin cost")</f>
        <v>0</v>
      </c>
      <c r="H324" s="166"/>
    </row>
    <row r="325" spans="1:8" ht="18.75">
      <c r="A325" s="48"/>
      <c r="B325" s="48"/>
      <c r="C325" s="48"/>
      <c r="D325" s="48"/>
      <c r="E325" s="48"/>
      <c r="F325" s="45"/>
      <c r="G325" s="46"/>
      <c r="H325" s="15"/>
    </row>
    <row r="326" spans="1:7" ht="18.75" customHeight="1">
      <c r="A326" s="17" t="s">
        <v>132</v>
      </c>
      <c r="B326" s="18"/>
      <c r="C326" s="19"/>
      <c r="D326" s="19"/>
      <c r="E326" s="19"/>
      <c r="F326" s="18"/>
      <c r="G326" s="42"/>
    </row>
    <row r="327" spans="1:8" ht="18.75" customHeight="1">
      <c r="A327" s="303" t="s">
        <v>14</v>
      </c>
      <c r="B327" s="380" t="s">
        <v>145</v>
      </c>
      <c r="C327" s="381"/>
      <c r="D327" s="381"/>
      <c r="E327" s="381"/>
      <c r="F327" s="381"/>
      <c r="G327" s="381"/>
      <c r="H327" s="382"/>
    </row>
    <row r="328" spans="1:8" s="152" customFormat="1" ht="19.5" customHeight="1">
      <c r="A328" s="258"/>
      <c r="B328" s="383"/>
      <c r="C328" s="384"/>
      <c r="D328" s="384"/>
      <c r="E328" s="384"/>
      <c r="F328" s="384"/>
      <c r="G328" s="384"/>
      <c r="H328" s="385"/>
    </row>
    <row r="329" spans="1:8" s="152" customFormat="1" ht="24.75" customHeight="1">
      <c r="A329" s="259">
        <f>IF(A317="","",A317)</f>
      </c>
      <c r="B329" s="373"/>
      <c r="C329" s="373"/>
      <c r="D329" s="373"/>
      <c r="E329" s="373"/>
      <c r="F329" s="373"/>
      <c r="G329" s="373"/>
      <c r="H329" s="374"/>
    </row>
    <row r="330" spans="1:8" s="152" customFormat="1" ht="24.75" customHeight="1">
      <c r="A330" s="259">
        <f>IF(A318="","",A318)</f>
      </c>
      <c r="B330" s="373"/>
      <c r="C330" s="373"/>
      <c r="D330" s="373"/>
      <c r="E330" s="373"/>
      <c r="F330" s="373"/>
      <c r="G330" s="373"/>
      <c r="H330" s="374"/>
    </row>
    <row r="331" spans="1:8" s="152" customFormat="1" ht="24.75" customHeight="1">
      <c r="A331" s="259">
        <f>IF(A319="","",A319)</f>
      </c>
      <c r="B331" s="373"/>
      <c r="C331" s="373"/>
      <c r="D331" s="373"/>
      <c r="E331" s="373"/>
      <c r="F331" s="373"/>
      <c r="G331" s="373"/>
      <c r="H331" s="374"/>
    </row>
    <row r="332" spans="1:8" s="152" customFormat="1" ht="24.75" customHeight="1">
      <c r="A332" s="259">
        <f>IF(A320="","",A320)</f>
      </c>
      <c r="B332" s="375"/>
      <c r="C332" s="375"/>
      <c r="D332" s="375"/>
      <c r="E332" s="375"/>
      <c r="F332" s="375"/>
      <c r="G332" s="375"/>
      <c r="H332" s="376"/>
    </row>
    <row r="333" spans="1:8" s="152" customFormat="1" ht="24.75" customHeight="1">
      <c r="A333" s="259">
        <f>IF(A321="","",A321)</f>
      </c>
      <c r="B333" s="375"/>
      <c r="C333" s="375"/>
      <c r="D333" s="375"/>
      <c r="E333" s="375"/>
      <c r="F333" s="375"/>
      <c r="G333" s="375"/>
      <c r="H333" s="376"/>
    </row>
    <row r="334" spans="1:7" ht="18.75">
      <c r="A334" s="56"/>
      <c r="B334" s="26"/>
      <c r="C334" s="26"/>
      <c r="D334" s="26"/>
      <c r="E334" s="26"/>
      <c r="F334" s="26"/>
      <c r="G334" s="26"/>
    </row>
  </sheetData>
  <sheetProtection password="E1DB" sheet="1" formatCells="0" formatColumns="0" formatRows="0" insertRows="0" autoFilter="0"/>
  <mergeCells count="186">
    <mergeCell ref="B218:D218"/>
    <mergeCell ref="B222:D222"/>
    <mergeCell ref="B221:D221"/>
    <mergeCell ref="B220:D220"/>
    <mergeCell ref="A225:E225"/>
    <mergeCell ref="A1:D1"/>
    <mergeCell ref="E1:I1"/>
    <mergeCell ref="E2:I2"/>
    <mergeCell ref="A2:D2"/>
    <mergeCell ref="A4:I4"/>
    <mergeCell ref="B108:G108"/>
    <mergeCell ref="B107:G107"/>
    <mergeCell ref="B105:G105"/>
    <mergeCell ref="A28:F28"/>
    <mergeCell ref="B94:G94"/>
    <mergeCell ref="B215:D215"/>
    <mergeCell ref="B168:H168"/>
    <mergeCell ref="B167:H167"/>
    <mergeCell ref="A84:D84"/>
    <mergeCell ref="B93:G93"/>
    <mergeCell ref="B236:H236"/>
    <mergeCell ref="B232:H232"/>
    <mergeCell ref="B224:D224"/>
    <mergeCell ref="B238:H238"/>
    <mergeCell ref="B240:H240"/>
    <mergeCell ref="B233:H233"/>
    <mergeCell ref="B239:H239"/>
    <mergeCell ref="B230:H230"/>
    <mergeCell ref="B223:D223"/>
    <mergeCell ref="B237:H237"/>
    <mergeCell ref="B219:D219"/>
    <mergeCell ref="B269:H269"/>
    <mergeCell ref="B271:H271"/>
    <mergeCell ref="B270:H270"/>
    <mergeCell ref="B255:C255"/>
    <mergeCell ref="B268:H268"/>
    <mergeCell ref="B264:H264"/>
    <mergeCell ref="B265:H265"/>
    <mergeCell ref="A275:H275"/>
    <mergeCell ref="B242:H242"/>
    <mergeCell ref="B252:C252"/>
    <mergeCell ref="B300:H300"/>
    <mergeCell ref="B303:H303"/>
    <mergeCell ref="B302:H302"/>
    <mergeCell ref="B254:C254"/>
    <mergeCell ref="B256:C256"/>
    <mergeCell ref="B298:H298"/>
    <mergeCell ref="B296:H296"/>
    <mergeCell ref="B301:H301"/>
    <mergeCell ref="B110:G110"/>
    <mergeCell ref="A116:H116"/>
    <mergeCell ref="B165:H165"/>
    <mergeCell ref="C133:H133"/>
    <mergeCell ref="C134:H134"/>
    <mergeCell ref="B217:D217"/>
    <mergeCell ref="B216:D216"/>
    <mergeCell ref="B166:H166"/>
    <mergeCell ref="B206:H206"/>
    <mergeCell ref="B198:H198"/>
    <mergeCell ref="B197:H197"/>
    <mergeCell ref="B212:C212"/>
    <mergeCell ref="A211:H211"/>
    <mergeCell ref="B169:H169"/>
    <mergeCell ref="C13:D13"/>
    <mergeCell ref="B205:H205"/>
    <mergeCell ref="A148:H148"/>
    <mergeCell ref="B95:G95"/>
    <mergeCell ref="B109:G109"/>
    <mergeCell ref="B106:G106"/>
    <mergeCell ref="A191:E191"/>
    <mergeCell ref="B170:H170"/>
    <mergeCell ref="B204:H204"/>
    <mergeCell ref="B92:G92"/>
    <mergeCell ref="C5:D5"/>
    <mergeCell ref="C6:D6"/>
    <mergeCell ref="C7:D7"/>
    <mergeCell ref="C17:D17"/>
    <mergeCell ref="C16:D16"/>
    <mergeCell ref="C15:D15"/>
    <mergeCell ref="C10:D10"/>
    <mergeCell ref="C9:D9"/>
    <mergeCell ref="C8:D8"/>
    <mergeCell ref="C11:D11"/>
    <mergeCell ref="C23:D23"/>
    <mergeCell ref="C24:D24"/>
    <mergeCell ref="C12:D12"/>
    <mergeCell ref="C14:D14"/>
    <mergeCell ref="C25:D25"/>
    <mergeCell ref="C26:D26"/>
    <mergeCell ref="C18:D18"/>
    <mergeCell ref="C19:D19"/>
    <mergeCell ref="C20:D20"/>
    <mergeCell ref="C21:D21"/>
    <mergeCell ref="C22:D22"/>
    <mergeCell ref="B100:G100"/>
    <mergeCell ref="B101:G101"/>
    <mergeCell ref="B98:G98"/>
    <mergeCell ref="B99:G99"/>
    <mergeCell ref="B96:G96"/>
    <mergeCell ref="B97:G97"/>
    <mergeCell ref="C27:D27"/>
    <mergeCell ref="D34:H34"/>
    <mergeCell ref="B304:H304"/>
    <mergeCell ref="B299:H299"/>
    <mergeCell ref="B297:H297"/>
    <mergeCell ref="B202:H202"/>
    <mergeCell ref="A180:H180"/>
    <mergeCell ref="B199:H199"/>
    <mergeCell ref="B200:H200"/>
    <mergeCell ref="B201:H201"/>
    <mergeCell ref="B213:D213"/>
    <mergeCell ref="B103:G103"/>
    <mergeCell ref="B310:H310"/>
    <mergeCell ref="B309:H309"/>
    <mergeCell ref="B308:H308"/>
    <mergeCell ref="B307:H307"/>
    <mergeCell ref="B306:H306"/>
    <mergeCell ref="B305:H305"/>
    <mergeCell ref="B248:C248"/>
    <mergeCell ref="B249:C249"/>
    <mergeCell ref="B111:G111"/>
    <mergeCell ref="B112:G112"/>
    <mergeCell ref="B175:H175"/>
    <mergeCell ref="C142:H142"/>
    <mergeCell ref="C141:H141"/>
    <mergeCell ref="C143:H143"/>
    <mergeCell ref="B172:H172"/>
    <mergeCell ref="B173:H173"/>
    <mergeCell ref="A291:E291"/>
    <mergeCell ref="B267:H267"/>
    <mergeCell ref="B241:H241"/>
    <mergeCell ref="B266:H266"/>
    <mergeCell ref="B253:C253"/>
    <mergeCell ref="A247:H247"/>
    <mergeCell ref="A257:E257"/>
    <mergeCell ref="B250:C250"/>
    <mergeCell ref="B263:H263"/>
    <mergeCell ref="B262:H262"/>
    <mergeCell ref="D35:H35"/>
    <mergeCell ref="D36:H36"/>
    <mergeCell ref="D37:H37"/>
    <mergeCell ref="D38:H38"/>
    <mergeCell ref="B251:C251"/>
    <mergeCell ref="C139:H139"/>
    <mergeCell ref="D50:H50"/>
    <mergeCell ref="C138:H138"/>
    <mergeCell ref="C137:H137"/>
    <mergeCell ref="D52:H52"/>
    <mergeCell ref="D56:H56"/>
    <mergeCell ref="B235:H235"/>
    <mergeCell ref="B234:H234"/>
    <mergeCell ref="B171:H171"/>
    <mergeCell ref="B231:H231"/>
    <mergeCell ref="B203:H203"/>
    <mergeCell ref="C136:H136"/>
    <mergeCell ref="C135:H135"/>
    <mergeCell ref="B174:H174"/>
    <mergeCell ref="B214:D214"/>
    <mergeCell ref="D39:H39"/>
    <mergeCell ref="D49:H49"/>
    <mergeCell ref="D48:H48"/>
    <mergeCell ref="D47:H47"/>
    <mergeCell ref="D46:H46"/>
    <mergeCell ref="D44:H44"/>
    <mergeCell ref="D42:H42"/>
    <mergeCell ref="D43:H43"/>
    <mergeCell ref="D45:H45"/>
    <mergeCell ref="D41:H41"/>
    <mergeCell ref="A314:H314"/>
    <mergeCell ref="B102:G102"/>
    <mergeCell ref="B104:G104"/>
    <mergeCell ref="C140:H140"/>
    <mergeCell ref="D40:H40"/>
    <mergeCell ref="A60:G60"/>
    <mergeCell ref="D55:H55"/>
    <mergeCell ref="D51:H51"/>
    <mergeCell ref="D54:H54"/>
    <mergeCell ref="D53:H53"/>
    <mergeCell ref="B331:H331"/>
    <mergeCell ref="B332:H332"/>
    <mergeCell ref="B333:H333"/>
    <mergeCell ref="A322:E322"/>
    <mergeCell ref="B327:H327"/>
    <mergeCell ref="B328:H328"/>
    <mergeCell ref="B329:H329"/>
    <mergeCell ref="B330:H330"/>
  </mergeCells>
  <conditionalFormatting sqref="H6">
    <cfRule type="cellIs" priority="27" dxfId="5" operator="equal">
      <formula>0</formula>
    </cfRule>
  </conditionalFormatting>
  <conditionalFormatting sqref="F62">
    <cfRule type="cellIs" priority="22" dxfId="5" operator="equal" stopIfTrue="1">
      <formula>0</formula>
    </cfRule>
  </conditionalFormatting>
  <conditionalFormatting sqref="A64:A83">
    <cfRule type="containsText" priority="21" dxfId="4" operator="containsText" stopIfTrue="1" text="#REF!">
      <formula>NOT(ISERROR(SEARCH("#REF!",A64)))</formula>
    </cfRule>
  </conditionalFormatting>
  <dataValidations count="16">
    <dataValidation allowBlank="1" showErrorMessage="1" prompt="If you need more rows, highlight row headings 15-24 on the left, right-click and select 'unhide'" sqref="A19"/>
    <dataValidation type="list" allowBlank="1" showInputMessage="1" showErrorMessage="1" sqref="E213:E224 C6:C27 C182:C190 C277:C290 D62:D83 C150:C159 D249:D256">
      <formula1>"Direct Cost, Admin Cost"</formula1>
    </dataValidation>
    <dataValidation allowBlank="1" showErrorMessage="1" prompt="If you need more rows, highlight row headings 73-81, right-click and select 'unhide'" sqref="A125"/>
    <dataValidation allowBlank="1" showErrorMessage="1" prompt="If you need more rows, highlight row headings 125-134, right-click and select 'unhide'" sqref="A188 A159"/>
    <dataValidation allowBlank="1" showErrorMessage="1" prompt="If you need to add more rows, highlight row headings 199-212, right-click and select 'unhide'" sqref="A252"/>
    <dataValidation allowBlank="1" showErrorMessage="1" prompt="If you need more rows, highlight row headings 175-185 on the left, right-click, and select 'unhide'" sqref="A279 A317"/>
    <dataValidation allowBlank="1" showInputMessage="1" showErrorMessage="1" promptTitle="Line Item" prompt="Equipment line item from above will automatically repopulate in this section" sqref="A199:A206 A329:A333 A299:A310"/>
    <dataValidation allowBlank="1" showInputMessage="1" showErrorMessage="1" promptTitle="Line Item" prompt="Line Items listed above will automatically repopulate in this section&#10;" sqref="A328"/>
    <dataValidation allowBlank="1" showInputMessage="1" showErrorMessage="1" promptTitle="Line Item" prompt="Contract line item from above will automatically repopulate in this section" sqref="A264:A270"/>
    <dataValidation allowBlank="1" showInputMessage="1" showErrorMessage="1" promptTitle="Budget Narrative Note" prompt="Consultant Name from above will automatically repopulate in this section" sqref="A135"/>
    <dataValidation allowBlank="1" showInputMessage="1" showErrorMessage="1" promptTitle="Budget Narrative Note" prompt="Employee name from above will automatically repopluate in this section" sqref="A37:A56"/>
    <dataValidation allowBlank="1" showInputMessage="1" showErrorMessage="1" promptTitle="Line Item" prompt="Travel Line Items listed above will automatically repopulate in this section&#10;" sqref="A233:A242"/>
    <dataValidation allowBlank="1" showInputMessage="1" showErrorMessage="1" promptTitle="Line Item" prompt="Supply line item from above will automatically repopulate in this section" sqref="A167:A175"/>
    <dataValidation type="list" allowBlank="1" showInputMessage="1" showErrorMessage="1" promptTitle="Direct Cost " sqref="C118:C127">
      <formula1>"Direct Cost"</formula1>
    </dataValidation>
    <dataValidation type="list" allowBlank="1" showInputMessage="1" showErrorMessage="1" sqref="B316:B321">
      <formula1>"De Minimis, Provisional, Final, Predetermined, Fixed"</formula1>
    </dataValidation>
    <dataValidation type="list" allowBlank="1" showInputMessage="1" showErrorMessage="1" sqref="C316:C321">
      <formula1>"Admin Cost"</formula1>
    </dataValidation>
  </dataValidations>
  <printOptions horizontalCentered="1" verticalCentered="1"/>
  <pageMargins left="0.09512937595129375" right="0.08561643835616438" top="0.75" bottom="0.75" header="0.3" footer="0.3"/>
  <pageSetup fitToHeight="0" horizontalDpi="600" verticalDpi="600" orientation="landscape" scale="50" r:id="rId1"/>
  <headerFooter differentFirst="1">
    <oddFooter>&amp;RPage &amp;P</oddFooter>
  </headerFooter>
  <rowBreaks count="10" manualBreakCount="10">
    <brk id="31" max="255" man="1"/>
    <brk id="58" max="255" man="1"/>
    <brk id="88" max="255" man="1"/>
    <brk id="114" max="255" man="1"/>
    <brk id="145" max="255" man="1"/>
    <brk id="177" max="255" man="1"/>
    <brk id="208" max="255" man="1"/>
    <brk id="244" max="255" man="1"/>
    <brk id="272" max="255" man="1"/>
    <brk id="335" max="8" man="1"/>
  </rowBreaks>
  <ignoredErrors>
    <ignoredError sqref="G128:G130 G191:G193 F225:G225 G226:G227 G258:G259 G293 G291 H28:H30 F84:F87" formulaRange="1"/>
    <ignoredError sqref="B65:B83 E79:E83 E66:E78 F183:F190 F280:F290 D65:D83 F119 F120:F127" unlockedFormula="1"/>
  </ignoredErrors>
</worksheet>
</file>

<file path=xl/worksheets/sheet5.xml><?xml version="1.0" encoding="utf-8"?>
<worksheet xmlns="http://schemas.openxmlformats.org/spreadsheetml/2006/main" xmlns:r="http://schemas.openxmlformats.org/officeDocument/2006/relationships">
  <sheetPr codeName="Sheet6">
    <tabColor indexed="14"/>
    <pageSetUpPr fitToPage="1"/>
  </sheetPr>
  <dimension ref="A1:G39"/>
  <sheetViews>
    <sheetView showGridLines="0" tabSelected="1" view="pageLayout" zoomScaleSheetLayoutView="100" workbookViewId="0" topLeftCell="A7">
      <selection activeCell="F22" sqref="F22"/>
    </sheetView>
  </sheetViews>
  <sheetFormatPr defaultColWidth="11.421875" defaultRowHeight="12.75"/>
  <cols>
    <col min="1" max="2" width="9.7109375" style="60" customWidth="1"/>
    <col min="3" max="3" width="36.140625" style="60" bestFit="1" customWidth="1"/>
    <col min="4" max="4" width="25.7109375" style="60" customWidth="1"/>
    <col min="5" max="5" width="27.8515625" style="60" customWidth="1"/>
    <col min="6" max="7" width="25.7109375" style="60" customWidth="1"/>
    <col min="8" max="8" width="9.7109375" style="60" customWidth="1"/>
    <col min="9" max="16384" width="11.421875" style="60" customWidth="1"/>
  </cols>
  <sheetData>
    <row r="1" ht="17.25">
      <c r="C1" s="59"/>
    </row>
    <row r="3" spans="3:7" ht="18" customHeight="1" thickBot="1">
      <c r="C3" s="61" t="s">
        <v>2</v>
      </c>
      <c r="D3" s="355"/>
      <c r="E3" s="356"/>
      <c r="F3" s="356"/>
      <c r="G3" s="62"/>
    </row>
    <row r="5" spans="3:6" ht="18" customHeight="1" thickBot="1">
      <c r="C5" s="61" t="s">
        <v>4</v>
      </c>
      <c r="D5" s="357"/>
      <c r="E5" s="358"/>
      <c r="F5" s="358"/>
    </row>
    <row r="7" spans="6:7" ht="18" thickBot="1">
      <c r="F7" s="61" t="s">
        <v>3</v>
      </c>
      <c r="G7" s="264"/>
    </row>
    <row r="8" spans="3:7" ht="17.25">
      <c r="C8" s="64" t="s">
        <v>158</v>
      </c>
      <c r="D8" s="64"/>
      <c r="E8" s="65"/>
      <c r="F8" s="65"/>
      <c r="G8" s="65"/>
    </row>
    <row r="9" spans="3:7" ht="18" thickBot="1">
      <c r="C9" s="63"/>
      <c r="D9" s="63"/>
      <c r="E9" s="63"/>
      <c r="F9" s="63"/>
      <c r="G9" s="63"/>
    </row>
    <row r="10" spans="3:6" ht="40.5" customHeight="1" thickBot="1">
      <c r="C10" s="66" t="s">
        <v>74</v>
      </c>
      <c r="D10" s="67" t="s">
        <v>135</v>
      </c>
      <c r="E10" s="67" t="s">
        <v>5</v>
      </c>
      <c r="F10" s="68" t="s">
        <v>17</v>
      </c>
    </row>
    <row r="11" spans="3:6" ht="18.75" customHeight="1">
      <c r="C11" s="69" t="s">
        <v>6</v>
      </c>
      <c r="D11" s="70">
        <f>SUM(D12:D13)</f>
        <v>0</v>
      </c>
      <c r="E11" s="71">
        <f>SUM(E12:E13)</f>
        <v>0</v>
      </c>
      <c r="F11" s="72">
        <f>SUM(F12:F13)</f>
        <v>0</v>
      </c>
    </row>
    <row r="12" spans="3:6" ht="18.75" customHeight="1">
      <c r="C12" s="73" t="s">
        <v>39</v>
      </c>
      <c r="D12" s="74">
        <f>'FY20 FUNDING REQUEST.NARRATIVE'!H28</f>
        <v>0</v>
      </c>
      <c r="E12" s="75">
        <f>'FY20 FUNDING REQUEST.NARRATIVE'!H29</f>
        <v>0</v>
      </c>
      <c r="F12" s="76">
        <f>'FY20 FUNDING REQUEST.NARRATIVE'!H30</f>
        <v>0</v>
      </c>
    </row>
    <row r="13" spans="3:6" ht="18.75" customHeight="1">
      <c r="C13" s="73" t="s">
        <v>40</v>
      </c>
      <c r="D13" s="74">
        <f>'FY20 FUNDING REQUEST.NARRATIVE'!F84</f>
        <v>0</v>
      </c>
      <c r="E13" s="75">
        <f>'FY20 FUNDING REQUEST.NARRATIVE'!F85</f>
        <v>0</v>
      </c>
      <c r="F13" s="76">
        <f>'FY20 FUNDING REQUEST.NARRATIVE'!F86</f>
        <v>0</v>
      </c>
    </row>
    <row r="14" spans="3:6" ht="18.75" customHeight="1">
      <c r="C14" s="77" t="s">
        <v>7</v>
      </c>
      <c r="D14" s="78">
        <f>'FY20 FUNDING REQUEST.NARRATIVE'!G128</f>
        <v>0</v>
      </c>
      <c r="E14" s="79">
        <f>'FY20 FUNDING REQUEST.NARRATIVE'!G129</f>
        <v>0</v>
      </c>
      <c r="F14" s="80">
        <f>'FY20 FUNDING REQUEST.NARRATIVE'!G130</f>
        <v>0</v>
      </c>
    </row>
    <row r="15" spans="3:6" ht="18.75" customHeight="1">
      <c r="C15" s="77" t="s">
        <v>51</v>
      </c>
      <c r="D15" s="78">
        <f>'FY20 FUNDING REQUEST.NARRATIVE'!G160</f>
        <v>0</v>
      </c>
      <c r="E15" s="79">
        <f>'FY20 FUNDING REQUEST.NARRATIVE'!G161</f>
        <v>0</v>
      </c>
      <c r="F15" s="80">
        <f>'FY20 FUNDING REQUEST.NARRATIVE'!G162</f>
        <v>0</v>
      </c>
    </row>
    <row r="16" spans="3:6" ht="18.75" customHeight="1">
      <c r="C16" s="77" t="s">
        <v>10</v>
      </c>
      <c r="D16" s="78">
        <f>SUM(D17:D21)</f>
        <v>0</v>
      </c>
      <c r="E16" s="81">
        <f>SUM(E17:E20)</f>
        <v>0</v>
      </c>
      <c r="F16" s="82">
        <f>SUM(F17:F21)</f>
        <v>0</v>
      </c>
    </row>
    <row r="17" spans="3:6" ht="18.75" customHeight="1">
      <c r="C17" s="83" t="s">
        <v>9</v>
      </c>
      <c r="D17" s="84">
        <f>'FY20 FUNDING REQUEST.NARRATIVE'!G191</f>
        <v>0</v>
      </c>
      <c r="E17" s="85">
        <f>'FY20 FUNDING REQUEST.NARRATIVE'!G192</f>
        <v>0</v>
      </c>
      <c r="F17" s="86">
        <f>'FY20 FUNDING REQUEST.NARRATIVE'!G193</f>
        <v>0</v>
      </c>
    </row>
    <row r="18" spans="3:6" ht="18.75" customHeight="1">
      <c r="C18" s="83" t="s">
        <v>8</v>
      </c>
      <c r="D18" s="84">
        <f>'FY20 FUNDING REQUEST.NARRATIVE'!G225</f>
        <v>0</v>
      </c>
      <c r="E18" s="87">
        <f>'FY20 FUNDING REQUEST.NARRATIVE'!G226</f>
        <v>0</v>
      </c>
      <c r="F18" s="88">
        <f>'FY20 FUNDING REQUEST.NARRATIVE'!G227</f>
        <v>0</v>
      </c>
    </row>
    <row r="19" spans="3:6" ht="18.75" customHeight="1">
      <c r="C19" s="83" t="s">
        <v>18</v>
      </c>
      <c r="D19" s="84">
        <f>'FY20 FUNDING REQUEST.NARRATIVE'!G257</f>
        <v>0</v>
      </c>
      <c r="E19" s="87">
        <f>'FY20 FUNDING REQUEST.NARRATIVE'!G258</f>
        <v>0</v>
      </c>
      <c r="F19" s="88">
        <f>'FY20 FUNDING REQUEST.NARRATIVE'!G259</f>
        <v>0</v>
      </c>
    </row>
    <row r="20" spans="3:6" ht="18.75" customHeight="1">
      <c r="C20" s="83" t="s">
        <v>10</v>
      </c>
      <c r="D20" s="84">
        <f>'FY20 FUNDING REQUEST.NARRATIVE'!G291</f>
        <v>0</v>
      </c>
      <c r="E20" s="87">
        <f>'FY20 FUNDING REQUEST.NARRATIVE'!G292</f>
        <v>0</v>
      </c>
      <c r="F20" s="88">
        <f>'FY20 FUNDING REQUEST.NARRATIVE'!G293</f>
        <v>0</v>
      </c>
    </row>
    <row r="21" spans="3:6" ht="18.75" customHeight="1">
      <c r="C21" s="83" t="s">
        <v>128</v>
      </c>
      <c r="D21" s="84">
        <f>'FY20 FUNDING REQUEST.NARRATIVE'!G322</f>
        <v>0</v>
      </c>
      <c r="E21" s="87">
        <f>'FY20 FUNDING REQUEST.NARRATIVE'!G323</f>
        <v>0</v>
      </c>
      <c r="F21" s="88">
        <f>'FY20 FUNDING REQUEST.NARRATIVE'!G324</f>
        <v>0</v>
      </c>
    </row>
    <row r="22" spans="3:6" ht="18.75" customHeight="1" thickBot="1">
      <c r="C22" s="89" t="s">
        <v>11</v>
      </c>
      <c r="D22" s="90">
        <f>SUM(D11+D14+D15+D16)</f>
        <v>0</v>
      </c>
      <c r="E22" s="91">
        <f>SUM(E11+E14+E15+E16)</f>
        <v>0</v>
      </c>
      <c r="F22" s="92">
        <f>SUM(F11+F14+F15+F16)</f>
        <v>0</v>
      </c>
    </row>
    <row r="23" spans="3:7" ht="17.25">
      <c r="C23" s="63"/>
      <c r="D23" s="63"/>
      <c r="E23" s="63"/>
      <c r="F23" s="63"/>
      <c r="G23" s="63"/>
    </row>
    <row r="24" spans="3:7" ht="18" thickBot="1">
      <c r="C24" s="63"/>
      <c r="D24" s="97"/>
      <c r="E24" s="97"/>
      <c r="F24" s="63"/>
      <c r="G24" s="63"/>
    </row>
    <row r="25" spans="3:7" ht="17.25" customHeight="1" thickBot="1">
      <c r="C25" s="93"/>
      <c r="D25" s="368" t="s">
        <v>75</v>
      </c>
      <c r="E25" s="369"/>
      <c r="F25" s="370"/>
      <c r="G25" s="95"/>
    </row>
    <row r="26" spans="3:7" ht="16.5" customHeight="1">
      <c r="C26" s="93"/>
      <c r="D26" s="363" t="s">
        <v>136</v>
      </c>
      <c r="E26" s="360"/>
      <c r="F26" s="94">
        <f>D22</f>
        <v>0</v>
      </c>
      <c r="G26" s="63"/>
    </row>
    <row r="27" spans="3:7" ht="35.25" customHeight="1" thickBot="1">
      <c r="C27" s="93"/>
      <c r="D27" s="364" t="s">
        <v>12</v>
      </c>
      <c r="E27" s="365"/>
      <c r="F27" s="96">
        <f>E22</f>
        <v>0</v>
      </c>
      <c r="G27" s="63"/>
    </row>
    <row r="28" spans="3:7" ht="18" thickBot="1">
      <c r="C28" s="63"/>
      <c r="D28" s="366" t="s">
        <v>138</v>
      </c>
      <c r="E28" s="367"/>
      <c r="F28" s="98" t="e">
        <f>F27/F26</f>
        <v>#DIV/0!</v>
      </c>
      <c r="G28" s="63"/>
    </row>
    <row r="29" spans="3:7" ht="32.25" customHeight="1">
      <c r="C29" s="63"/>
      <c r="D29" s="359" t="s">
        <v>136</v>
      </c>
      <c r="E29" s="360"/>
      <c r="F29" s="100">
        <f>D22</f>
        <v>0</v>
      </c>
      <c r="G29" s="63"/>
    </row>
    <row r="30" spans="3:7" ht="17.25" customHeight="1" thickBot="1">
      <c r="C30" s="63"/>
      <c r="D30" s="371" t="s">
        <v>81</v>
      </c>
      <c r="E30" s="372"/>
      <c r="F30" s="101">
        <f>F22</f>
        <v>0</v>
      </c>
      <c r="G30" s="63"/>
    </row>
    <row r="31" spans="3:7" ht="18" thickBot="1">
      <c r="C31" s="63"/>
      <c r="D31" s="361" t="s">
        <v>137</v>
      </c>
      <c r="E31" s="362"/>
      <c r="F31" s="98" t="e">
        <f>F30/F29</f>
        <v>#DIV/0!</v>
      </c>
      <c r="G31" s="63"/>
    </row>
    <row r="32" spans="3:7" s="99" customFormat="1" ht="35.25" customHeight="1">
      <c r="C32" s="95"/>
      <c r="D32" s="97"/>
      <c r="E32" s="63"/>
      <c r="F32" s="60"/>
      <c r="G32" s="95"/>
    </row>
    <row r="33" spans="3:7" ht="17.25" customHeight="1">
      <c r="C33" s="63"/>
      <c r="D33" s="63"/>
      <c r="E33" s="63"/>
      <c r="G33" s="63"/>
    </row>
    <row r="34" spans="3:7" ht="16.5" customHeight="1">
      <c r="C34" s="63"/>
      <c r="D34" s="63"/>
      <c r="E34" s="63"/>
      <c r="G34" s="63"/>
    </row>
    <row r="35" spans="3:7" ht="35.25" customHeight="1">
      <c r="C35" s="63"/>
      <c r="D35" s="63"/>
      <c r="E35" s="63"/>
      <c r="G35" s="63"/>
    </row>
    <row r="36" spans="1:3" ht="17.25">
      <c r="A36" s="63"/>
      <c r="B36" s="63"/>
      <c r="C36" s="97"/>
    </row>
    <row r="37" spans="1:3" ht="17.25">
      <c r="A37" s="63"/>
      <c r="B37" s="63"/>
      <c r="C37" s="63"/>
    </row>
    <row r="38" spans="1:3" ht="17.25">
      <c r="A38" s="63"/>
      <c r="B38" s="63"/>
      <c r="C38" s="63"/>
    </row>
    <row r="39" spans="1:3" ht="17.25">
      <c r="A39" s="63"/>
      <c r="B39" s="63"/>
      <c r="C39" s="63"/>
    </row>
  </sheetData>
  <sheetProtection password="E1DB" sheet="1" formatCells="0" formatColumns="0" formatRows="0" autoFilter="0"/>
  <mergeCells count="9">
    <mergeCell ref="D29:E29"/>
    <mergeCell ref="D30:E30"/>
    <mergeCell ref="D31:E31"/>
    <mergeCell ref="D3:F3"/>
    <mergeCell ref="D5:F5"/>
    <mergeCell ref="D25:F25"/>
    <mergeCell ref="D26:E26"/>
    <mergeCell ref="D27:E27"/>
    <mergeCell ref="D28:E28"/>
  </mergeCells>
  <conditionalFormatting sqref="F28">
    <cfRule type="cellIs" priority="2" dxfId="0" operator="lessThan" stopIfTrue="1">
      <formula>0.75</formula>
    </cfRule>
  </conditionalFormatting>
  <conditionalFormatting sqref="F31">
    <cfRule type="cellIs" priority="1" dxfId="0" operator="greaterThan" stopIfTrue="1">
      <formula>0.25</formula>
    </cfRule>
  </conditionalFormatting>
  <printOptions/>
  <pageMargins left="0.75" right="0.75" top="1.13" bottom="0.54" header="0.19" footer="0.27"/>
  <pageSetup fitToWidth="0" fitToHeight="1" horizontalDpi="600" verticalDpi="600" orientation="landscape" scale="82" r:id="rId1"/>
  <headerFooter>
    <oddHeader xml:space="preserve">&amp;C&amp;"-,Bold"&amp;16
Massachusetts Office for Victim Assistance
Federal Victims of Crime Act (VOCA) Grant Program
FY2020 Budget
July 1, 2019 - June 30, 2020&amp;R
 </oddHeader>
    <oddFooter>&amp;C&amp;"Calibri,Bold"&amp;14&amp;U*Fill in the Budget Narratives detailing all VOCA Request costs*&amp;R&amp;P</oddFooter>
    <evenHeader>&amp;CMassachusetts Office for Victim Assistance
Federal Victims of Crime Act (VOCA) Grant Program
FY2016 Budget Request
July 1, 2015 - June 30, 2016</evenHeader>
  </headerFooter>
</worksheet>
</file>

<file path=xl/worksheets/sheet6.xml><?xml version="1.0" encoding="utf-8"?>
<worksheet xmlns="http://schemas.openxmlformats.org/spreadsheetml/2006/main" xmlns:r="http://schemas.openxmlformats.org/officeDocument/2006/relationships">
  <sheetPr codeName="Sheet5"/>
  <dimension ref="A1:L334"/>
  <sheetViews>
    <sheetView view="pageBreakPreview" zoomScale="73" zoomScaleNormal="68" zoomScaleSheetLayoutView="73" workbookViewId="0" topLeftCell="A1">
      <selection activeCell="B330" sqref="B330:H330"/>
    </sheetView>
  </sheetViews>
  <sheetFormatPr defaultColWidth="11.421875" defaultRowHeight="12.75"/>
  <cols>
    <col min="1" max="1" width="61.421875" style="11" customWidth="1"/>
    <col min="2" max="2" width="62.28125" style="11" customWidth="1"/>
    <col min="3" max="3" width="23.28125" style="11" customWidth="1"/>
    <col min="4" max="4" width="17.421875" style="11" customWidth="1"/>
    <col min="5" max="5" width="18.00390625" style="11" customWidth="1"/>
    <col min="6" max="6" width="20.00390625" style="11" customWidth="1"/>
    <col min="7" max="7" width="21.421875" style="11" customWidth="1"/>
    <col min="8" max="8" width="20.00390625" style="11" customWidth="1"/>
    <col min="9" max="9" width="19.8515625" style="11" customWidth="1"/>
    <col min="10" max="16384" width="11.421875" style="11" customWidth="1"/>
  </cols>
  <sheetData>
    <row r="1" spans="1:9" ht="18.75" customHeight="1">
      <c r="A1" s="513" t="s">
        <v>80</v>
      </c>
      <c r="B1" s="514"/>
      <c r="C1" s="514"/>
      <c r="D1" s="514"/>
      <c r="E1" s="515" t="s">
        <v>22</v>
      </c>
      <c r="F1" s="515"/>
      <c r="G1" s="515"/>
      <c r="H1" s="515"/>
      <c r="I1" s="515"/>
    </row>
    <row r="2" spans="1:9" ht="56.25" customHeight="1">
      <c r="A2" s="518" t="s">
        <v>88</v>
      </c>
      <c r="B2" s="519"/>
      <c r="C2" s="519"/>
      <c r="D2" s="519"/>
      <c r="E2" s="516" t="s">
        <v>89</v>
      </c>
      <c r="F2" s="517"/>
      <c r="G2" s="517"/>
      <c r="H2" s="517"/>
      <c r="I2" s="517"/>
    </row>
    <row r="3" ht="19.5" thickBot="1"/>
    <row r="4" spans="1:9" ht="57" customHeight="1" thickBot="1">
      <c r="A4" s="520" t="s">
        <v>129</v>
      </c>
      <c r="B4" s="397"/>
      <c r="C4" s="397"/>
      <c r="D4" s="397"/>
      <c r="E4" s="397"/>
      <c r="F4" s="397"/>
      <c r="G4" s="397"/>
      <c r="H4" s="397"/>
      <c r="I4" s="398"/>
    </row>
    <row r="5" spans="1:8" ht="38.25" thickBot="1">
      <c r="A5" s="13" t="s">
        <v>0</v>
      </c>
      <c r="B5" s="13" t="s">
        <v>20</v>
      </c>
      <c r="C5" s="462" t="s">
        <v>21</v>
      </c>
      <c r="D5" s="463"/>
      <c r="E5" s="13" t="s">
        <v>76</v>
      </c>
      <c r="F5" s="13" t="s">
        <v>101</v>
      </c>
      <c r="G5" s="13" t="s">
        <v>87</v>
      </c>
      <c r="H5" s="13" t="s">
        <v>134</v>
      </c>
    </row>
    <row r="6" spans="1:8" s="152" customFormat="1" ht="19.5">
      <c r="A6" s="157" t="s">
        <v>104</v>
      </c>
      <c r="B6" s="158" t="s">
        <v>83</v>
      </c>
      <c r="C6" s="464" t="s">
        <v>24</v>
      </c>
      <c r="D6" s="465"/>
      <c r="E6" s="159">
        <v>30</v>
      </c>
      <c r="F6" s="159">
        <v>52</v>
      </c>
      <c r="G6" s="160">
        <v>39000</v>
      </c>
      <c r="H6" s="161">
        <v>39000</v>
      </c>
    </row>
    <row r="7" spans="1:8" s="152" customFormat="1" ht="24.75" customHeight="1">
      <c r="A7" s="162" t="s">
        <v>105</v>
      </c>
      <c r="B7" s="158" t="s">
        <v>23</v>
      </c>
      <c r="C7" s="466" t="s">
        <v>25</v>
      </c>
      <c r="D7" s="467"/>
      <c r="E7" s="159">
        <v>10</v>
      </c>
      <c r="F7" s="159">
        <v>43</v>
      </c>
      <c r="G7" s="160">
        <v>10750</v>
      </c>
      <c r="H7" s="161">
        <v>7000</v>
      </c>
    </row>
    <row r="8" spans="1:8" s="120" customFormat="1" ht="19.5" customHeight="1">
      <c r="A8" s="117"/>
      <c r="B8" s="118"/>
      <c r="C8" s="455"/>
      <c r="D8" s="456"/>
      <c r="E8" s="119"/>
      <c r="F8" s="119"/>
      <c r="G8" s="124">
        <v>0</v>
      </c>
      <c r="H8" s="125">
        <v>0</v>
      </c>
    </row>
    <row r="9" spans="1:8" s="120" customFormat="1" ht="19.5" customHeight="1">
      <c r="A9" s="121"/>
      <c r="B9" s="122"/>
      <c r="C9" s="451"/>
      <c r="D9" s="454"/>
      <c r="E9" s="123"/>
      <c r="F9" s="123"/>
      <c r="G9" s="124">
        <v>0</v>
      </c>
      <c r="H9" s="125">
        <v>0</v>
      </c>
    </row>
    <row r="10" spans="1:8" s="120" customFormat="1" ht="24.75" customHeight="1">
      <c r="A10" s="121"/>
      <c r="B10" s="122"/>
      <c r="C10" s="451"/>
      <c r="D10" s="453"/>
      <c r="E10" s="123"/>
      <c r="F10" s="123"/>
      <c r="G10" s="124">
        <v>0</v>
      </c>
      <c r="H10" s="125">
        <v>0</v>
      </c>
    </row>
    <row r="11" spans="1:8" s="120" customFormat="1" ht="24.75" customHeight="1">
      <c r="A11" s="121"/>
      <c r="B11" s="122"/>
      <c r="C11" s="451"/>
      <c r="D11" s="453"/>
      <c r="E11" s="123"/>
      <c r="F11" s="123"/>
      <c r="G11" s="124">
        <v>0</v>
      </c>
      <c r="H11" s="125">
        <v>0</v>
      </c>
    </row>
    <row r="12" spans="1:8" s="120" customFormat="1" ht="24.75" customHeight="1">
      <c r="A12" s="121"/>
      <c r="B12" s="122"/>
      <c r="C12" s="451"/>
      <c r="D12" s="453"/>
      <c r="E12" s="123"/>
      <c r="F12" s="123"/>
      <c r="G12" s="124">
        <v>0</v>
      </c>
      <c r="H12" s="125">
        <v>0</v>
      </c>
    </row>
    <row r="13" spans="1:8" s="120" customFormat="1" ht="24.75" customHeight="1">
      <c r="A13" s="116"/>
      <c r="B13" s="126"/>
      <c r="C13" s="451"/>
      <c r="D13" s="453"/>
      <c r="E13" s="127"/>
      <c r="F13" s="127"/>
      <c r="G13" s="124">
        <v>0</v>
      </c>
      <c r="H13" s="125">
        <v>0</v>
      </c>
    </row>
    <row r="14" spans="1:8" s="120" customFormat="1" ht="24.75" customHeight="1">
      <c r="A14" s="116"/>
      <c r="B14" s="126"/>
      <c r="C14" s="451"/>
      <c r="D14" s="453"/>
      <c r="E14" s="127"/>
      <c r="F14" s="127"/>
      <c r="G14" s="124">
        <v>0</v>
      </c>
      <c r="H14" s="125">
        <v>0</v>
      </c>
    </row>
    <row r="15" spans="1:8" s="120" customFormat="1" ht="24.75" customHeight="1">
      <c r="A15" s="116"/>
      <c r="B15" s="126"/>
      <c r="C15" s="451"/>
      <c r="D15" s="453"/>
      <c r="E15" s="127"/>
      <c r="F15" s="127"/>
      <c r="G15" s="124">
        <v>0</v>
      </c>
      <c r="H15" s="125">
        <v>0</v>
      </c>
    </row>
    <row r="16" spans="1:8" s="120" customFormat="1" ht="24.75" customHeight="1">
      <c r="A16" s="116"/>
      <c r="B16" s="126"/>
      <c r="C16" s="451"/>
      <c r="D16" s="453"/>
      <c r="E16" s="127"/>
      <c r="F16" s="127"/>
      <c r="G16" s="124">
        <v>0</v>
      </c>
      <c r="H16" s="125">
        <v>0</v>
      </c>
    </row>
    <row r="17" spans="1:8" s="120" customFormat="1" ht="24.75" customHeight="1">
      <c r="A17" s="116"/>
      <c r="B17" s="126"/>
      <c r="C17" s="451"/>
      <c r="D17" s="453"/>
      <c r="E17" s="127"/>
      <c r="F17" s="127"/>
      <c r="G17" s="124">
        <v>0</v>
      </c>
      <c r="H17" s="125">
        <v>0</v>
      </c>
    </row>
    <row r="18" spans="1:8" s="120" customFormat="1" ht="24.75" customHeight="1">
      <c r="A18" s="116"/>
      <c r="B18" s="126"/>
      <c r="C18" s="451"/>
      <c r="D18" s="452"/>
      <c r="E18" s="127"/>
      <c r="F18" s="127"/>
      <c r="G18" s="124">
        <v>0</v>
      </c>
      <c r="H18" s="125">
        <v>0</v>
      </c>
    </row>
    <row r="19" spans="1:8" s="120" customFormat="1" ht="24.75" customHeight="1">
      <c r="A19" s="116"/>
      <c r="B19" s="126"/>
      <c r="C19" s="451"/>
      <c r="D19" s="452"/>
      <c r="E19" s="127"/>
      <c r="F19" s="127"/>
      <c r="G19" s="124">
        <v>0</v>
      </c>
      <c r="H19" s="125">
        <v>0</v>
      </c>
    </row>
    <row r="20" spans="1:8" s="120" customFormat="1" ht="24.75" customHeight="1">
      <c r="A20" s="116"/>
      <c r="B20" s="126"/>
      <c r="C20" s="451"/>
      <c r="D20" s="452"/>
      <c r="E20" s="127"/>
      <c r="F20" s="127"/>
      <c r="G20" s="124">
        <v>0</v>
      </c>
      <c r="H20" s="125">
        <v>0</v>
      </c>
    </row>
    <row r="21" spans="1:8" s="120" customFormat="1" ht="24.75" customHeight="1">
      <c r="A21" s="116"/>
      <c r="B21" s="126"/>
      <c r="C21" s="451"/>
      <c r="D21" s="452"/>
      <c r="E21" s="127"/>
      <c r="F21" s="127"/>
      <c r="G21" s="124">
        <v>0</v>
      </c>
      <c r="H21" s="125">
        <v>0</v>
      </c>
    </row>
    <row r="22" spans="1:8" s="120" customFormat="1" ht="24.75" customHeight="1">
      <c r="A22" s="116"/>
      <c r="B22" s="126"/>
      <c r="C22" s="451"/>
      <c r="D22" s="452"/>
      <c r="E22" s="127"/>
      <c r="F22" s="127"/>
      <c r="G22" s="124">
        <v>0</v>
      </c>
      <c r="H22" s="125">
        <v>0</v>
      </c>
    </row>
    <row r="23" spans="1:8" s="120" customFormat="1" ht="24.75" customHeight="1">
      <c r="A23" s="116"/>
      <c r="B23" s="126"/>
      <c r="C23" s="451"/>
      <c r="D23" s="452"/>
      <c r="E23" s="127"/>
      <c r="F23" s="127"/>
      <c r="G23" s="124">
        <v>0</v>
      </c>
      <c r="H23" s="125">
        <v>0</v>
      </c>
    </row>
    <row r="24" spans="1:8" s="120" customFormat="1" ht="24.75" customHeight="1">
      <c r="A24" s="116"/>
      <c r="B24" s="126"/>
      <c r="C24" s="451"/>
      <c r="D24" s="452"/>
      <c r="E24" s="127"/>
      <c r="F24" s="127"/>
      <c r="G24" s="124">
        <v>0</v>
      </c>
      <c r="H24" s="125">
        <v>0</v>
      </c>
    </row>
    <row r="25" spans="1:8" s="120" customFormat="1" ht="24.75" customHeight="1">
      <c r="A25" s="116"/>
      <c r="B25" s="126"/>
      <c r="C25" s="451"/>
      <c r="D25" s="452"/>
      <c r="E25" s="127"/>
      <c r="F25" s="127"/>
      <c r="G25" s="124">
        <v>0</v>
      </c>
      <c r="H25" s="125">
        <v>0</v>
      </c>
    </row>
    <row r="26" spans="1:8" s="120" customFormat="1" ht="24.75" customHeight="1">
      <c r="A26" s="116"/>
      <c r="B26" s="126"/>
      <c r="C26" s="451"/>
      <c r="D26" s="452"/>
      <c r="E26" s="127"/>
      <c r="F26" s="127"/>
      <c r="G26" s="124">
        <v>0</v>
      </c>
      <c r="H26" s="125">
        <v>0</v>
      </c>
    </row>
    <row r="27" spans="1:8" s="120" customFormat="1" ht="24.75" customHeight="1">
      <c r="A27" s="128"/>
      <c r="B27" s="324"/>
      <c r="C27" s="445"/>
      <c r="D27" s="446"/>
      <c r="E27" s="130"/>
      <c r="F27" s="130"/>
      <c r="G27" s="124">
        <v>0</v>
      </c>
      <c r="H27" s="131">
        <v>0</v>
      </c>
    </row>
    <row r="28" spans="1:8" ht="24.75" customHeight="1" thickBot="1">
      <c r="A28" s="503" t="s">
        <v>64</v>
      </c>
      <c r="B28" s="504"/>
      <c r="C28" s="504"/>
      <c r="D28" s="504"/>
      <c r="E28" s="504"/>
      <c r="F28" s="505"/>
      <c r="G28" s="113">
        <f>SUM(G8:G27)</f>
        <v>0</v>
      </c>
      <c r="H28" s="114">
        <f>SUM(H8:H27)</f>
        <v>0</v>
      </c>
    </row>
    <row r="29" spans="1:9" s="152" customFormat="1" ht="39">
      <c r="A29" s="163"/>
      <c r="B29" s="163"/>
      <c r="C29" s="163"/>
      <c r="D29" s="163"/>
      <c r="E29" s="163"/>
      <c r="F29" s="163"/>
      <c r="G29" s="164" t="s">
        <v>41</v>
      </c>
      <c r="H29" s="165">
        <f>_xlfn.SUMIFS(H8:H27,C8:C27,"direct cost")</f>
        <v>0</v>
      </c>
      <c r="I29" s="166"/>
    </row>
    <row r="30" spans="1:9" s="152" customFormat="1" ht="29.25" customHeight="1" thickBot="1">
      <c r="A30" s="163"/>
      <c r="C30" s="163"/>
      <c r="D30" s="163"/>
      <c r="E30" s="163"/>
      <c r="F30" s="163"/>
      <c r="G30" s="301" t="s">
        <v>53</v>
      </c>
      <c r="H30" s="302">
        <f>_xlfn.SUMIFS(H8:H27,C8:C27,"Admin Cost")</f>
        <v>0</v>
      </c>
      <c r="I30" s="166"/>
    </row>
    <row r="31" spans="6:7" ht="18.75">
      <c r="F31" s="12"/>
      <c r="G31" s="12"/>
    </row>
    <row r="32" spans="6:7" ht="18.75">
      <c r="F32" s="12"/>
      <c r="G32" s="12"/>
    </row>
    <row r="33" spans="1:7" ht="19.5">
      <c r="A33" s="156" t="s">
        <v>42</v>
      </c>
      <c r="B33" s="18"/>
      <c r="C33" s="19"/>
      <c r="D33" s="19"/>
      <c r="E33" s="19"/>
      <c r="F33" s="19"/>
      <c r="G33" s="20"/>
    </row>
    <row r="34" spans="1:8" ht="57" customHeight="1" thickBot="1">
      <c r="A34" s="21" t="s">
        <v>0</v>
      </c>
      <c r="B34" s="21" t="s">
        <v>125</v>
      </c>
      <c r="C34" s="21" t="s">
        <v>100</v>
      </c>
      <c r="D34" s="447" t="s">
        <v>126</v>
      </c>
      <c r="E34" s="448"/>
      <c r="F34" s="448"/>
      <c r="G34" s="448"/>
      <c r="H34" s="448"/>
    </row>
    <row r="35" spans="1:8" s="152" customFormat="1" ht="24.75" customHeight="1">
      <c r="A35" s="149" t="s">
        <v>102</v>
      </c>
      <c r="B35" s="150">
        <v>40</v>
      </c>
      <c r="C35" s="151">
        <v>52000</v>
      </c>
      <c r="D35" s="413" t="s">
        <v>43</v>
      </c>
      <c r="E35" s="414"/>
      <c r="F35" s="414"/>
      <c r="G35" s="414"/>
      <c r="H35" s="415"/>
    </row>
    <row r="36" spans="1:8" s="152" customFormat="1" ht="19.5" customHeight="1">
      <c r="A36" s="153" t="s">
        <v>103</v>
      </c>
      <c r="B36" s="154">
        <v>37.5</v>
      </c>
      <c r="C36" s="155">
        <v>48750</v>
      </c>
      <c r="D36" s="416" t="s">
        <v>127</v>
      </c>
      <c r="E36" s="417"/>
      <c r="F36" s="417"/>
      <c r="G36" s="417"/>
      <c r="H36" s="418"/>
    </row>
    <row r="37" spans="1:8" s="115" customFormat="1" ht="18.75" customHeight="1">
      <c r="A37" s="132">
        <f aca="true" t="shared" si="0" ref="A37:A56">IF(A8="","",A8)</f>
      </c>
      <c r="B37" s="22"/>
      <c r="C37" s="23">
        <v>0</v>
      </c>
      <c r="D37" s="419"/>
      <c r="E37" s="420"/>
      <c r="F37" s="420"/>
      <c r="G37" s="420"/>
      <c r="H37" s="421"/>
    </row>
    <row r="38" spans="1:11" s="115" customFormat="1" ht="24.75" customHeight="1">
      <c r="A38" s="133">
        <f t="shared" si="0"/>
      </c>
      <c r="B38" s="24"/>
      <c r="C38" s="25">
        <v>0</v>
      </c>
      <c r="D38" s="393"/>
      <c r="E38" s="394"/>
      <c r="F38" s="394"/>
      <c r="G38" s="394"/>
      <c r="H38" s="395"/>
      <c r="I38" s="134"/>
      <c r="J38" s="134"/>
      <c r="K38" s="134"/>
    </row>
    <row r="39" spans="1:8" s="115" customFormat="1" ht="24.75" customHeight="1">
      <c r="A39" s="133">
        <f t="shared" si="0"/>
      </c>
      <c r="B39" s="24"/>
      <c r="C39" s="25">
        <v>0</v>
      </c>
      <c r="D39" s="393"/>
      <c r="E39" s="394"/>
      <c r="F39" s="394"/>
      <c r="G39" s="394"/>
      <c r="H39" s="395"/>
    </row>
    <row r="40" spans="1:8" s="115" customFormat="1" ht="24.75" customHeight="1">
      <c r="A40" s="133">
        <f t="shared" si="0"/>
      </c>
      <c r="B40" s="24"/>
      <c r="C40" s="25">
        <v>0</v>
      </c>
      <c r="D40" s="393"/>
      <c r="E40" s="394"/>
      <c r="F40" s="394"/>
      <c r="G40" s="394"/>
      <c r="H40" s="395"/>
    </row>
    <row r="41" spans="1:8" s="115" customFormat="1" ht="24.75" customHeight="1">
      <c r="A41" s="133">
        <f t="shared" si="0"/>
      </c>
      <c r="B41" s="24"/>
      <c r="C41" s="25">
        <v>0</v>
      </c>
      <c r="D41" s="393"/>
      <c r="E41" s="394"/>
      <c r="F41" s="394"/>
      <c r="G41" s="394"/>
      <c r="H41" s="395"/>
    </row>
    <row r="42" spans="1:8" s="115" customFormat="1" ht="24.75" customHeight="1">
      <c r="A42" s="133">
        <f t="shared" si="0"/>
      </c>
      <c r="B42" s="24"/>
      <c r="C42" s="25">
        <v>0</v>
      </c>
      <c r="D42" s="393"/>
      <c r="E42" s="394"/>
      <c r="F42" s="394"/>
      <c r="G42" s="394"/>
      <c r="H42" s="395"/>
    </row>
    <row r="43" spans="1:8" s="115" customFormat="1" ht="24.75" customHeight="1">
      <c r="A43" s="133">
        <f t="shared" si="0"/>
      </c>
      <c r="B43" s="24"/>
      <c r="C43" s="25">
        <v>0</v>
      </c>
      <c r="D43" s="393"/>
      <c r="E43" s="394"/>
      <c r="F43" s="394"/>
      <c r="G43" s="394"/>
      <c r="H43" s="395"/>
    </row>
    <row r="44" spans="1:8" s="115" customFormat="1" ht="24.75" customHeight="1">
      <c r="A44" s="133">
        <f t="shared" si="0"/>
      </c>
      <c r="B44" s="24"/>
      <c r="C44" s="25">
        <v>0</v>
      </c>
      <c r="D44" s="393"/>
      <c r="E44" s="394"/>
      <c r="F44" s="394"/>
      <c r="G44" s="394"/>
      <c r="H44" s="395"/>
    </row>
    <row r="45" spans="1:8" s="115" customFormat="1" ht="24.75" customHeight="1">
      <c r="A45" s="133">
        <f t="shared" si="0"/>
      </c>
      <c r="B45" s="24"/>
      <c r="C45" s="25">
        <v>0</v>
      </c>
      <c r="D45" s="393"/>
      <c r="E45" s="394"/>
      <c r="F45" s="394"/>
      <c r="G45" s="394"/>
      <c r="H45" s="395"/>
    </row>
    <row r="46" spans="1:8" s="115" customFormat="1" ht="24.75" customHeight="1">
      <c r="A46" s="133">
        <f t="shared" si="0"/>
      </c>
      <c r="B46" s="24"/>
      <c r="C46" s="25">
        <v>0</v>
      </c>
      <c r="D46" s="393"/>
      <c r="E46" s="394"/>
      <c r="F46" s="394"/>
      <c r="G46" s="394"/>
      <c r="H46" s="395"/>
    </row>
    <row r="47" spans="1:8" s="115" customFormat="1" ht="24.75" customHeight="1">
      <c r="A47" s="133">
        <f t="shared" si="0"/>
      </c>
      <c r="B47" s="24"/>
      <c r="C47" s="25">
        <v>0</v>
      </c>
      <c r="D47" s="393"/>
      <c r="E47" s="394"/>
      <c r="F47" s="394"/>
      <c r="G47" s="394"/>
      <c r="H47" s="395"/>
    </row>
    <row r="48" spans="1:8" s="115" customFormat="1" ht="24.75" customHeight="1">
      <c r="A48" s="133">
        <f t="shared" si="0"/>
      </c>
      <c r="B48" s="24"/>
      <c r="C48" s="25">
        <v>0</v>
      </c>
      <c r="D48" s="393"/>
      <c r="E48" s="394"/>
      <c r="F48" s="394"/>
      <c r="G48" s="394"/>
      <c r="H48" s="395"/>
    </row>
    <row r="49" spans="1:8" s="115" customFormat="1" ht="24.75" customHeight="1">
      <c r="A49" s="133">
        <f t="shared" si="0"/>
      </c>
      <c r="B49" s="24"/>
      <c r="C49" s="25">
        <v>0</v>
      </c>
      <c r="D49" s="393"/>
      <c r="E49" s="394"/>
      <c r="F49" s="394"/>
      <c r="G49" s="394"/>
      <c r="H49" s="395"/>
    </row>
    <row r="50" spans="1:8" s="115" customFormat="1" ht="24.75" customHeight="1">
      <c r="A50" s="133">
        <f t="shared" si="0"/>
      </c>
      <c r="B50" s="24"/>
      <c r="C50" s="25">
        <v>0</v>
      </c>
      <c r="D50" s="393"/>
      <c r="E50" s="394"/>
      <c r="F50" s="394"/>
      <c r="G50" s="394"/>
      <c r="H50" s="395"/>
    </row>
    <row r="51" spans="1:8" s="115" customFormat="1" ht="24.75" customHeight="1">
      <c r="A51" s="133">
        <f t="shared" si="0"/>
      </c>
      <c r="B51" s="24"/>
      <c r="C51" s="25">
        <v>0</v>
      </c>
      <c r="D51" s="393"/>
      <c r="E51" s="394"/>
      <c r="F51" s="394"/>
      <c r="G51" s="394"/>
      <c r="H51" s="395"/>
    </row>
    <row r="52" spans="1:8" s="115" customFormat="1" ht="24.75" customHeight="1">
      <c r="A52" s="133">
        <f t="shared" si="0"/>
      </c>
      <c r="B52" s="24"/>
      <c r="C52" s="25">
        <v>0</v>
      </c>
      <c r="D52" s="393"/>
      <c r="E52" s="394"/>
      <c r="F52" s="394"/>
      <c r="G52" s="394"/>
      <c r="H52" s="395"/>
    </row>
    <row r="53" spans="1:8" s="115" customFormat="1" ht="24.75" customHeight="1">
      <c r="A53" s="133">
        <f t="shared" si="0"/>
      </c>
      <c r="B53" s="24"/>
      <c r="C53" s="25">
        <v>0</v>
      </c>
      <c r="D53" s="393"/>
      <c r="E53" s="394"/>
      <c r="F53" s="394"/>
      <c r="G53" s="394"/>
      <c r="H53" s="395"/>
    </row>
    <row r="54" spans="1:8" s="115" customFormat="1" ht="24.75" customHeight="1">
      <c r="A54" s="133">
        <f t="shared" si="0"/>
      </c>
      <c r="B54" s="24"/>
      <c r="C54" s="25">
        <v>0</v>
      </c>
      <c r="D54" s="393"/>
      <c r="E54" s="394"/>
      <c r="F54" s="394"/>
      <c r="G54" s="394"/>
      <c r="H54" s="395"/>
    </row>
    <row r="55" spans="1:8" s="115" customFormat="1" ht="24.75" customHeight="1">
      <c r="A55" s="133">
        <f t="shared" si="0"/>
      </c>
      <c r="B55" s="24"/>
      <c r="C55" s="25">
        <v>0</v>
      </c>
      <c r="D55" s="393"/>
      <c r="E55" s="394"/>
      <c r="F55" s="394"/>
      <c r="G55" s="394"/>
      <c r="H55" s="395"/>
    </row>
    <row r="56" spans="1:8" s="115" customFormat="1" ht="24.75" customHeight="1">
      <c r="A56" s="135">
        <f t="shared" si="0"/>
      </c>
      <c r="B56" s="136"/>
      <c r="C56" s="27">
        <v>0</v>
      </c>
      <c r="D56" s="399"/>
      <c r="E56" s="400"/>
      <c r="F56" s="400"/>
      <c r="G56" s="400"/>
      <c r="H56" s="401"/>
    </row>
    <row r="58" spans="1:6" ht="18.75">
      <c r="A58" s="26"/>
      <c r="B58" s="28"/>
      <c r="C58" s="28"/>
      <c r="D58" s="28"/>
      <c r="E58" s="28"/>
      <c r="F58" s="28"/>
    </row>
    <row r="59" spans="1:6" ht="19.5" thickBot="1">
      <c r="A59" s="26"/>
      <c r="B59" s="28"/>
      <c r="C59" s="28"/>
      <c r="D59" s="28"/>
      <c r="E59" s="28"/>
      <c r="F59" s="28"/>
    </row>
    <row r="60" spans="1:9" ht="75.75" customHeight="1" thickBot="1">
      <c r="A60" s="396" t="s">
        <v>90</v>
      </c>
      <c r="B60" s="397"/>
      <c r="C60" s="397"/>
      <c r="D60" s="397"/>
      <c r="E60" s="397"/>
      <c r="F60" s="397"/>
      <c r="G60" s="398"/>
      <c r="H60" s="104"/>
      <c r="I60" s="112"/>
    </row>
    <row r="61" spans="1:6" ht="63.75" customHeight="1" thickBot="1">
      <c r="A61" s="110" t="s">
        <v>0</v>
      </c>
      <c r="B61" s="333" t="s">
        <v>26</v>
      </c>
      <c r="C61" s="111" t="s">
        <v>13</v>
      </c>
      <c r="D61" s="111" t="s">
        <v>21</v>
      </c>
      <c r="E61" s="111" t="s">
        <v>99</v>
      </c>
      <c r="F61" s="111" t="s">
        <v>134</v>
      </c>
    </row>
    <row r="62" spans="1:6" ht="24.75" customHeight="1">
      <c r="A62" s="30" t="s">
        <v>91</v>
      </c>
      <c r="B62" s="31">
        <f>H6</f>
        <v>39000</v>
      </c>
      <c r="C62" s="32">
        <v>0.21</v>
      </c>
      <c r="D62" s="109" t="s">
        <v>24</v>
      </c>
      <c r="E62" s="31">
        <f>B62*C62</f>
        <v>8190</v>
      </c>
      <c r="F62" s="31">
        <v>8190</v>
      </c>
    </row>
    <row r="63" spans="1:6" ht="24.75" customHeight="1">
      <c r="A63" s="30" t="s">
        <v>92</v>
      </c>
      <c r="B63" s="31">
        <f>H7</f>
        <v>7000</v>
      </c>
      <c r="C63" s="34">
        <v>0.21</v>
      </c>
      <c r="D63" s="33" t="s">
        <v>25</v>
      </c>
      <c r="E63" s="31">
        <f>B63*C63</f>
        <v>1470</v>
      </c>
      <c r="F63" s="31">
        <v>0</v>
      </c>
    </row>
    <row r="64" spans="1:6" s="261" customFormat="1" ht="24.75" customHeight="1">
      <c r="A64" s="139">
        <f aca="true" t="shared" si="1" ref="A64:A83">IF(A8="","",A8)</f>
      </c>
      <c r="B64" s="140">
        <f aca="true" t="shared" si="2" ref="B64:B83">H8</f>
        <v>0</v>
      </c>
      <c r="C64" s="141">
        <v>0</v>
      </c>
      <c r="D64" s="209"/>
      <c r="E64" s="262">
        <f aca="true" t="shared" si="3" ref="E64:E83">B64*C64</f>
        <v>0</v>
      </c>
      <c r="F64" s="138">
        <v>0</v>
      </c>
    </row>
    <row r="65" spans="1:6" s="261" customFormat="1" ht="24.75" customHeight="1">
      <c r="A65" s="139">
        <f t="shared" si="1"/>
      </c>
      <c r="B65" s="140">
        <f t="shared" si="2"/>
        <v>0</v>
      </c>
      <c r="C65" s="141">
        <v>0</v>
      </c>
      <c r="D65" s="213">
        <f aca="true" t="shared" si="4" ref="D65:D83">IF(C9="","",C9)</f>
      </c>
      <c r="E65" s="262">
        <f t="shared" si="3"/>
        <v>0</v>
      </c>
      <c r="F65" s="142">
        <v>0</v>
      </c>
    </row>
    <row r="66" spans="1:6" s="261" customFormat="1" ht="24.75" customHeight="1">
      <c r="A66" s="139">
        <f t="shared" si="1"/>
      </c>
      <c r="B66" s="140">
        <f t="shared" si="2"/>
        <v>0</v>
      </c>
      <c r="C66" s="141">
        <v>0</v>
      </c>
      <c r="D66" s="213">
        <f t="shared" si="4"/>
      </c>
      <c r="E66" s="262">
        <f t="shared" si="3"/>
        <v>0</v>
      </c>
      <c r="F66" s="142">
        <v>0</v>
      </c>
    </row>
    <row r="67" spans="1:6" s="261" customFormat="1" ht="24.75" customHeight="1">
      <c r="A67" s="139">
        <f t="shared" si="1"/>
      </c>
      <c r="B67" s="140">
        <f t="shared" si="2"/>
        <v>0</v>
      </c>
      <c r="C67" s="141">
        <v>0</v>
      </c>
      <c r="D67" s="213">
        <f t="shared" si="4"/>
      </c>
      <c r="E67" s="262">
        <f t="shared" si="3"/>
        <v>0</v>
      </c>
      <c r="F67" s="142">
        <v>0</v>
      </c>
    </row>
    <row r="68" spans="1:6" s="261" customFormat="1" ht="24.75" customHeight="1">
      <c r="A68" s="139">
        <f t="shared" si="1"/>
      </c>
      <c r="B68" s="140">
        <f t="shared" si="2"/>
        <v>0</v>
      </c>
      <c r="C68" s="141">
        <v>0</v>
      </c>
      <c r="D68" s="213">
        <f t="shared" si="4"/>
      </c>
      <c r="E68" s="262">
        <f t="shared" si="3"/>
        <v>0</v>
      </c>
      <c r="F68" s="142">
        <v>0</v>
      </c>
    </row>
    <row r="69" spans="1:6" s="261" customFormat="1" ht="24.75" customHeight="1">
      <c r="A69" s="139">
        <f t="shared" si="1"/>
      </c>
      <c r="B69" s="140">
        <f t="shared" si="2"/>
        <v>0</v>
      </c>
      <c r="C69" s="141">
        <v>0</v>
      </c>
      <c r="D69" s="213">
        <f t="shared" si="4"/>
      </c>
      <c r="E69" s="262">
        <f t="shared" si="3"/>
        <v>0</v>
      </c>
      <c r="F69" s="142">
        <v>0</v>
      </c>
    </row>
    <row r="70" spans="1:6" s="261" customFormat="1" ht="24.75" customHeight="1">
      <c r="A70" s="139">
        <f t="shared" si="1"/>
      </c>
      <c r="B70" s="140">
        <f t="shared" si="2"/>
        <v>0</v>
      </c>
      <c r="C70" s="141">
        <v>0</v>
      </c>
      <c r="D70" s="213">
        <f t="shared" si="4"/>
      </c>
      <c r="E70" s="262">
        <f t="shared" si="3"/>
        <v>0</v>
      </c>
      <c r="F70" s="142">
        <v>0</v>
      </c>
    </row>
    <row r="71" spans="1:6" s="261" customFormat="1" ht="24.75" customHeight="1">
      <c r="A71" s="139">
        <f t="shared" si="1"/>
      </c>
      <c r="B71" s="140">
        <f t="shared" si="2"/>
        <v>0</v>
      </c>
      <c r="C71" s="141">
        <v>0</v>
      </c>
      <c r="D71" s="213">
        <f t="shared" si="4"/>
      </c>
      <c r="E71" s="262">
        <f t="shared" si="3"/>
        <v>0</v>
      </c>
      <c r="F71" s="142">
        <v>0</v>
      </c>
    </row>
    <row r="72" spans="1:6" s="261" customFormat="1" ht="24.75" customHeight="1">
      <c r="A72" s="139">
        <f t="shared" si="1"/>
      </c>
      <c r="B72" s="140">
        <f t="shared" si="2"/>
        <v>0</v>
      </c>
      <c r="C72" s="141">
        <v>0</v>
      </c>
      <c r="D72" s="213">
        <f t="shared" si="4"/>
      </c>
      <c r="E72" s="262">
        <f t="shared" si="3"/>
        <v>0</v>
      </c>
      <c r="F72" s="142">
        <v>0</v>
      </c>
    </row>
    <row r="73" spans="1:6" s="261" customFormat="1" ht="24.75" customHeight="1">
      <c r="A73" s="139">
        <f t="shared" si="1"/>
      </c>
      <c r="B73" s="140">
        <f t="shared" si="2"/>
        <v>0</v>
      </c>
      <c r="C73" s="141">
        <v>0</v>
      </c>
      <c r="D73" s="213">
        <f t="shared" si="4"/>
      </c>
      <c r="E73" s="262">
        <f t="shared" si="3"/>
        <v>0</v>
      </c>
      <c r="F73" s="142">
        <v>0</v>
      </c>
    </row>
    <row r="74" spans="1:6" s="261" customFormat="1" ht="24.75" customHeight="1">
      <c r="A74" s="139">
        <f t="shared" si="1"/>
      </c>
      <c r="B74" s="140">
        <f t="shared" si="2"/>
        <v>0</v>
      </c>
      <c r="C74" s="141">
        <v>0</v>
      </c>
      <c r="D74" s="213">
        <f t="shared" si="4"/>
      </c>
      <c r="E74" s="262">
        <f t="shared" si="3"/>
        <v>0</v>
      </c>
      <c r="F74" s="142">
        <v>0</v>
      </c>
    </row>
    <row r="75" spans="1:6" s="261" customFormat="1" ht="24.75" customHeight="1">
      <c r="A75" s="139">
        <f t="shared" si="1"/>
      </c>
      <c r="B75" s="140">
        <f t="shared" si="2"/>
        <v>0</v>
      </c>
      <c r="C75" s="141">
        <v>0</v>
      </c>
      <c r="D75" s="213">
        <f t="shared" si="4"/>
      </c>
      <c r="E75" s="262">
        <f t="shared" si="3"/>
        <v>0</v>
      </c>
      <c r="F75" s="142">
        <v>0</v>
      </c>
    </row>
    <row r="76" spans="1:6" s="261" customFormat="1" ht="24.75" customHeight="1">
      <c r="A76" s="139">
        <f t="shared" si="1"/>
      </c>
      <c r="B76" s="140">
        <f t="shared" si="2"/>
        <v>0</v>
      </c>
      <c r="C76" s="141">
        <v>0</v>
      </c>
      <c r="D76" s="213">
        <f t="shared" si="4"/>
      </c>
      <c r="E76" s="262">
        <f t="shared" si="3"/>
        <v>0</v>
      </c>
      <c r="F76" s="142">
        <v>0</v>
      </c>
    </row>
    <row r="77" spans="1:6" s="261" customFormat="1" ht="24.75" customHeight="1">
      <c r="A77" s="139">
        <f t="shared" si="1"/>
      </c>
      <c r="B77" s="140">
        <f t="shared" si="2"/>
        <v>0</v>
      </c>
      <c r="C77" s="141">
        <v>0</v>
      </c>
      <c r="D77" s="213">
        <f t="shared" si="4"/>
      </c>
      <c r="E77" s="262">
        <f t="shared" si="3"/>
        <v>0</v>
      </c>
      <c r="F77" s="142">
        <v>0</v>
      </c>
    </row>
    <row r="78" spans="1:6" s="261" customFormat="1" ht="24.75" customHeight="1">
      <c r="A78" s="139">
        <f t="shared" si="1"/>
      </c>
      <c r="B78" s="140">
        <f t="shared" si="2"/>
        <v>0</v>
      </c>
      <c r="C78" s="141">
        <v>0</v>
      </c>
      <c r="D78" s="213">
        <f t="shared" si="4"/>
      </c>
      <c r="E78" s="262">
        <f t="shared" si="3"/>
        <v>0</v>
      </c>
      <c r="F78" s="142">
        <v>0</v>
      </c>
    </row>
    <row r="79" spans="1:6" s="261" customFormat="1" ht="24.75" customHeight="1">
      <c r="A79" s="139">
        <f t="shared" si="1"/>
      </c>
      <c r="B79" s="140">
        <f t="shared" si="2"/>
        <v>0</v>
      </c>
      <c r="C79" s="141">
        <v>0</v>
      </c>
      <c r="D79" s="213">
        <f t="shared" si="4"/>
      </c>
      <c r="E79" s="262">
        <f t="shared" si="3"/>
        <v>0</v>
      </c>
      <c r="F79" s="142">
        <v>0</v>
      </c>
    </row>
    <row r="80" spans="1:6" s="261" customFormat="1" ht="24.75" customHeight="1">
      <c r="A80" s="139">
        <f t="shared" si="1"/>
      </c>
      <c r="B80" s="140">
        <f t="shared" si="2"/>
        <v>0</v>
      </c>
      <c r="C80" s="141">
        <v>0</v>
      </c>
      <c r="D80" s="213">
        <f t="shared" si="4"/>
      </c>
      <c r="E80" s="262">
        <f t="shared" si="3"/>
        <v>0</v>
      </c>
      <c r="F80" s="142">
        <v>0</v>
      </c>
    </row>
    <row r="81" spans="1:6" s="261" customFormat="1" ht="24.75" customHeight="1">
      <c r="A81" s="139">
        <f t="shared" si="1"/>
      </c>
      <c r="B81" s="140">
        <f t="shared" si="2"/>
        <v>0</v>
      </c>
      <c r="C81" s="141">
        <v>0</v>
      </c>
      <c r="D81" s="213">
        <f t="shared" si="4"/>
      </c>
      <c r="E81" s="262">
        <f t="shared" si="3"/>
        <v>0</v>
      </c>
      <c r="F81" s="142">
        <v>0</v>
      </c>
    </row>
    <row r="82" spans="1:6" s="261" customFormat="1" ht="24.75" customHeight="1">
      <c r="A82" s="139">
        <f t="shared" si="1"/>
      </c>
      <c r="B82" s="140">
        <f t="shared" si="2"/>
        <v>0</v>
      </c>
      <c r="C82" s="141">
        <v>0</v>
      </c>
      <c r="D82" s="213">
        <f t="shared" si="4"/>
      </c>
      <c r="E82" s="262">
        <f t="shared" si="3"/>
        <v>0</v>
      </c>
      <c r="F82" s="142">
        <v>0</v>
      </c>
    </row>
    <row r="83" spans="1:6" s="261" customFormat="1" ht="24.75" customHeight="1">
      <c r="A83" s="143">
        <f t="shared" si="1"/>
      </c>
      <c r="B83" s="144">
        <f t="shared" si="2"/>
        <v>0</v>
      </c>
      <c r="C83" s="145">
        <v>0</v>
      </c>
      <c r="D83" s="217">
        <f t="shared" si="4"/>
      </c>
      <c r="E83" s="263">
        <f t="shared" si="3"/>
        <v>0</v>
      </c>
      <c r="F83" s="146">
        <v>0</v>
      </c>
    </row>
    <row r="84" spans="1:6" s="120" customFormat="1" ht="24.75" customHeight="1" thickBot="1">
      <c r="A84" s="377" t="s">
        <v>64</v>
      </c>
      <c r="B84" s="378"/>
      <c r="C84" s="378"/>
      <c r="D84" s="378"/>
      <c r="E84" s="147">
        <f>SUM(E64:E83)</f>
        <v>0</v>
      </c>
      <c r="F84" s="148">
        <f>SUM(F64:F83)</f>
        <v>0</v>
      </c>
    </row>
    <row r="85" spans="1:6" s="152" customFormat="1" ht="39">
      <c r="A85" s="167"/>
      <c r="B85" s="167"/>
      <c r="C85" s="168"/>
      <c r="E85" s="169" t="s">
        <v>41</v>
      </c>
      <c r="F85" s="170">
        <f>_xlfn.SUMIFS(F64:F83,D64:D83,"Direct Cost")</f>
        <v>0</v>
      </c>
    </row>
    <row r="86" spans="1:8" s="152" customFormat="1" ht="39.75" thickBot="1">
      <c r="A86" s="171"/>
      <c r="B86" s="171"/>
      <c r="C86" s="171"/>
      <c r="E86" s="172" t="s">
        <v>53</v>
      </c>
      <c r="F86" s="173">
        <f>_xlfn.SUMIFS(F64:F83,D64:D83,"Admin Cost")</f>
        <v>0</v>
      </c>
      <c r="G86" s="174"/>
      <c r="H86" s="175"/>
    </row>
    <row r="87" spans="1:7" s="40" customFormat="1" ht="18.75">
      <c r="A87" s="35"/>
      <c r="B87" s="36"/>
      <c r="C87" s="36"/>
      <c r="D87" s="36"/>
      <c r="E87" s="37"/>
      <c r="F87" s="38"/>
      <c r="G87" s="39"/>
    </row>
    <row r="88" spans="1:7" s="40" customFormat="1" ht="18.75">
      <c r="A88" s="35"/>
      <c r="B88" s="36"/>
      <c r="C88" s="36"/>
      <c r="D88" s="36"/>
      <c r="E88" s="37"/>
      <c r="F88" s="38"/>
      <c r="G88" s="39"/>
    </row>
    <row r="89" spans="1:7" s="40" customFormat="1" ht="18.75">
      <c r="A89" s="35"/>
      <c r="B89" s="36"/>
      <c r="C89" s="36"/>
      <c r="D89" s="36"/>
      <c r="E89" s="37"/>
      <c r="F89" s="38"/>
      <c r="G89" s="39"/>
    </row>
    <row r="90" spans="1:7" s="152" customFormat="1" ht="24.75" customHeight="1">
      <c r="A90" s="176" t="s">
        <v>45</v>
      </c>
      <c r="B90" s="177"/>
      <c r="C90" s="178"/>
      <c r="D90" s="178"/>
      <c r="E90" s="178"/>
      <c r="F90" s="177"/>
      <c r="G90" s="179"/>
    </row>
    <row r="91" spans="1:7" s="152" customFormat="1" ht="24.75" customHeight="1">
      <c r="A91" s="180" t="s">
        <v>44</v>
      </c>
      <c r="B91" s="181" t="s">
        <v>15</v>
      </c>
      <c r="C91" s="180"/>
      <c r="D91" s="180"/>
      <c r="E91" s="180"/>
      <c r="F91" s="180"/>
      <c r="G91" s="182"/>
    </row>
    <row r="92" spans="1:7" s="152" customFormat="1" ht="24.75" customHeight="1">
      <c r="A92" s="183" t="s">
        <v>106</v>
      </c>
      <c r="B92" s="459" t="s">
        <v>86</v>
      </c>
      <c r="C92" s="460"/>
      <c r="D92" s="460"/>
      <c r="E92" s="460"/>
      <c r="F92" s="460"/>
      <c r="G92" s="461"/>
    </row>
    <row r="93" spans="1:7" s="120" customFormat="1" ht="19.5" customHeight="1">
      <c r="A93" s="225">
        <f>IF(A64="","",A64)</f>
      </c>
      <c r="B93" s="506"/>
      <c r="C93" s="420"/>
      <c r="D93" s="420"/>
      <c r="E93" s="420"/>
      <c r="F93" s="420"/>
      <c r="G93" s="421"/>
    </row>
    <row r="94" spans="1:7" s="120" customFormat="1" ht="19.5" customHeight="1">
      <c r="A94" s="225">
        <f aca="true" t="shared" si="5" ref="A94:A111">IF(A65="","",A65)</f>
      </c>
      <c r="B94" s="506"/>
      <c r="C94" s="420"/>
      <c r="D94" s="420"/>
      <c r="E94" s="420"/>
      <c r="F94" s="420"/>
      <c r="G94" s="421"/>
    </row>
    <row r="95" spans="1:7" s="120" customFormat="1" ht="24.75" customHeight="1">
      <c r="A95" s="225">
        <f t="shared" si="5"/>
      </c>
      <c r="B95" s="389"/>
      <c r="C95" s="390"/>
      <c r="D95" s="390"/>
      <c r="E95" s="390"/>
      <c r="F95" s="390"/>
      <c r="G95" s="391"/>
    </row>
    <row r="96" spans="1:7" s="120" customFormat="1" ht="24.75" customHeight="1">
      <c r="A96" s="225">
        <f t="shared" si="5"/>
      </c>
      <c r="B96" s="389"/>
      <c r="C96" s="390"/>
      <c r="D96" s="390"/>
      <c r="E96" s="390"/>
      <c r="F96" s="390"/>
      <c r="G96" s="391"/>
    </row>
    <row r="97" spans="1:7" s="120" customFormat="1" ht="24.75" customHeight="1">
      <c r="A97" s="225">
        <f t="shared" si="5"/>
      </c>
      <c r="B97" s="389"/>
      <c r="C97" s="390"/>
      <c r="D97" s="390"/>
      <c r="E97" s="390"/>
      <c r="F97" s="390"/>
      <c r="G97" s="391"/>
    </row>
    <row r="98" spans="1:7" s="120" customFormat="1" ht="19.5" customHeight="1">
      <c r="A98" s="225">
        <f t="shared" si="5"/>
      </c>
      <c r="B98" s="389"/>
      <c r="C98" s="407"/>
      <c r="D98" s="407"/>
      <c r="E98" s="407"/>
      <c r="F98" s="407"/>
      <c r="G98" s="408"/>
    </row>
    <row r="99" spans="1:7" s="120" customFormat="1" ht="24.75" customHeight="1">
      <c r="A99" s="225">
        <f t="shared" si="5"/>
      </c>
      <c r="B99" s="389"/>
      <c r="C99" s="390"/>
      <c r="D99" s="390"/>
      <c r="E99" s="390"/>
      <c r="F99" s="390"/>
      <c r="G99" s="391"/>
    </row>
    <row r="100" spans="1:7" s="120" customFormat="1" ht="24.75" customHeight="1">
      <c r="A100" s="225">
        <f t="shared" si="5"/>
      </c>
      <c r="B100" s="389"/>
      <c r="C100" s="390"/>
      <c r="D100" s="390"/>
      <c r="E100" s="390"/>
      <c r="F100" s="390"/>
      <c r="G100" s="391"/>
    </row>
    <row r="101" spans="1:7" s="120" customFormat="1" ht="24.75" customHeight="1">
      <c r="A101" s="225">
        <f t="shared" si="5"/>
      </c>
      <c r="B101" s="389"/>
      <c r="C101" s="390"/>
      <c r="D101" s="390"/>
      <c r="E101" s="390"/>
      <c r="F101" s="390"/>
      <c r="G101" s="391"/>
    </row>
    <row r="102" spans="1:7" s="120" customFormat="1" ht="24.75" customHeight="1">
      <c r="A102" s="225">
        <f t="shared" si="5"/>
      </c>
      <c r="B102" s="389"/>
      <c r="C102" s="390"/>
      <c r="D102" s="390"/>
      <c r="E102" s="390"/>
      <c r="F102" s="390"/>
      <c r="G102" s="391"/>
    </row>
    <row r="103" spans="1:7" s="120" customFormat="1" ht="24.75" customHeight="1">
      <c r="A103" s="225">
        <f t="shared" si="5"/>
      </c>
      <c r="B103" s="389"/>
      <c r="C103" s="390"/>
      <c r="D103" s="390"/>
      <c r="E103" s="390"/>
      <c r="F103" s="390"/>
      <c r="G103" s="391"/>
    </row>
    <row r="104" spans="1:7" s="120" customFormat="1" ht="24.75" customHeight="1">
      <c r="A104" s="225">
        <f t="shared" si="5"/>
      </c>
      <c r="B104" s="389"/>
      <c r="C104" s="390"/>
      <c r="D104" s="390"/>
      <c r="E104" s="390"/>
      <c r="F104" s="390"/>
      <c r="G104" s="391"/>
    </row>
    <row r="105" spans="1:7" s="120" customFormat="1" ht="24.75" customHeight="1">
      <c r="A105" s="225">
        <f t="shared" si="5"/>
      </c>
      <c r="B105" s="389"/>
      <c r="C105" s="390"/>
      <c r="D105" s="390"/>
      <c r="E105" s="390"/>
      <c r="F105" s="390"/>
      <c r="G105" s="391"/>
    </row>
    <row r="106" spans="1:7" s="120" customFormat="1" ht="24.75" customHeight="1">
      <c r="A106" s="225">
        <f t="shared" si="5"/>
      </c>
      <c r="B106" s="389"/>
      <c r="C106" s="390"/>
      <c r="D106" s="390"/>
      <c r="E106" s="390"/>
      <c r="F106" s="390"/>
      <c r="G106" s="391"/>
    </row>
    <row r="107" spans="1:7" s="120" customFormat="1" ht="24.75" customHeight="1">
      <c r="A107" s="225">
        <f t="shared" si="5"/>
      </c>
      <c r="B107" s="389"/>
      <c r="C107" s="390"/>
      <c r="D107" s="390"/>
      <c r="E107" s="390"/>
      <c r="F107" s="390"/>
      <c r="G107" s="391"/>
    </row>
    <row r="108" spans="1:7" s="120" customFormat="1" ht="24.75" customHeight="1">
      <c r="A108" s="225">
        <f t="shared" si="5"/>
      </c>
      <c r="B108" s="389"/>
      <c r="C108" s="390"/>
      <c r="D108" s="390"/>
      <c r="E108" s="390"/>
      <c r="F108" s="390"/>
      <c r="G108" s="391"/>
    </row>
    <row r="109" spans="1:7" s="120" customFormat="1" ht="24.75" customHeight="1">
      <c r="A109" s="225">
        <f t="shared" si="5"/>
      </c>
      <c r="B109" s="389"/>
      <c r="C109" s="390"/>
      <c r="D109" s="390"/>
      <c r="E109" s="390"/>
      <c r="F109" s="390"/>
      <c r="G109" s="391"/>
    </row>
    <row r="110" spans="1:7" s="120" customFormat="1" ht="24.75" customHeight="1">
      <c r="A110" s="225">
        <f t="shared" si="5"/>
      </c>
      <c r="B110" s="389"/>
      <c r="C110" s="390"/>
      <c r="D110" s="390"/>
      <c r="E110" s="390"/>
      <c r="F110" s="390"/>
      <c r="G110" s="391"/>
    </row>
    <row r="111" spans="1:7" s="120" customFormat="1" ht="24.75" customHeight="1">
      <c r="A111" s="225">
        <f t="shared" si="5"/>
      </c>
      <c r="B111" s="389"/>
      <c r="C111" s="390"/>
      <c r="D111" s="390"/>
      <c r="E111" s="390"/>
      <c r="F111" s="390"/>
      <c r="G111" s="391"/>
    </row>
    <row r="112" spans="1:7" s="120" customFormat="1" ht="24.75" customHeight="1">
      <c r="A112" s="221">
        <f>IF(A83="","",A83)</f>
      </c>
      <c r="B112" s="434"/>
      <c r="C112" s="434"/>
      <c r="D112" s="434"/>
      <c r="E112" s="434"/>
      <c r="F112" s="434"/>
      <c r="G112" s="434"/>
    </row>
    <row r="113" ht="18.75" customHeight="1"/>
    <row r="115" ht="19.5" thickBot="1"/>
    <row r="116" spans="1:8" ht="37.5" customHeight="1" thickBot="1">
      <c r="A116" s="470" t="s">
        <v>130</v>
      </c>
      <c r="B116" s="397"/>
      <c r="C116" s="397"/>
      <c r="D116" s="397"/>
      <c r="E116" s="397"/>
      <c r="F116" s="397"/>
      <c r="G116" s="397"/>
      <c r="H116" s="398"/>
    </row>
    <row r="117" spans="1:7" ht="57" thickBot="1">
      <c r="A117" s="13" t="s">
        <v>27</v>
      </c>
      <c r="B117" s="13" t="s">
        <v>29</v>
      </c>
      <c r="C117" s="13" t="s">
        <v>50</v>
      </c>
      <c r="D117" s="13" t="s">
        <v>19</v>
      </c>
      <c r="E117" s="13" t="s">
        <v>33</v>
      </c>
      <c r="F117" s="13" t="s">
        <v>79</v>
      </c>
      <c r="G117" s="13" t="s">
        <v>134</v>
      </c>
    </row>
    <row r="118" spans="1:7" s="152" customFormat="1" ht="39">
      <c r="A118" s="184" t="s">
        <v>107</v>
      </c>
      <c r="B118" s="158" t="s">
        <v>28</v>
      </c>
      <c r="C118" s="185" t="s">
        <v>24</v>
      </c>
      <c r="D118" s="186">
        <v>51</v>
      </c>
      <c r="E118" s="187">
        <v>100</v>
      </c>
      <c r="F118" s="186">
        <f>D118*E118</f>
        <v>5100</v>
      </c>
      <c r="G118" s="186">
        <v>5100</v>
      </c>
    </row>
    <row r="119" spans="1:7" s="120" customFormat="1" ht="30" customHeight="1">
      <c r="A119" s="207"/>
      <c r="B119" s="337"/>
      <c r="C119" s="222"/>
      <c r="D119" s="138">
        <v>0</v>
      </c>
      <c r="E119" s="210"/>
      <c r="F119" s="260">
        <f>D119*E119</f>
        <v>0</v>
      </c>
      <c r="G119" s="138">
        <v>0</v>
      </c>
    </row>
    <row r="120" spans="1:7" s="120" customFormat="1" ht="30" customHeight="1">
      <c r="A120" s="211"/>
      <c r="B120" s="325"/>
      <c r="C120" s="223"/>
      <c r="D120" s="142">
        <v>0</v>
      </c>
      <c r="E120" s="214"/>
      <c r="F120" s="262">
        <f>D120*E120</f>
        <v>0</v>
      </c>
      <c r="G120" s="142">
        <v>0</v>
      </c>
    </row>
    <row r="121" spans="1:7" s="120" customFormat="1" ht="30" customHeight="1">
      <c r="A121" s="211"/>
      <c r="B121" s="325"/>
      <c r="C121" s="223"/>
      <c r="D121" s="142">
        <v>0</v>
      </c>
      <c r="E121" s="214"/>
      <c r="F121" s="262">
        <f aca="true" t="shared" si="6" ref="F121:F126">D121*E121</f>
        <v>0</v>
      </c>
      <c r="G121" s="142">
        <v>0</v>
      </c>
    </row>
    <row r="122" spans="1:7" s="120" customFormat="1" ht="30" customHeight="1">
      <c r="A122" s="211"/>
      <c r="B122" s="325"/>
      <c r="C122" s="223"/>
      <c r="D122" s="142">
        <v>0</v>
      </c>
      <c r="E122" s="214"/>
      <c r="F122" s="262">
        <f t="shared" si="6"/>
        <v>0</v>
      </c>
      <c r="G122" s="142">
        <v>0</v>
      </c>
    </row>
    <row r="123" spans="1:7" s="120" customFormat="1" ht="30" customHeight="1">
      <c r="A123" s="211"/>
      <c r="B123" s="325"/>
      <c r="C123" s="223"/>
      <c r="D123" s="142">
        <v>0</v>
      </c>
      <c r="E123" s="214"/>
      <c r="F123" s="262">
        <f t="shared" si="6"/>
        <v>0</v>
      </c>
      <c r="G123" s="142">
        <v>0</v>
      </c>
    </row>
    <row r="124" spans="1:7" s="120" customFormat="1" ht="30" customHeight="1">
      <c r="A124" s="211"/>
      <c r="B124" s="325"/>
      <c r="C124" s="223"/>
      <c r="D124" s="142">
        <v>0</v>
      </c>
      <c r="E124" s="214"/>
      <c r="F124" s="262">
        <f t="shared" si="6"/>
        <v>0</v>
      </c>
      <c r="G124" s="142">
        <v>0</v>
      </c>
    </row>
    <row r="125" spans="1:7" s="120" customFormat="1" ht="30" customHeight="1">
      <c r="A125" s="211"/>
      <c r="B125" s="325"/>
      <c r="C125" s="223"/>
      <c r="D125" s="142">
        <v>0</v>
      </c>
      <c r="E125" s="214"/>
      <c r="F125" s="262">
        <f t="shared" si="6"/>
        <v>0</v>
      </c>
      <c r="G125" s="142">
        <v>0</v>
      </c>
    </row>
    <row r="126" spans="1:7" s="120" customFormat="1" ht="30" customHeight="1">
      <c r="A126" s="211"/>
      <c r="B126" s="325"/>
      <c r="C126" s="223"/>
      <c r="D126" s="142">
        <v>0</v>
      </c>
      <c r="E126" s="214"/>
      <c r="F126" s="262">
        <f t="shared" si="6"/>
        <v>0</v>
      </c>
      <c r="G126" s="142">
        <v>0</v>
      </c>
    </row>
    <row r="127" spans="1:7" s="120" customFormat="1" ht="30" customHeight="1">
      <c r="A127" s="215"/>
      <c r="B127" s="326"/>
      <c r="C127" s="224"/>
      <c r="D127" s="146">
        <v>0</v>
      </c>
      <c r="E127" s="218"/>
      <c r="F127" s="262">
        <f>D127*E127</f>
        <v>0</v>
      </c>
      <c r="G127" s="146">
        <v>0</v>
      </c>
    </row>
    <row r="128" spans="1:7" s="152" customFormat="1" ht="24.75" customHeight="1" thickBot="1">
      <c r="A128" s="188"/>
      <c r="B128" s="189"/>
      <c r="C128" s="189"/>
      <c r="D128" s="189"/>
      <c r="E128" s="190" t="s">
        <v>64</v>
      </c>
      <c r="F128" s="191">
        <f>SUM(F119:F127)</f>
        <v>0</v>
      </c>
      <c r="G128" s="192">
        <f>SUM(G119:G127)</f>
        <v>0</v>
      </c>
    </row>
    <row r="129" spans="1:8" s="152" customFormat="1" ht="39">
      <c r="A129" s="163"/>
      <c r="B129" s="163"/>
      <c r="C129" s="163"/>
      <c r="D129" s="163"/>
      <c r="E129" s="163"/>
      <c r="F129" s="169" t="s">
        <v>41</v>
      </c>
      <c r="G129" s="170">
        <f>_xlfn.SUMIFS(G119:G127,C119:C127,"direct cost")</f>
        <v>0</v>
      </c>
      <c r="H129" s="166"/>
    </row>
    <row r="130" spans="1:8" s="152" customFormat="1" ht="39.75" thickBot="1">
      <c r="A130" s="163"/>
      <c r="B130" s="163"/>
      <c r="C130" s="163"/>
      <c r="D130" s="163"/>
      <c r="E130" s="163"/>
      <c r="F130" s="193" t="s">
        <v>53</v>
      </c>
      <c r="G130" s="173">
        <f>_xlfn.SUMIFS(G119:G127,C119:C127,"admin cost")</f>
        <v>0</v>
      </c>
      <c r="H130" s="166"/>
    </row>
    <row r="131" spans="1:8" s="40" customFormat="1" ht="18.75">
      <c r="A131" s="44"/>
      <c r="B131" s="44"/>
      <c r="C131" s="44"/>
      <c r="D131" s="44"/>
      <c r="E131" s="44"/>
      <c r="F131" s="45"/>
      <c r="G131" s="46"/>
      <c r="H131" s="47"/>
    </row>
    <row r="132" spans="1:7" s="152" customFormat="1" ht="24.75" customHeight="1">
      <c r="A132" s="194" t="s">
        <v>49</v>
      </c>
      <c r="B132" s="195"/>
      <c r="C132" s="196"/>
      <c r="D132" s="196"/>
      <c r="E132" s="196"/>
      <c r="F132" s="196"/>
      <c r="G132" s="196"/>
    </row>
    <row r="133" spans="1:8" s="152" customFormat="1" ht="24.75" customHeight="1">
      <c r="A133" s="328" t="s">
        <v>47</v>
      </c>
      <c r="B133" s="328" t="s">
        <v>48</v>
      </c>
      <c r="C133" s="474" t="s">
        <v>84</v>
      </c>
      <c r="D133" s="474"/>
      <c r="E133" s="474"/>
      <c r="F133" s="474"/>
      <c r="G133" s="474"/>
      <c r="H133" s="474"/>
    </row>
    <row r="134" spans="1:8" s="152" customFormat="1" ht="24.75" customHeight="1">
      <c r="A134" s="329" t="s">
        <v>122</v>
      </c>
      <c r="B134" s="329" t="s">
        <v>72</v>
      </c>
      <c r="C134" s="475"/>
      <c r="D134" s="475"/>
      <c r="E134" s="475"/>
      <c r="F134" s="475"/>
      <c r="G134" s="475"/>
      <c r="H134" s="475"/>
    </row>
    <row r="135" spans="1:8" s="120" customFormat="1" ht="24.75" customHeight="1">
      <c r="A135" s="219">
        <f aca="true" t="shared" si="7" ref="A135:A143">IF(A119="","",A119)</f>
      </c>
      <c r="B135" s="337"/>
      <c r="C135" s="409"/>
      <c r="D135" s="409"/>
      <c r="E135" s="409"/>
      <c r="F135" s="409"/>
      <c r="G135" s="409"/>
      <c r="H135" s="409"/>
    </row>
    <row r="136" spans="1:8" s="120" customFormat="1" ht="24.75" customHeight="1">
      <c r="A136" s="220">
        <f t="shared" si="7"/>
      </c>
      <c r="B136" s="336"/>
      <c r="C136" s="392"/>
      <c r="D136" s="392"/>
      <c r="E136" s="392"/>
      <c r="F136" s="392"/>
      <c r="G136" s="392"/>
      <c r="H136" s="392"/>
    </row>
    <row r="137" spans="1:8" s="120" customFormat="1" ht="24.75" customHeight="1">
      <c r="A137" s="220">
        <f t="shared" si="7"/>
      </c>
      <c r="B137" s="336"/>
      <c r="C137" s="392"/>
      <c r="D137" s="392"/>
      <c r="E137" s="392"/>
      <c r="F137" s="392"/>
      <c r="G137" s="392"/>
      <c r="H137" s="392"/>
    </row>
    <row r="138" spans="1:8" s="120" customFormat="1" ht="24.75" customHeight="1">
      <c r="A138" s="220">
        <f t="shared" si="7"/>
      </c>
      <c r="B138" s="336"/>
      <c r="C138" s="392"/>
      <c r="D138" s="392"/>
      <c r="E138" s="392"/>
      <c r="F138" s="392"/>
      <c r="G138" s="392"/>
      <c r="H138" s="392"/>
    </row>
    <row r="139" spans="1:8" s="120" customFormat="1" ht="24.75" customHeight="1">
      <c r="A139" s="220">
        <f t="shared" si="7"/>
      </c>
      <c r="B139" s="336"/>
      <c r="C139" s="392"/>
      <c r="D139" s="392"/>
      <c r="E139" s="392"/>
      <c r="F139" s="392"/>
      <c r="G139" s="392"/>
      <c r="H139" s="392"/>
    </row>
    <row r="140" spans="1:8" s="120" customFormat="1" ht="24.75" customHeight="1">
      <c r="A140" s="220">
        <f t="shared" si="7"/>
      </c>
      <c r="B140" s="336"/>
      <c r="C140" s="392"/>
      <c r="D140" s="392"/>
      <c r="E140" s="392"/>
      <c r="F140" s="392"/>
      <c r="G140" s="392"/>
      <c r="H140" s="392"/>
    </row>
    <row r="141" spans="1:8" s="120" customFormat="1" ht="24.75" customHeight="1">
      <c r="A141" s="220">
        <f t="shared" si="7"/>
      </c>
      <c r="B141" s="336"/>
      <c r="C141" s="392"/>
      <c r="D141" s="392"/>
      <c r="E141" s="392"/>
      <c r="F141" s="392"/>
      <c r="G141" s="392"/>
      <c r="H141" s="392"/>
    </row>
    <row r="142" spans="1:8" s="120" customFormat="1" ht="24.75" customHeight="1">
      <c r="A142" s="220">
        <f t="shared" si="7"/>
      </c>
      <c r="B142" s="336"/>
      <c r="C142" s="392"/>
      <c r="D142" s="392"/>
      <c r="E142" s="392"/>
      <c r="F142" s="392"/>
      <c r="G142" s="392"/>
      <c r="H142" s="392"/>
    </row>
    <row r="143" spans="1:8" s="120" customFormat="1" ht="24.75" customHeight="1">
      <c r="A143" s="221">
        <f t="shared" si="7"/>
      </c>
      <c r="B143" s="335"/>
      <c r="C143" s="434"/>
      <c r="D143" s="434"/>
      <c r="E143" s="434"/>
      <c r="F143" s="434"/>
      <c r="G143" s="434"/>
      <c r="H143" s="434"/>
    </row>
    <row r="144" spans="3:8" ht="18.75">
      <c r="C144" s="16"/>
      <c r="D144" s="16"/>
      <c r="E144" s="16"/>
      <c r="F144" s="16"/>
      <c r="G144" s="16"/>
      <c r="H144" s="16"/>
    </row>
    <row r="146" spans="1:9" ht="18.75">
      <c r="A146" s="12"/>
      <c r="B146" s="12"/>
      <c r="C146" s="12"/>
      <c r="D146" s="12"/>
      <c r="E146" s="12"/>
      <c r="F146" s="12"/>
      <c r="G146" s="12"/>
      <c r="H146" s="12"/>
      <c r="I146" s="12"/>
    </row>
    <row r="147" spans="1:9" ht="12.75" customHeight="1" thickBot="1">
      <c r="A147" s="48"/>
      <c r="B147" s="48"/>
      <c r="C147" s="48"/>
      <c r="D147" s="48"/>
      <c r="E147" s="48"/>
      <c r="F147" s="48"/>
      <c r="G147" s="48"/>
      <c r="H147" s="12"/>
      <c r="I147" s="12"/>
    </row>
    <row r="148" spans="1:8" ht="49.5" customHeight="1" thickBot="1">
      <c r="A148" s="470" t="s">
        <v>93</v>
      </c>
      <c r="B148" s="471"/>
      <c r="C148" s="471"/>
      <c r="D148" s="471"/>
      <c r="E148" s="471"/>
      <c r="F148" s="471"/>
      <c r="G148" s="471"/>
      <c r="H148" s="472"/>
    </row>
    <row r="149" spans="1:7" ht="74.25" customHeight="1" thickBot="1">
      <c r="A149" s="49" t="s">
        <v>16</v>
      </c>
      <c r="B149" s="49" t="s">
        <v>57</v>
      </c>
      <c r="C149" s="13" t="s">
        <v>21</v>
      </c>
      <c r="D149" s="49" t="s">
        <v>55</v>
      </c>
      <c r="E149" s="49" t="s">
        <v>31</v>
      </c>
      <c r="F149" s="49" t="s">
        <v>36</v>
      </c>
      <c r="G149" s="49" t="s">
        <v>134</v>
      </c>
    </row>
    <row r="150" spans="1:7" s="152" customFormat="1" ht="24.75" customHeight="1">
      <c r="A150" s="197" t="s">
        <v>108</v>
      </c>
      <c r="B150" s="198" t="s">
        <v>56</v>
      </c>
      <c r="C150" s="185" t="s">
        <v>25</v>
      </c>
      <c r="D150" s="199">
        <v>550</v>
      </c>
      <c r="E150" s="185">
        <v>1</v>
      </c>
      <c r="F150" s="199">
        <f>D150*E150</f>
        <v>550</v>
      </c>
      <c r="G150" s="199">
        <v>550</v>
      </c>
    </row>
    <row r="151" spans="1:7" s="120" customFormat="1" ht="30" customHeight="1">
      <c r="A151" s="207"/>
      <c r="B151" s="337"/>
      <c r="C151" s="209"/>
      <c r="D151" s="138">
        <v>0</v>
      </c>
      <c r="E151" s="210"/>
      <c r="F151" s="304">
        <f>(D151*E151)</f>
        <v>0</v>
      </c>
      <c r="G151" s="138">
        <v>0</v>
      </c>
    </row>
    <row r="152" spans="1:7" s="120" customFormat="1" ht="30" customHeight="1">
      <c r="A152" s="211"/>
      <c r="B152" s="325"/>
      <c r="C152" s="213"/>
      <c r="D152" s="142">
        <v>0</v>
      </c>
      <c r="E152" s="214"/>
      <c r="F152" s="304">
        <f aca="true" t="shared" si="8" ref="F152:F159">(D152*E152)</f>
        <v>0</v>
      </c>
      <c r="G152" s="142">
        <v>0</v>
      </c>
    </row>
    <row r="153" spans="1:7" s="120" customFormat="1" ht="30" customHeight="1">
      <c r="A153" s="211"/>
      <c r="B153" s="325"/>
      <c r="C153" s="213"/>
      <c r="D153" s="142">
        <v>0</v>
      </c>
      <c r="E153" s="214"/>
      <c r="F153" s="304">
        <f t="shared" si="8"/>
        <v>0</v>
      </c>
      <c r="G153" s="142">
        <v>0</v>
      </c>
    </row>
    <row r="154" spans="1:7" s="120" customFormat="1" ht="30" customHeight="1">
      <c r="A154" s="211"/>
      <c r="B154" s="325"/>
      <c r="C154" s="213"/>
      <c r="D154" s="142">
        <v>0</v>
      </c>
      <c r="E154" s="214"/>
      <c r="F154" s="304">
        <f t="shared" si="8"/>
        <v>0</v>
      </c>
      <c r="G154" s="142">
        <v>0</v>
      </c>
    </row>
    <row r="155" spans="1:7" s="120" customFormat="1" ht="30" customHeight="1">
      <c r="A155" s="211"/>
      <c r="B155" s="325"/>
      <c r="C155" s="213"/>
      <c r="D155" s="142">
        <v>0</v>
      </c>
      <c r="E155" s="214"/>
      <c r="F155" s="304">
        <f t="shared" si="8"/>
        <v>0</v>
      </c>
      <c r="G155" s="142">
        <v>0</v>
      </c>
    </row>
    <row r="156" spans="1:7" s="120" customFormat="1" ht="30" customHeight="1">
      <c r="A156" s="211"/>
      <c r="B156" s="325"/>
      <c r="C156" s="213"/>
      <c r="D156" s="142">
        <v>0</v>
      </c>
      <c r="E156" s="214"/>
      <c r="F156" s="304">
        <f t="shared" si="8"/>
        <v>0</v>
      </c>
      <c r="G156" s="142">
        <v>0</v>
      </c>
    </row>
    <row r="157" spans="1:7" s="120" customFormat="1" ht="30" customHeight="1">
      <c r="A157" s="211"/>
      <c r="B157" s="325"/>
      <c r="C157" s="213"/>
      <c r="D157" s="142">
        <v>0</v>
      </c>
      <c r="E157" s="214"/>
      <c r="F157" s="304">
        <f t="shared" si="8"/>
        <v>0</v>
      </c>
      <c r="G157" s="142">
        <v>0</v>
      </c>
    </row>
    <row r="158" spans="1:7" s="120" customFormat="1" ht="30" customHeight="1">
      <c r="A158" s="211"/>
      <c r="B158" s="325"/>
      <c r="C158" s="213"/>
      <c r="D158" s="142">
        <v>0</v>
      </c>
      <c r="E158" s="214"/>
      <c r="F158" s="304">
        <f t="shared" si="8"/>
        <v>0</v>
      </c>
      <c r="G158" s="142">
        <v>0</v>
      </c>
    </row>
    <row r="159" spans="1:7" s="120" customFormat="1" ht="30" customHeight="1">
      <c r="A159" s="215"/>
      <c r="B159" s="326"/>
      <c r="C159" s="217"/>
      <c r="D159" s="146">
        <v>0</v>
      </c>
      <c r="E159" s="218"/>
      <c r="F159" s="304">
        <f t="shared" si="8"/>
        <v>0</v>
      </c>
      <c r="G159" s="146">
        <v>0</v>
      </c>
    </row>
    <row r="160" spans="1:7" s="152" customFormat="1" ht="24.75" customHeight="1" thickBot="1">
      <c r="A160" s="200" t="s">
        <v>46</v>
      </c>
      <c r="B160" s="201"/>
      <c r="C160" s="201"/>
      <c r="D160" s="201"/>
      <c r="E160" s="201"/>
      <c r="F160" s="191">
        <f>SUM(F151:F159)</f>
        <v>0</v>
      </c>
      <c r="G160" s="191">
        <f>SUM(G151:G159)</f>
        <v>0</v>
      </c>
    </row>
    <row r="161" spans="1:7" s="152" customFormat="1" ht="39">
      <c r="A161" s="202"/>
      <c r="B161" s="202"/>
      <c r="C161" s="202"/>
      <c r="D161" s="202"/>
      <c r="E161" s="202"/>
      <c r="F161" s="169" t="s">
        <v>41</v>
      </c>
      <c r="G161" s="203">
        <f>_xlfn.SUMIFS(G151:G159,C151:C159,"direct cost")</f>
        <v>0</v>
      </c>
    </row>
    <row r="162" spans="1:7" s="152" customFormat="1" ht="39.75" thickBot="1">
      <c r="A162" s="202"/>
      <c r="B162" s="202"/>
      <c r="C162" s="202"/>
      <c r="D162" s="202"/>
      <c r="E162" s="202"/>
      <c r="F162" s="193" t="s">
        <v>53</v>
      </c>
      <c r="G162" s="204">
        <f>_xlfn.SUMIFS(G151:G159,C151:C159,"admin cost")</f>
        <v>0</v>
      </c>
    </row>
    <row r="163" spans="1:7" ht="18.75">
      <c r="A163" s="48"/>
      <c r="B163" s="48"/>
      <c r="C163" s="48"/>
      <c r="D163" s="48"/>
      <c r="E163" s="48"/>
      <c r="F163" s="45"/>
      <c r="G163" s="38"/>
    </row>
    <row r="164" spans="1:6" ht="37.5">
      <c r="A164" s="17" t="s">
        <v>71</v>
      </c>
      <c r="B164" s="51"/>
      <c r="C164" s="39"/>
      <c r="D164" s="39"/>
      <c r="E164" s="39"/>
      <c r="F164" s="51"/>
    </row>
    <row r="165" spans="1:8" ht="24.75" customHeight="1">
      <c r="A165" s="105" t="s">
        <v>16</v>
      </c>
      <c r="B165" s="473" t="s">
        <v>85</v>
      </c>
      <c r="C165" s="473"/>
      <c r="D165" s="473"/>
      <c r="E165" s="473"/>
      <c r="F165" s="473"/>
      <c r="G165" s="473"/>
      <c r="H165" s="473"/>
    </row>
    <row r="166" spans="1:8" ht="24.75" customHeight="1">
      <c r="A166" s="106" t="s">
        <v>94</v>
      </c>
      <c r="B166" s="478"/>
      <c r="C166" s="478"/>
      <c r="D166" s="478"/>
      <c r="E166" s="478"/>
      <c r="F166" s="478"/>
      <c r="G166" s="478"/>
      <c r="H166" s="478"/>
    </row>
    <row r="167" spans="1:8" s="120" customFormat="1" ht="24.75" customHeight="1">
      <c r="A167" s="205">
        <f aca="true" t="shared" si="9" ref="A167:A175">IF(A151="","",A151)</f>
      </c>
      <c r="B167" s="450"/>
      <c r="C167" s="450"/>
      <c r="D167" s="450"/>
      <c r="E167" s="450"/>
      <c r="F167" s="450"/>
      <c r="G167" s="450"/>
      <c r="H167" s="450"/>
    </row>
    <row r="168" spans="1:8" s="120" customFormat="1" ht="24.75" customHeight="1">
      <c r="A168" s="206">
        <f t="shared" si="9"/>
      </c>
      <c r="B168" s="405"/>
      <c r="C168" s="405"/>
      <c r="D168" s="405"/>
      <c r="E168" s="405"/>
      <c r="F168" s="405"/>
      <c r="G168" s="405"/>
      <c r="H168" s="405"/>
    </row>
    <row r="169" spans="1:8" s="120" customFormat="1" ht="24.75" customHeight="1">
      <c r="A169" s="206">
        <f t="shared" si="9"/>
      </c>
      <c r="B169" s="405"/>
      <c r="C169" s="405"/>
      <c r="D169" s="405"/>
      <c r="E169" s="405"/>
      <c r="F169" s="405"/>
      <c r="G169" s="405"/>
      <c r="H169" s="405"/>
    </row>
    <row r="170" spans="1:8" s="120" customFormat="1" ht="24.75" customHeight="1">
      <c r="A170" s="206">
        <f t="shared" si="9"/>
      </c>
      <c r="B170" s="405"/>
      <c r="C170" s="405"/>
      <c r="D170" s="405"/>
      <c r="E170" s="405"/>
      <c r="F170" s="405"/>
      <c r="G170" s="405"/>
      <c r="H170" s="405"/>
    </row>
    <row r="171" spans="1:8" s="120" customFormat="1" ht="24.75" customHeight="1">
      <c r="A171" s="206">
        <f t="shared" si="9"/>
      </c>
      <c r="B171" s="405"/>
      <c r="C171" s="405"/>
      <c r="D171" s="405"/>
      <c r="E171" s="405"/>
      <c r="F171" s="405"/>
      <c r="G171" s="405"/>
      <c r="H171" s="405"/>
    </row>
    <row r="172" spans="1:8" s="120" customFormat="1" ht="24.75" customHeight="1">
      <c r="A172" s="206">
        <f t="shared" si="9"/>
      </c>
      <c r="B172" s="405"/>
      <c r="C172" s="405"/>
      <c r="D172" s="405"/>
      <c r="E172" s="405"/>
      <c r="F172" s="405"/>
      <c r="G172" s="405"/>
      <c r="H172" s="405"/>
    </row>
    <row r="173" spans="1:8" s="120" customFormat="1" ht="24.75" customHeight="1">
      <c r="A173" s="206">
        <f t="shared" si="9"/>
      </c>
      <c r="B173" s="405"/>
      <c r="C173" s="405"/>
      <c r="D173" s="405"/>
      <c r="E173" s="405"/>
      <c r="F173" s="405"/>
      <c r="G173" s="405"/>
      <c r="H173" s="405"/>
    </row>
    <row r="174" spans="1:8" s="120" customFormat="1" ht="24.75" customHeight="1">
      <c r="A174" s="206">
        <f t="shared" si="9"/>
      </c>
      <c r="B174" s="405"/>
      <c r="C174" s="405"/>
      <c r="D174" s="405"/>
      <c r="E174" s="405"/>
      <c r="F174" s="405"/>
      <c r="G174" s="405"/>
      <c r="H174" s="405"/>
    </row>
    <row r="175" spans="1:8" s="120" customFormat="1" ht="24.75" customHeight="1">
      <c r="A175" s="289">
        <f t="shared" si="9"/>
      </c>
      <c r="B175" s="435"/>
      <c r="C175" s="435"/>
      <c r="D175" s="435"/>
      <c r="E175" s="435"/>
      <c r="F175" s="435"/>
      <c r="G175" s="435"/>
      <c r="H175" s="435"/>
    </row>
    <row r="176" spans="1:8" s="40" customFormat="1" ht="24.75" customHeight="1">
      <c r="A176" s="102"/>
      <c r="B176" s="36"/>
      <c r="C176" s="36"/>
      <c r="D176" s="36"/>
      <c r="E176" s="36"/>
      <c r="F176" s="36"/>
      <c r="G176" s="36"/>
      <c r="H176" s="103"/>
    </row>
    <row r="177" spans="1:8" ht="18.75">
      <c r="A177" s="52"/>
      <c r="B177" s="36"/>
      <c r="C177" s="36"/>
      <c r="D177" s="36"/>
      <c r="E177" s="36"/>
      <c r="F177" s="36"/>
      <c r="G177" s="36"/>
      <c r="H177" s="29"/>
    </row>
    <row r="178" spans="1:7" ht="18.75">
      <c r="A178" s="48"/>
      <c r="B178" s="48"/>
      <c r="C178" s="48"/>
      <c r="D178" s="48"/>
      <c r="E178" s="48"/>
      <c r="F178" s="48"/>
      <c r="G178" s="48"/>
    </row>
    <row r="179" spans="1:7" ht="12.75" customHeight="1" thickBot="1">
      <c r="A179" s="48"/>
      <c r="B179" s="48"/>
      <c r="C179" s="48"/>
      <c r="D179" s="48"/>
      <c r="E179" s="48"/>
      <c r="F179" s="48"/>
      <c r="G179" s="48"/>
    </row>
    <row r="180" spans="1:8" ht="22.5" customHeight="1" thickBot="1">
      <c r="A180" s="396" t="s">
        <v>95</v>
      </c>
      <c r="B180" s="397"/>
      <c r="C180" s="397"/>
      <c r="D180" s="397"/>
      <c r="E180" s="397"/>
      <c r="F180" s="397"/>
      <c r="G180" s="397"/>
      <c r="H180" s="398"/>
    </row>
    <row r="181" spans="1:7" ht="18.75" customHeight="1" thickBot="1">
      <c r="A181" s="49" t="s">
        <v>16</v>
      </c>
      <c r="B181" s="49" t="s">
        <v>52</v>
      </c>
      <c r="C181" s="13" t="s">
        <v>21</v>
      </c>
      <c r="D181" s="49" t="s">
        <v>68</v>
      </c>
      <c r="E181" s="49" t="s">
        <v>31</v>
      </c>
      <c r="F181" s="49" t="s">
        <v>36</v>
      </c>
      <c r="G181" s="49" t="s">
        <v>134</v>
      </c>
    </row>
    <row r="182" spans="1:7" s="120" customFormat="1" ht="19.5">
      <c r="A182" s="226" t="s">
        <v>109</v>
      </c>
      <c r="B182" s="227" t="s">
        <v>69</v>
      </c>
      <c r="C182" s="228" t="s">
        <v>25</v>
      </c>
      <c r="D182" s="229">
        <v>550</v>
      </c>
      <c r="E182" s="228">
        <v>2</v>
      </c>
      <c r="F182" s="229">
        <f>D182*E182</f>
        <v>1100</v>
      </c>
      <c r="G182" s="229">
        <v>1100</v>
      </c>
    </row>
    <row r="183" spans="1:7" s="120" customFormat="1" ht="30" customHeight="1">
      <c r="A183" s="207"/>
      <c r="B183" s="337"/>
      <c r="C183" s="209"/>
      <c r="D183" s="138">
        <v>0</v>
      </c>
      <c r="E183" s="210"/>
      <c r="F183" s="260">
        <f>D183*E183</f>
        <v>0</v>
      </c>
      <c r="G183" s="138">
        <v>0</v>
      </c>
    </row>
    <row r="184" spans="1:7" s="120" customFormat="1" ht="30" customHeight="1">
      <c r="A184" s="211"/>
      <c r="B184" s="325"/>
      <c r="C184" s="213"/>
      <c r="D184" s="142">
        <v>0</v>
      </c>
      <c r="E184" s="214"/>
      <c r="F184" s="262">
        <f aca="true" t="shared" si="10" ref="F184:F190">D184*E184</f>
        <v>0</v>
      </c>
      <c r="G184" s="142">
        <v>0</v>
      </c>
    </row>
    <row r="185" spans="1:7" s="120" customFormat="1" ht="30" customHeight="1">
      <c r="A185" s="211"/>
      <c r="B185" s="325"/>
      <c r="C185" s="213"/>
      <c r="D185" s="142">
        <v>0</v>
      </c>
      <c r="E185" s="214"/>
      <c r="F185" s="262">
        <f t="shared" si="10"/>
        <v>0</v>
      </c>
      <c r="G185" s="142">
        <v>0</v>
      </c>
    </row>
    <row r="186" spans="1:7" s="120" customFormat="1" ht="30" customHeight="1">
      <c r="A186" s="211"/>
      <c r="B186" s="325"/>
      <c r="C186" s="213"/>
      <c r="D186" s="142">
        <v>0</v>
      </c>
      <c r="E186" s="214"/>
      <c r="F186" s="262">
        <f t="shared" si="10"/>
        <v>0</v>
      </c>
      <c r="G186" s="142">
        <v>0</v>
      </c>
    </row>
    <row r="187" spans="1:7" s="120" customFormat="1" ht="30" customHeight="1">
      <c r="A187" s="211"/>
      <c r="B187" s="325"/>
      <c r="C187" s="213"/>
      <c r="D187" s="142">
        <v>0</v>
      </c>
      <c r="E187" s="214"/>
      <c r="F187" s="262">
        <f t="shared" si="10"/>
        <v>0</v>
      </c>
      <c r="G187" s="142">
        <v>0</v>
      </c>
    </row>
    <row r="188" spans="1:7" s="120" customFormat="1" ht="30" customHeight="1">
      <c r="A188" s="211"/>
      <c r="B188" s="325"/>
      <c r="C188" s="213"/>
      <c r="D188" s="142">
        <v>0</v>
      </c>
      <c r="E188" s="214"/>
      <c r="F188" s="262">
        <f t="shared" si="10"/>
        <v>0</v>
      </c>
      <c r="G188" s="142">
        <v>0</v>
      </c>
    </row>
    <row r="189" spans="1:7" s="120" customFormat="1" ht="30" customHeight="1">
      <c r="A189" s="211"/>
      <c r="B189" s="325"/>
      <c r="C189" s="213"/>
      <c r="D189" s="142">
        <v>0</v>
      </c>
      <c r="E189" s="214"/>
      <c r="F189" s="262">
        <f t="shared" si="10"/>
        <v>0</v>
      </c>
      <c r="G189" s="142">
        <v>0</v>
      </c>
    </row>
    <row r="190" spans="1:7" s="120" customFormat="1" ht="30" customHeight="1">
      <c r="A190" s="215"/>
      <c r="B190" s="326"/>
      <c r="C190" s="217"/>
      <c r="D190" s="146">
        <v>0</v>
      </c>
      <c r="E190" s="218"/>
      <c r="F190" s="263">
        <f t="shared" si="10"/>
        <v>0</v>
      </c>
      <c r="G190" s="146">
        <v>0</v>
      </c>
    </row>
    <row r="191" spans="1:7" s="120" customFormat="1" ht="20.25" thickBot="1">
      <c r="A191" s="377" t="s">
        <v>64</v>
      </c>
      <c r="B191" s="457"/>
      <c r="C191" s="457"/>
      <c r="D191" s="457"/>
      <c r="E191" s="458"/>
      <c r="F191" s="230">
        <f>SUM(F183:F190)</f>
        <v>0</v>
      </c>
      <c r="G191" s="231">
        <f>SUM(G183:G190)</f>
        <v>0</v>
      </c>
    </row>
    <row r="192" spans="1:7" s="120" customFormat="1" ht="39">
      <c r="A192" s="233"/>
      <c r="B192" s="233"/>
      <c r="C192" s="233"/>
      <c r="D192" s="233"/>
      <c r="E192" s="233"/>
      <c r="F192" s="234" t="s">
        <v>41</v>
      </c>
      <c r="G192" s="235">
        <f>_xlfn.SUMIFS(G183:G190,C183:C190,"direct cost")</f>
        <v>0</v>
      </c>
    </row>
    <row r="193" spans="1:7" s="120" customFormat="1" ht="39.75" thickBot="1">
      <c r="A193" s="233"/>
      <c r="B193" s="233"/>
      <c r="C193" s="233"/>
      <c r="D193" s="233"/>
      <c r="E193" s="233"/>
      <c r="F193" s="236" t="s">
        <v>53</v>
      </c>
      <c r="G193" s="232">
        <f>_xlfn.SUMIFS(G183:G190,C183:C190,"admin cost")</f>
        <v>0</v>
      </c>
    </row>
    <row r="194" spans="1:7" ht="18.75">
      <c r="A194" s="48"/>
      <c r="B194" s="48"/>
      <c r="C194" s="48"/>
      <c r="D194" s="48"/>
      <c r="E194" s="48"/>
      <c r="F194" s="45"/>
      <c r="G194" s="46"/>
    </row>
    <row r="195" ht="18.75" customHeight="1"/>
    <row r="196" spans="1:7" s="120" customFormat="1" ht="24.75" customHeight="1">
      <c r="A196" s="237" t="s">
        <v>67</v>
      </c>
      <c r="B196" s="238"/>
      <c r="C196" s="239"/>
      <c r="D196" s="239"/>
      <c r="E196" s="239"/>
      <c r="F196" s="238"/>
      <c r="G196" s="240"/>
    </row>
    <row r="197" spans="1:8" s="120" customFormat="1" ht="24.75" customHeight="1">
      <c r="A197" s="331" t="s">
        <v>14</v>
      </c>
      <c r="B197" s="433" t="s">
        <v>58</v>
      </c>
      <c r="C197" s="433"/>
      <c r="D197" s="433"/>
      <c r="E197" s="433"/>
      <c r="F197" s="433"/>
      <c r="G197" s="433"/>
      <c r="H197" s="433"/>
    </row>
    <row r="198" spans="1:8" s="120" customFormat="1" ht="24.75" customHeight="1">
      <c r="A198" s="330" t="s">
        <v>110</v>
      </c>
      <c r="B198" s="468" t="s">
        <v>70</v>
      </c>
      <c r="C198" s="468"/>
      <c r="D198" s="468"/>
      <c r="E198" s="468"/>
      <c r="F198" s="468"/>
      <c r="G198" s="468"/>
      <c r="H198" s="468"/>
    </row>
    <row r="199" spans="1:8" s="120" customFormat="1" ht="24.75" customHeight="1">
      <c r="A199" s="219">
        <f aca="true" t="shared" si="11" ref="A199:A206">IF(A183="","",A183)</f>
      </c>
      <c r="B199" s="450"/>
      <c r="C199" s="450"/>
      <c r="D199" s="450"/>
      <c r="E199" s="450"/>
      <c r="F199" s="450"/>
      <c r="G199" s="450"/>
      <c r="H199" s="450"/>
    </row>
    <row r="200" spans="1:8" s="120" customFormat="1" ht="24.75" customHeight="1">
      <c r="A200" s="220">
        <f t="shared" si="11"/>
      </c>
      <c r="B200" s="405"/>
      <c r="C200" s="405"/>
      <c r="D200" s="405"/>
      <c r="E200" s="405"/>
      <c r="F200" s="405"/>
      <c r="G200" s="405"/>
      <c r="H200" s="405"/>
    </row>
    <row r="201" spans="1:8" s="120" customFormat="1" ht="24.75" customHeight="1">
      <c r="A201" s="220">
        <f t="shared" si="11"/>
      </c>
      <c r="B201" s="405"/>
      <c r="C201" s="405"/>
      <c r="D201" s="405"/>
      <c r="E201" s="405"/>
      <c r="F201" s="405"/>
      <c r="G201" s="405"/>
      <c r="H201" s="405"/>
    </row>
    <row r="202" spans="1:8" s="120" customFormat="1" ht="24.75" customHeight="1">
      <c r="A202" s="220">
        <f t="shared" si="11"/>
      </c>
      <c r="B202" s="405"/>
      <c r="C202" s="405"/>
      <c r="D202" s="405"/>
      <c r="E202" s="405"/>
      <c r="F202" s="405"/>
      <c r="G202" s="405"/>
      <c r="H202" s="405"/>
    </row>
    <row r="203" spans="1:8" s="120" customFormat="1" ht="24.75" customHeight="1">
      <c r="A203" s="220">
        <f t="shared" si="11"/>
      </c>
      <c r="B203" s="405"/>
      <c r="C203" s="405"/>
      <c r="D203" s="405"/>
      <c r="E203" s="405"/>
      <c r="F203" s="405"/>
      <c r="G203" s="405"/>
      <c r="H203" s="405"/>
    </row>
    <row r="204" spans="1:8" s="120" customFormat="1" ht="24.75" customHeight="1">
      <c r="A204" s="220">
        <f t="shared" si="11"/>
      </c>
      <c r="B204" s="405"/>
      <c r="C204" s="405"/>
      <c r="D204" s="405"/>
      <c r="E204" s="405"/>
      <c r="F204" s="405"/>
      <c r="G204" s="405"/>
      <c r="H204" s="405"/>
    </row>
    <row r="205" spans="1:8" s="120" customFormat="1" ht="24.75" customHeight="1">
      <c r="A205" s="220">
        <f t="shared" si="11"/>
      </c>
      <c r="B205" s="405"/>
      <c r="C205" s="405"/>
      <c r="D205" s="405"/>
      <c r="E205" s="405"/>
      <c r="F205" s="405"/>
      <c r="G205" s="405"/>
      <c r="H205" s="405"/>
    </row>
    <row r="206" spans="1:8" s="120" customFormat="1" ht="24.75" customHeight="1">
      <c r="A206" s="221">
        <f t="shared" si="11"/>
      </c>
      <c r="B206" s="435"/>
      <c r="C206" s="435"/>
      <c r="D206" s="435"/>
      <c r="E206" s="435"/>
      <c r="F206" s="435"/>
      <c r="G206" s="435"/>
      <c r="H206" s="435"/>
    </row>
    <row r="207" spans="1:7" ht="18.75">
      <c r="A207" s="41"/>
      <c r="B207" s="41"/>
      <c r="C207" s="41"/>
      <c r="D207" s="41"/>
      <c r="E207" s="41"/>
      <c r="F207" s="41"/>
      <c r="G207" s="41"/>
    </row>
    <row r="208" spans="1:7" ht="18.75">
      <c r="A208" s="41"/>
      <c r="B208" s="41"/>
      <c r="C208" s="41"/>
      <c r="D208" s="41"/>
      <c r="E208" s="41"/>
      <c r="F208" s="41"/>
      <c r="G208" s="41"/>
    </row>
    <row r="210" ht="19.5" thickBot="1"/>
    <row r="211" spans="1:8" ht="57" customHeight="1" thickBot="1">
      <c r="A211" s="396" t="s">
        <v>123</v>
      </c>
      <c r="B211" s="397"/>
      <c r="C211" s="397"/>
      <c r="D211" s="397"/>
      <c r="E211" s="397"/>
      <c r="F211" s="397"/>
      <c r="G211" s="397"/>
      <c r="H211" s="398"/>
    </row>
    <row r="212" spans="1:7" ht="57" thickBot="1">
      <c r="A212" s="13" t="s">
        <v>32</v>
      </c>
      <c r="B212" s="462" t="s">
        <v>30</v>
      </c>
      <c r="C212" s="469"/>
      <c r="D212" s="53"/>
      <c r="E212" s="13" t="s">
        <v>21</v>
      </c>
      <c r="F212" s="13" t="s">
        <v>36</v>
      </c>
      <c r="G212" s="332" t="s">
        <v>134</v>
      </c>
    </row>
    <row r="213" spans="1:7" s="152" customFormat="1" ht="39" customHeight="1">
      <c r="A213" s="278" t="s">
        <v>111</v>
      </c>
      <c r="B213" s="436" t="s">
        <v>115</v>
      </c>
      <c r="C213" s="437"/>
      <c r="D213" s="438"/>
      <c r="E213" s="279" t="s">
        <v>24</v>
      </c>
      <c r="F213" s="280">
        <v>500</v>
      </c>
      <c r="G213" s="280">
        <v>400</v>
      </c>
    </row>
    <row r="214" spans="1:7" s="152" customFormat="1" ht="39" customHeight="1">
      <c r="A214" s="281" t="s">
        <v>119</v>
      </c>
      <c r="B214" s="410" t="s">
        <v>116</v>
      </c>
      <c r="C214" s="411"/>
      <c r="D214" s="412"/>
      <c r="E214" s="282" t="s">
        <v>25</v>
      </c>
      <c r="F214" s="283">
        <v>200</v>
      </c>
      <c r="G214" s="284">
        <v>200</v>
      </c>
    </row>
    <row r="215" spans="1:7" s="152" customFormat="1" ht="30" customHeight="1">
      <c r="A215" s="273"/>
      <c r="B215" s="507"/>
      <c r="C215" s="507"/>
      <c r="D215" s="508"/>
      <c r="E215" s="293"/>
      <c r="F215" s="295">
        <v>0</v>
      </c>
      <c r="G215" s="297">
        <v>0</v>
      </c>
    </row>
    <row r="216" spans="1:7" s="152" customFormat="1" ht="30" customHeight="1">
      <c r="A216" s="286"/>
      <c r="B216" s="476"/>
      <c r="C216" s="477"/>
      <c r="D216" s="477"/>
      <c r="E216" s="294"/>
      <c r="F216" s="296">
        <v>0</v>
      </c>
      <c r="G216" s="298">
        <v>0</v>
      </c>
    </row>
    <row r="217" spans="1:7" s="152" customFormat="1" ht="30" customHeight="1">
      <c r="A217" s="286"/>
      <c r="B217" s="476"/>
      <c r="C217" s="477"/>
      <c r="D217" s="477"/>
      <c r="E217" s="294"/>
      <c r="F217" s="296">
        <v>0</v>
      </c>
      <c r="G217" s="298">
        <v>0</v>
      </c>
    </row>
    <row r="218" spans="1:7" s="152" customFormat="1" ht="30" customHeight="1">
      <c r="A218" s="290"/>
      <c r="B218" s="490"/>
      <c r="C218" s="491"/>
      <c r="D218" s="491"/>
      <c r="E218" s="294"/>
      <c r="F218" s="296">
        <v>0</v>
      </c>
      <c r="G218" s="298">
        <v>0</v>
      </c>
    </row>
    <row r="219" spans="1:7" s="152" customFormat="1" ht="30" customHeight="1">
      <c r="A219" s="291"/>
      <c r="B219" s="490"/>
      <c r="C219" s="491"/>
      <c r="D219" s="491"/>
      <c r="E219" s="294"/>
      <c r="F219" s="296">
        <v>0</v>
      </c>
      <c r="G219" s="298">
        <v>0</v>
      </c>
    </row>
    <row r="220" spans="1:7" s="152" customFormat="1" ht="30" customHeight="1">
      <c r="A220" s="274"/>
      <c r="B220" s="509"/>
      <c r="C220" s="510"/>
      <c r="D220" s="510"/>
      <c r="E220" s="294"/>
      <c r="F220" s="296">
        <v>0</v>
      </c>
      <c r="G220" s="142">
        <v>0</v>
      </c>
    </row>
    <row r="221" spans="1:7" s="152" customFormat="1" ht="30" customHeight="1">
      <c r="A221" s="275"/>
      <c r="B221" s="485"/>
      <c r="C221" s="486"/>
      <c r="D221" s="486"/>
      <c r="E221" s="294"/>
      <c r="F221" s="296">
        <v>0</v>
      </c>
      <c r="G221" s="267">
        <v>0</v>
      </c>
    </row>
    <row r="222" spans="1:7" s="152" customFormat="1" ht="30" customHeight="1">
      <c r="A222" s="275"/>
      <c r="B222" s="485"/>
      <c r="C222" s="486"/>
      <c r="D222" s="486"/>
      <c r="E222" s="213"/>
      <c r="F222" s="276">
        <v>0</v>
      </c>
      <c r="G222" s="267">
        <v>0</v>
      </c>
    </row>
    <row r="223" spans="1:7" s="152" customFormat="1" ht="30" customHeight="1">
      <c r="A223" s="277"/>
      <c r="B223" s="485"/>
      <c r="C223" s="486"/>
      <c r="D223" s="486"/>
      <c r="E223" s="213"/>
      <c r="F223" s="276">
        <v>0</v>
      </c>
      <c r="G223" s="267">
        <v>0</v>
      </c>
    </row>
    <row r="224" spans="1:7" s="120" customFormat="1" ht="30" customHeight="1">
      <c r="A224" s="266"/>
      <c r="B224" s="496"/>
      <c r="C224" s="496"/>
      <c r="D224" s="497"/>
      <c r="E224" s="217"/>
      <c r="F224" s="299">
        <v>0</v>
      </c>
      <c r="G224" s="300">
        <v>0</v>
      </c>
    </row>
    <row r="225" spans="1:7" s="152" customFormat="1" ht="20.25" thickBot="1">
      <c r="A225" s="511" t="s">
        <v>64</v>
      </c>
      <c r="B225" s="512"/>
      <c r="C225" s="512"/>
      <c r="D225" s="512"/>
      <c r="E225" s="512"/>
      <c r="F225" s="191">
        <f>SUM(F215:F224)</f>
        <v>0</v>
      </c>
      <c r="G225" s="292">
        <f>SUM(G215:G224)</f>
        <v>0</v>
      </c>
    </row>
    <row r="226" spans="1:7" s="152" customFormat="1" ht="39">
      <c r="A226" s="202"/>
      <c r="B226" s="202"/>
      <c r="C226" s="202"/>
      <c r="D226" s="202"/>
      <c r="E226" s="202"/>
      <c r="F226" s="243" t="s">
        <v>41</v>
      </c>
      <c r="G226" s="170">
        <f>_xlfn.SUMIFS(G215:G224,E215:E224,"direct cost")</f>
        <v>0</v>
      </c>
    </row>
    <row r="227" spans="1:7" s="152" customFormat="1" ht="39.75" thickBot="1">
      <c r="A227" s="202"/>
      <c r="B227" s="202"/>
      <c r="C227" s="202"/>
      <c r="D227" s="202"/>
      <c r="E227" s="202"/>
      <c r="F227" s="244" t="s">
        <v>53</v>
      </c>
      <c r="G227" s="173">
        <f>_xlfn.SUMIFS(G215:G224,E215:E224,"Admin Cost")</f>
        <v>0</v>
      </c>
    </row>
    <row r="228" spans="6:7" ht="18.75" customHeight="1">
      <c r="F228" s="40"/>
      <c r="G228" s="55"/>
    </row>
    <row r="229" spans="1:7" s="120" customFormat="1" ht="24.75" customHeight="1">
      <c r="A229" s="237" t="s">
        <v>66</v>
      </c>
      <c r="B229" s="238"/>
      <c r="C229" s="239"/>
      <c r="D229" s="239"/>
      <c r="E229" s="239"/>
      <c r="F229" s="238"/>
      <c r="G229" s="240"/>
    </row>
    <row r="230" spans="1:8" s="120" customFormat="1" ht="24.75" customHeight="1">
      <c r="A230" s="246" t="s">
        <v>14</v>
      </c>
      <c r="B230" s="502" t="s">
        <v>54</v>
      </c>
      <c r="C230" s="502"/>
      <c r="D230" s="502"/>
      <c r="E230" s="502"/>
      <c r="F230" s="502"/>
      <c r="G230" s="502"/>
      <c r="H230" s="502"/>
    </row>
    <row r="231" spans="1:12" s="120" customFormat="1" ht="19.5" customHeight="1">
      <c r="A231" s="285" t="s">
        <v>114</v>
      </c>
      <c r="B231" s="406" t="s">
        <v>117</v>
      </c>
      <c r="C231" s="407"/>
      <c r="D231" s="407"/>
      <c r="E231" s="407"/>
      <c r="F231" s="407"/>
      <c r="G231" s="407"/>
      <c r="H231" s="408"/>
      <c r="I231" s="245"/>
      <c r="J231" s="245"/>
      <c r="K231" s="245"/>
      <c r="L231" s="245"/>
    </row>
    <row r="232" spans="1:12" s="120" customFormat="1" ht="19.5" customHeight="1">
      <c r="A232" s="287" t="s">
        <v>119</v>
      </c>
      <c r="B232" s="493" t="s">
        <v>118</v>
      </c>
      <c r="C232" s="494"/>
      <c r="D232" s="494"/>
      <c r="E232" s="494"/>
      <c r="F232" s="494"/>
      <c r="G232" s="494"/>
      <c r="H232" s="495"/>
      <c r="I232" s="245"/>
      <c r="J232" s="245"/>
      <c r="K232" s="245"/>
      <c r="L232" s="245"/>
    </row>
    <row r="233" spans="1:12" s="120" customFormat="1" ht="24.75" customHeight="1">
      <c r="A233" s="225">
        <f>IF(A215="","",A215)</f>
      </c>
      <c r="B233" s="499"/>
      <c r="C233" s="500"/>
      <c r="D233" s="500"/>
      <c r="E233" s="500"/>
      <c r="F233" s="500"/>
      <c r="G233" s="500"/>
      <c r="H233" s="501"/>
      <c r="I233" s="245"/>
      <c r="J233" s="245"/>
      <c r="K233" s="245"/>
      <c r="L233" s="245"/>
    </row>
    <row r="234" spans="1:12" s="120" customFormat="1" ht="24.75" customHeight="1">
      <c r="A234" s="225">
        <f>IF(A216="","",A216)</f>
      </c>
      <c r="B234" s="402"/>
      <c r="C234" s="403"/>
      <c r="D234" s="403"/>
      <c r="E234" s="403"/>
      <c r="F234" s="403"/>
      <c r="G234" s="403"/>
      <c r="H234" s="404"/>
      <c r="I234" s="245"/>
      <c r="J234" s="245"/>
      <c r="K234" s="245"/>
      <c r="L234" s="245"/>
    </row>
    <row r="235" spans="1:12" s="120" customFormat="1" ht="24.75" customHeight="1">
      <c r="A235" s="225">
        <f aca="true" t="shared" si="12" ref="A235:A241">IF(A217="","",A217)</f>
      </c>
      <c r="B235" s="402"/>
      <c r="C235" s="403"/>
      <c r="D235" s="403"/>
      <c r="E235" s="403"/>
      <c r="F235" s="403"/>
      <c r="G235" s="403"/>
      <c r="H235" s="404"/>
      <c r="I235" s="245"/>
      <c r="J235" s="245"/>
      <c r="K235" s="245"/>
      <c r="L235" s="245"/>
    </row>
    <row r="236" spans="1:12" s="120" customFormat="1" ht="24.75" customHeight="1">
      <c r="A236" s="225">
        <f t="shared" si="12"/>
      </c>
      <c r="B236" s="487"/>
      <c r="C236" s="488"/>
      <c r="D236" s="488"/>
      <c r="E236" s="488"/>
      <c r="F236" s="488"/>
      <c r="G236" s="488"/>
      <c r="H236" s="489"/>
      <c r="I236" s="245"/>
      <c r="J236" s="245"/>
      <c r="K236" s="245"/>
      <c r="L236" s="245"/>
    </row>
    <row r="237" spans="1:12" s="120" customFormat="1" ht="24.75" customHeight="1">
      <c r="A237" s="225">
        <f t="shared" si="12"/>
      </c>
      <c r="B237" s="487"/>
      <c r="C237" s="488"/>
      <c r="D237" s="488"/>
      <c r="E237" s="488"/>
      <c r="F237" s="488"/>
      <c r="G237" s="488"/>
      <c r="H237" s="489"/>
      <c r="I237" s="245"/>
      <c r="J237" s="245"/>
      <c r="K237" s="245"/>
      <c r="L237" s="245"/>
    </row>
    <row r="238" spans="1:12" s="120" customFormat="1" ht="24.75" customHeight="1">
      <c r="A238" s="225">
        <f>IF(A220="","",A220)</f>
      </c>
      <c r="B238" s="498"/>
      <c r="C238" s="498"/>
      <c r="D238" s="498"/>
      <c r="E238" s="498"/>
      <c r="F238" s="498"/>
      <c r="G238" s="498"/>
      <c r="H238" s="498"/>
      <c r="I238" s="245"/>
      <c r="J238" s="245"/>
      <c r="K238" s="245"/>
      <c r="L238" s="245"/>
    </row>
    <row r="239" spans="1:12" s="120" customFormat="1" ht="24.75" customHeight="1">
      <c r="A239" s="225">
        <f t="shared" si="12"/>
      </c>
      <c r="B239" s="405"/>
      <c r="C239" s="405"/>
      <c r="D239" s="405"/>
      <c r="E239" s="405"/>
      <c r="F239" s="405"/>
      <c r="G239" s="405"/>
      <c r="H239" s="405"/>
      <c r="I239" s="245"/>
      <c r="J239" s="245"/>
      <c r="K239" s="245"/>
      <c r="L239" s="245"/>
    </row>
    <row r="240" spans="1:12" s="120" customFormat="1" ht="24.75" customHeight="1">
      <c r="A240" s="225">
        <f t="shared" si="12"/>
      </c>
      <c r="B240" s="405"/>
      <c r="C240" s="405"/>
      <c r="D240" s="405"/>
      <c r="E240" s="405"/>
      <c r="F240" s="405"/>
      <c r="G240" s="405"/>
      <c r="H240" s="405"/>
      <c r="I240" s="245"/>
      <c r="J240" s="245"/>
      <c r="K240" s="245"/>
      <c r="L240" s="245"/>
    </row>
    <row r="241" spans="1:12" s="120" customFormat="1" ht="24.75" customHeight="1">
      <c r="A241" s="225">
        <f t="shared" si="12"/>
      </c>
      <c r="B241" s="405"/>
      <c r="C241" s="405"/>
      <c r="D241" s="405"/>
      <c r="E241" s="405"/>
      <c r="F241" s="405"/>
      <c r="G241" s="405"/>
      <c r="H241" s="405"/>
      <c r="I241" s="245"/>
      <c r="J241" s="245"/>
      <c r="K241" s="245"/>
      <c r="L241" s="245"/>
    </row>
    <row r="242" spans="1:12" s="120" customFormat="1" ht="24.75" customHeight="1">
      <c r="A242" s="288">
        <f>IF(A224="","",A224)</f>
      </c>
      <c r="B242" s="435"/>
      <c r="C242" s="435"/>
      <c r="D242" s="435"/>
      <c r="E242" s="435"/>
      <c r="F242" s="435"/>
      <c r="G242" s="435"/>
      <c r="H242" s="435"/>
      <c r="I242" s="245"/>
      <c r="J242" s="245"/>
      <c r="K242" s="245"/>
      <c r="L242" s="245"/>
    </row>
    <row r="243" spans="1:12" ht="18.75">
      <c r="A243" s="51"/>
      <c r="B243" s="41"/>
      <c r="C243" s="41"/>
      <c r="D243" s="41"/>
      <c r="E243" s="41"/>
      <c r="F243" s="41"/>
      <c r="G243" s="41"/>
      <c r="H243" s="26"/>
      <c r="I243" s="26"/>
      <c r="J243" s="26"/>
      <c r="K243" s="26"/>
      <c r="L243" s="26"/>
    </row>
    <row r="244" spans="1:12" ht="18.75">
      <c r="A244" s="28"/>
      <c r="B244" s="28"/>
      <c r="C244" s="28"/>
      <c r="D244" s="28"/>
      <c r="E244" s="28"/>
      <c r="F244" s="28"/>
      <c r="G244" s="28"/>
      <c r="H244" s="26"/>
      <c r="I244" s="26"/>
      <c r="J244" s="26"/>
      <c r="K244" s="26"/>
      <c r="L244" s="26"/>
    </row>
    <row r="245" spans="1:12" ht="12.75" customHeight="1">
      <c r="A245" s="28"/>
      <c r="B245" s="28"/>
      <c r="C245" s="28"/>
      <c r="D245" s="28"/>
      <c r="E245" s="28"/>
      <c r="F245" s="28"/>
      <c r="G245" s="28"/>
      <c r="H245" s="26"/>
      <c r="I245" s="26"/>
      <c r="J245" s="26"/>
      <c r="K245" s="26"/>
      <c r="L245" s="26"/>
    </row>
    <row r="246" spans="8:12" ht="12.75" customHeight="1" thickBot="1">
      <c r="H246" s="26"/>
      <c r="I246" s="26"/>
      <c r="J246" s="26"/>
      <c r="K246" s="26"/>
      <c r="L246" s="26"/>
    </row>
    <row r="247" spans="1:8" ht="75.75" customHeight="1" thickBot="1">
      <c r="A247" s="396" t="s">
        <v>113</v>
      </c>
      <c r="B247" s="397"/>
      <c r="C247" s="397"/>
      <c r="D247" s="397"/>
      <c r="E247" s="397"/>
      <c r="F247" s="397"/>
      <c r="G247" s="397"/>
      <c r="H247" s="398"/>
    </row>
    <row r="248" spans="1:7" ht="57" thickBot="1">
      <c r="A248" s="49" t="s">
        <v>34</v>
      </c>
      <c r="B248" s="441" t="s">
        <v>30</v>
      </c>
      <c r="C248" s="442"/>
      <c r="D248" s="13" t="s">
        <v>21</v>
      </c>
      <c r="E248" s="49" t="s">
        <v>35</v>
      </c>
      <c r="F248" s="49" t="s">
        <v>36</v>
      </c>
      <c r="G248" s="49" t="s">
        <v>134</v>
      </c>
    </row>
    <row r="249" spans="1:7" s="120" customFormat="1" ht="24.75" customHeight="1">
      <c r="A249" s="268" t="s">
        <v>112</v>
      </c>
      <c r="B249" s="443" t="s">
        <v>37</v>
      </c>
      <c r="C249" s="444"/>
      <c r="D249" s="247" t="s">
        <v>24</v>
      </c>
      <c r="E249" s="247" t="s">
        <v>38</v>
      </c>
      <c r="F249" s="248">
        <v>20000</v>
      </c>
      <c r="G249" s="248">
        <v>20000</v>
      </c>
    </row>
    <row r="250" spans="1:7" s="120" customFormat="1" ht="30" customHeight="1">
      <c r="A250" s="207"/>
      <c r="B250" s="428"/>
      <c r="C250" s="429"/>
      <c r="D250" s="249"/>
      <c r="E250" s="249"/>
      <c r="F250" s="260">
        <v>0</v>
      </c>
      <c r="G250" s="137">
        <v>0</v>
      </c>
    </row>
    <row r="251" spans="1:7" s="120" customFormat="1" ht="30" customHeight="1">
      <c r="A251" s="211"/>
      <c r="B251" s="422"/>
      <c r="C251" s="423"/>
      <c r="D251" s="126"/>
      <c r="E251" s="126"/>
      <c r="F251" s="262">
        <v>0</v>
      </c>
      <c r="G251" s="140">
        <v>0</v>
      </c>
    </row>
    <row r="252" spans="1:7" s="120" customFormat="1" ht="30" customHeight="1">
      <c r="A252" s="211"/>
      <c r="B252" s="422"/>
      <c r="C252" s="423"/>
      <c r="D252" s="126"/>
      <c r="E252" s="126"/>
      <c r="F252" s="262">
        <v>0</v>
      </c>
      <c r="G252" s="140">
        <v>0</v>
      </c>
    </row>
    <row r="253" spans="1:7" s="120" customFormat="1" ht="30" customHeight="1">
      <c r="A253" s="211"/>
      <c r="B253" s="422"/>
      <c r="C253" s="423"/>
      <c r="D253" s="126"/>
      <c r="E253" s="126"/>
      <c r="F253" s="262">
        <v>0</v>
      </c>
      <c r="G253" s="140">
        <v>0</v>
      </c>
    </row>
    <row r="254" spans="1:7" s="120" customFormat="1" ht="30" customHeight="1">
      <c r="A254" s="211"/>
      <c r="B254" s="422"/>
      <c r="C254" s="423"/>
      <c r="D254" s="126"/>
      <c r="E254" s="126"/>
      <c r="F254" s="262">
        <v>0</v>
      </c>
      <c r="G254" s="140">
        <v>0</v>
      </c>
    </row>
    <row r="255" spans="1:7" s="120" customFormat="1" ht="30" customHeight="1">
      <c r="A255" s="211"/>
      <c r="B255" s="422"/>
      <c r="C255" s="423"/>
      <c r="D255" s="126"/>
      <c r="E255" s="126"/>
      <c r="F255" s="262">
        <v>0</v>
      </c>
      <c r="G255" s="140">
        <v>0</v>
      </c>
    </row>
    <row r="256" spans="1:7" s="120" customFormat="1" ht="30" customHeight="1">
      <c r="A256" s="215"/>
      <c r="B256" s="479"/>
      <c r="C256" s="480"/>
      <c r="D256" s="324"/>
      <c r="E256" s="324"/>
      <c r="F256" s="263">
        <v>0</v>
      </c>
      <c r="G256" s="144">
        <v>0</v>
      </c>
    </row>
    <row r="257" spans="1:7" s="120" customFormat="1" ht="24.75" customHeight="1" thickBot="1">
      <c r="A257" s="425" t="s">
        <v>64</v>
      </c>
      <c r="B257" s="426"/>
      <c r="C257" s="426"/>
      <c r="D257" s="426"/>
      <c r="E257" s="427"/>
      <c r="F257" s="250">
        <f>SUM(F250:F256)</f>
        <v>0</v>
      </c>
      <c r="G257" s="251">
        <f>SUM(G250:G256)</f>
        <v>0</v>
      </c>
    </row>
    <row r="258" spans="1:7" s="120" customFormat="1" ht="39">
      <c r="A258" s="233"/>
      <c r="B258" s="233"/>
      <c r="C258" s="233"/>
      <c r="D258" s="233"/>
      <c r="E258" s="233"/>
      <c r="F258" s="234" t="s">
        <v>41</v>
      </c>
      <c r="G258" s="253">
        <f>_xlfn.SUMIFS(G250:G256,D250:D256,"direct cost")</f>
        <v>0</v>
      </c>
    </row>
    <row r="259" spans="1:8" s="120" customFormat="1" ht="39.75" thickBot="1">
      <c r="A259" s="233"/>
      <c r="B259" s="233"/>
      <c r="C259" s="233"/>
      <c r="D259" s="233"/>
      <c r="E259" s="233"/>
      <c r="F259" s="236" t="s">
        <v>53</v>
      </c>
      <c r="G259" s="252">
        <f>_xlfn.SUMIFS(G250:G256,D250:D256,"admin cost")</f>
        <v>0</v>
      </c>
      <c r="H259" s="254"/>
    </row>
    <row r="260" ht="18.75">
      <c r="H260" s="14"/>
    </row>
    <row r="261" spans="1:7" s="120" customFormat="1" ht="24.75" customHeight="1">
      <c r="A261" s="237" t="s">
        <v>65</v>
      </c>
      <c r="B261" s="238"/>
      <c r="C261" s="239"/>
      <c r="D261" s="239"/>
      <c r="E261" s="239"/>
      <c r="F261" s="238"/>
      <c r="G261" s="240"/>
    </row>
    <row r="262" spans="1:8" s="120" customFormat="1" ht="24.75" customHeight="1">
      <c r="A262" s="331" t="s">
        <v>14</v>
      </c>
      <c r="B262" s="433" t="s">
        <v>58</v>
      </c>
      <c r="C262" s="433"/>
      <c r="D262" s="433"/>
      <c r="E262" s="433"/>
      <c r="F262" s="433"/>
      <c r="G262" s="433"/>
      <c r="H262" s="433"/>
    </row>
    <row r="263" spans="1:8" s="120" customFormat="1" ht="27" customHeight="1">
      <c r="A263" s="330" t="s">
        <v>120</v>
      </c>
      <c r="B263" s="430" t="s">
        <v>121</v>
      </c>
      <c r="C263" s="431"/>
      <c r="D263" s="431"/>
      <c r="E263" s="431"/>
      <c r="F263" s="431"/>
      <c r="G263" s="431"/>
      <c r="H263" s="432"/>
    </row>
    <row r="264" spans="1:8" s="120" customFormat="1" ht="24.75" customHeight="1">
      <c r="A264" s="219">
        <f aca="true" t="shared" si="13" ref="A264:A270">IF(A250="","",A250)</f>
      </c>
      <c r="B264" s="450"/>
      <c r="C264" s="450"/>
      <c r="D264" s="450"/>
      <c r="E264" s="450"/>
      <c r="F264" s="450"/>
      <c r="G264" s="450"/>
      <c r="H264" s="450"/>
    </row>
    <row r="265" spans="1:8" s="120" customFormat="1" ht="24.75" customHeight="1">
      <c r="A265" s="220">
        <f t="shared" si="13"/>
      </c>
      <c r="B265" s="405"/>
      <c r="C265" s="405"/>
      <c r="D265" s="405"/>
      <c r="E265" s="405"/>
      <c r="F265" s="405"/>
      <c r="G265" s="405"/>
      <c r="H265" s="405"/>
    </row>
    <row r="266" spans="1:8" s="120" customFormat="1" ht="24.75" customHeight="1">
      <c r="A266" s="220">
        <f t="shared" si="13"/>
      </c>
      <c r="B266" s="405"/>
      <c r="C266" s="405"/>
      <c r="D266" s="405"/>
      <c r="E266" s="405"/>
      <c r="F266" s="405"/>
      <c r="G266" s="405"/>
      <c r="H266" s="405"/>
    </row>
    <row r="267" spans="1:8" s="120" customFormat="1" ht="24.75" customHeight="1">
      <c r="A267" s="220">
        <f t="shared" si="13"/>
      </c>
      <c r="B267" s="405"/>
      <c r="C267" s="405"/>
      <c r="D267" s="405"/>
      <c r="E267" s="405"/>
      <c r="F267" s="405"/>
      <c r="G267" s="405"/>
      <c r="H267" s="405"/>
    </row>
    <row r="268" spans="1:8" s="120" customFormat="1" ht="24.75" customHeight="1">
      <c r="A268" s="220">
        <f t="shared" si="13"/>
      </c>
      <c r="B268" s="405"/>
      <c r="C268" s="405"/>
      <c r="D268" s="405"/>
      <c r="E268" s="405"/>
      <c r="F268" s="405"/>
      <c r="G268" s="405"/>
      <c r="H268" s="405"/>
    </row>
    <row r="269" spans="1:8" s="120" customFormat="1" ht="24.75" customHeight="1">
      <c r="A269" s="220">
        <f t="shared" si="13"/>
      </c>
      <c r="B269" s="405"/>
      <c r="C269" s="405"/>
      <c r="D269" s="405"/>
      <c r="E269" s="405"/>
      <c r="F269" s="405"/>
      <c r="G269" s="405"/>
      <c r="H269" s="405"/>
    </row>
    <row r="270" spans="1:8" s="120" customFormat="1" ht="24.75" customHeight="1">
      <c r="A270" s="221">
        <f t="shared" si="13"/>
      </c>
      <c r="B270" s="435"/>
      <c r="C270" s="435"/>
      <c r="D270" s="435"/>
      <c r="E270" s="435"/>
      <c r="F270" s="435"/>
      <c r="G270" s="435"/>
      <c r="H270" s="435"/>
    </row>
    <row r="271" spans="1:8" ht="18.75">
      <c r="A271" s="56"/>
      <c r="B271" s="492"/>
      <c r="C271" s="492"/>
      <c r="D271" s="492"/>
      <c r="E271" s="492"/>
      <c r="F271" s="492"/>
      <c r="G271" s="492"/>
      <c r="H271" s="492"/>
    </row>
    <row r="274" ht="19.5" thickBot="1"/>
    <row r="275" spans="1:8" ht="57" customHeight="1" thickBot="1">
      <c r="A275" s="396" t="s">
        <v>124</v>
      </c>
      <c r="B275" s="397"/>
      <c r="C275" s="397"/>
      <c r="D275" s="397"/>
      <c r="E275" s="397"/>
      <c r="F275" s="397"/>
      <c r="G275" s="397"/>
      <c r="H275" s="398"/>
    </row>
    <row r="276" spans="1:7" ht="57" thickBot="1">
      <c r="A276" s="49" t="s">
        <v>16</v>
      </c>
      <c r="B276" s="49" t="s">
        <v>60</v>
      </c>
      <c r="C276" s="13" t="s">
        <v>21</v>
      </c>
      <c r="D276" s="49" t="s">
        <v>63</v>
      </c>
      <c r="E276" s="49" t="s">
        <v>31</v>
      </c>
      <c r="F276" s="49" t="s">
        <v>36</v>
      </c>
      <c r="G276" s="49" t="s">
        <v>134</v>
      </c>
    </row>
    <row r="277" spans="1:7" ht="37.5">
      <c r="A277" s="57" t="s">
        <v>96</v>
      </c>
      <c r="B277" s="43" t="s">
        <v>82</v>
      </c>
      <c r="C277" s="58" t="s">
        <v>24</v>
      </c>
      <c r="D277" s="50">
        <v>1500</v>
      </c>
      <c r="E277" s="58">
        <v>12</v>
      </c>
      <c r="F277" s="50">
        <f>D277*E277</f>
        <v>18000</v>
      </c>
      <c r="G277" s="50">
        <v>12000</v>
      </c>
    </row>
    <row r="278" spans="1:7" ht="37.5">
      <c r="A278" s="315" t="s">
        <v>142</v>
      </c>
      <c r="B278" s="43" t="s">
        <v>143</v>
      </c>
      <c r="C278" s="58" t="s">
        <v>24</v>
      </c>
      <c r="D278" s="50">
        <v>100</v>
      </c>
      <c r="E278" s="58">
        <v>2</v>
      </c>
      <c r="F278" s="50">
        <f>D278*E278</f>
        <v>200</v>
      </c>
      <c r="G278" s="50">
        <v>200</v>
      </c>
    </row>
    <row r="279" spans="1:7" s="120" customFormat="1" ht="30" customHeight="1">
      <c r="A279" s="255"/>
      <c r="B279" s="337"/>
      <c r="C279" s="209"/>
      <c r="D279" s="138">
        <v>0</v>
      </c>
      <c r="E279" s="210"/>
      <c r="F279" s="260">
        <f>D279*E279</f>
        <v>0</v>
      </c>
      <c r="G279" s="138">
        <v>0</v>
      </c>
    </row>
    <row r="280" spans="1:7" s="120" customFormat="1" ht="30" customHeight="1">
      <c r="A280" s="211"/>
      <c r="B280" s="325"/>
      <c r="C280" s="213"/>
      <c r="D280" s="142">
        <v>0</v>
      </c>
      <c r="E280" s="214"/>
      <c r="F280" s="262">
        <f>D280*E280</f>
        <v>0</v>
      </c>
      <c r="G280" s="142">
        <v>0</v>
      </c>
    </row>
    <row r="281" spans="1:7" s="120" customFormat="1" ht="30" customHeight="1">
      <c r="A281" s="211"/>
      <c r="B281" s="325"/>
      <c r="C281" s="213"/>
      <c r="D281" s="142">
        <v>0</v>
      </c>
      <c r="E281" s="214"/>
      <c r="F281" s="262">
        <f>D281*E281</f>
        <v>0</v>
      </c>
      <c r="G281" s="142">
        <v>0</v>
      </c>
    </row>
    <row r="282" spans="1:7" s="120" customFormat="1" ht="30" customHeight="1">
      <c r="A282" s="211"/>
      <c r="B282" s="325"/>
      <c r="C282" s="213"/>
      <c r="D282" s="142">
        <v>0</v>
      </c>
      <c r="E282" s="214"/>
      <c r="F282" s="262">
        <f aca="true" t="shared" si="14" ref="F282:F290">D282*E282</f>
        <v>0</v>
      </c>
      <c r="G282" s="142">
        <v>0</v>
      </c>
    </row>
    <row r="283" spans="1:7" s="120" customFormat="1" ht="30" customHeight="1">
      <c r="A283" s="211"/>
      <c r="B283" s="325"/>
      <c r="C283" s="213"/>
      <c r="D283" s="142">
        <v>0</v>
      </c>
      <c r="E283" s="214"/>
      <c r="F283" s="262">
        <f t="shared" si="14"/>
        <v>0</v>
      </c>
      <c r="G283" s="142">
        <v>0</v>
      </c>
    </row>
    <row r="284" spans="1:7" s="120" customFormat="1" ht="30" customHeight="1">
      <c r="A284" s="211"/>
      <c r="B284" s="325"/>
      <c r="C284" s="213"/>
      <c r="D284" s="142">
        <v>0</v>
      </c>
      <c r="E284" s="214"/>
      <c r="F284" s="262">
        <f t="shared" si="14"/>
        <v>0</v>
      </c>
      <c r="G284" s="142">
        <v>0</v>
      </c>
    </row>
    <row r="285" spans="1:7" s="120" customFormat="1" ht="30" customHeight="1">
      <c r="A285" s="211"/>
      <c r="B285" s="325"/>
      <c r="C285" s="213"/>
      <c r="D285" s="142">
        <v>0</v>
      </c>
      <c r="E285" s="214"/>
      <c r="F285" s="262">
        <f t="shared" si="14"/>
        <v>0</v>
      </c>
      <c r="G285" s="142">
        <v>0</v>
      </c>
    </row>
    <row r="286" spans="1:7" s="120" customFormat="1" ht="30" customHeight="1">
      <c r="A286" s="211"/>
      <c r="B286" s="325"/>
      <c r="C286" s="213"/>
      <c r="D286" s="142">
        <v>0</v>
      </c>
      <c r="E286" s="214"/>
      <c r="F286" s="262">
        <f t="shared" si="14"/>
        <v>0</v>
      </c>
      <c r="G286" s="142">
        <v>0</v>
      </c>
    </row>
    <row r="287" spans="1:7" s="120" customFormat="1" ht="30" customHeight="1">
      <c r="A287" s="211"/>
      <c r="B287" s="325"/>
      <c r="C287" s="213"/>
      <c r="D287" s="142">
        <v>0</v>
      </c>
      <c r="E287" s="214"/>
      <c r="F287" s="262">
        <f t="shared" si="14"/>
        <v>0</v>
      </c>
      <c r="G287" s="142">
        <v>0</v>
      </c>
    </row>
    <row r="288" spans="1:7" s="120" customFormat="1" ht="30" customHeight="1">
      <c r="A288" s="211"/>
      <c r="B288" s="325"/>
      <c r="C288" s="213"/>
      <c r="D288" s="142">
        <v>0</v>
      </c>
      <c r="E288" s="214"/>
      <c r="F288" s="262">
        <f t="shared" si="14"/>
        <v>0</v>
      </c>
      <c r="G288" s="142">
        <v>0</v>
      </c>
    </row>
    <row r="289" spans="1:7" s="120" customFormat="1" ht="30" customHeight="1">
      <c r="A289" s="211"/>
      <c r="B289" s="325"/>
      <c r="C289" s="213"/>
      <c r="D289" s="142">
        <v>0</v>
      </c>
      <c r="E289" s="214"/>
      <c r="F289" s="262">
        <f t="shared" si="14"/>
        <v>0</v>
      </c>
      <c r="G289" s="142">
        <v>0</v>
      </c>
    </row>
    <row r="290" spans="1:7" s="120" customFormat="1" ht="30" customHeight="1">
      <c r="A290" s="215"/>
      <c r="B290" s="326"/>
      <c r="C290" s="217"/>
      <c r="D290" s="146">
        <v>0</v>
      </c>
      <c r="E290" s="218"/>
      <c r="F290" s="262">
        <f t="shared" si="14"/>
        <v>0</v>
      </c>
      <c r="G290" s="146">
        <v>0</v>
      </c>
    </row>
    <row r="291" spans="1:7" s="120" customFormat="1" ht="24.75" customHeight="1" thickBot="1">
      <c r="A291" s="377" t="s">
        <v>64</v>
      </c>
      <c r="B291" s="378"/>
      <c r="C291" s="378"/>
      <c r="D291" s="378"/>
      <c r="E291" s="424"/>
      <c r="F291" s="256">
        <f>SUM(F279:F290)</f>
        <v>0</v>
      </c>
      <c r="G291" s="257">
        <f>SUM(G279:G290)</f>
        <v>0</v>
      </c>
    </row>
    <row r="292" spans="1:7" s="152" customFormat="1" ht="39">
      <c r="A292" s="202"/>
      <c r="B292" s="202"/>
      <c r="C292" s="202"/>
      <c r="D292" s="202"/>
      <c r="E292" s="202"/>
      <c r="F292" s="169" t="s">
        <v>41</v>
      </c>
      <c r="G292" s="170">
        <f>_xlfn.SUMIFS(G279:G290,C279:C290,"direct cost")</f>
        <v>0</v>
      </c>
    </row>
    <row r="293" spans="1:8" s="152" customFormat="1" ht="39.75" thickBot="1">
      <c r="A293" s="202"/>
      <c r="B293" s="202"/>
      <c r="C293" s="202"/>
      <c r="D293" s="202"/>
      <c r="E293" s="202"/>
      <c r="F293" s="193" t="s">
        <v>53</v>
      </c>
      <c r="G293" s="173">
        <f>_xlfn.SUMIFS(G279:G290,C279:C290,"admin cost")</f>
        <v>0</v>
      </c>
      <c r="H293" s="166"/>
    </row>
    <row r="294" spans="1:8" ht="18.75">
      <c r="A294" s="48"/>
      <c r="B294" s="48"/>
      <c r="C294" s="48"/>
      <c r="D294" s="48"/>
      <c r="E294" s="48"/>
      <c r="F294" s="45"/>
      <c r="G294" s="46"/>
      <c r="H294" s="15"/>
    </row>
    <row r="295" spans="1:7" ht="18.75" customHeight="1">
      <c r="A295" s="17" t="s">
        <v>59</v>
      </c>
      <c r="B295" s="18"/>
      <c r="C295" s="19"/>
      <c r="D295" s="19"/>
      <c r="E295" s="19"/>
      <c r="F295" s="18"/>
      <c r="G295" s="42"/>
    </row>
    <row r="296" spans="1:8" ht="18.75" customHeight="1">
      <c r="A296" s="327" t="s">
        <v>14</v>
      </c>
      <c r="B296" s="484" t="s">
        <v>61</v>
      </c>
      <c r="C296" s="484"/>
      <c r="D296" s="484"/>
      <c r="E296" s="484"/>
      <c r="F296" s="484"/>
      <c r="G296" s="484"/>
      <c r="H296" s="484"/>
    </row>
    <row r="297" spans="1:8" ht="18.75" customHeight="1">
      <c r="A297" s="334" t="s">
        <v>97</v>
      </c>
      <c r="B297" s="449" t="s">
        <v>62</v>
      </c>
      <c r="C297" s="449"/>
      <c r="D297" s="449"/>
      <c r="E297" s="449"/>
      <c r="F297" s="449"/>
      <c r="G297" s="449"/>
      <c r="H297" s="449"/>
    </row>
    <row r="298" spans="1:8" ht="18.75" customHeight="1">
      <c r="A298" s="315" t="s">
        <v>142</v>
      </c>
      <c r="B298" s="481" t="s">
        <v>144</v>
      </c>
      <c r="C298" s="482"/>
      <c r="D298" s="482"/>
      <c r="E298" s="482"/>
      <c r="F298" s="482"/>
      <c r="G298" s="482"/>
      <c r="H298" s="483"/>
    </row>
    <row r="299" spans="1:8" s="152" customFormat="1" ht="24.75" customHeight="1">
      <c r="A299" s="259">
        <f>IF(A279="","",A279)</f>
      </c>
      <c r="B299" s="373"/>
      <c r="C299" s="373"/>
      <c r="D299" s="373"/>
      <c r="E299" s="373"/>
      <c r="F299" s="373"/>
      <c r="G299" s="373"/>
      <c r="H299" s="374"/>
    </row>
    <row r="300" spans="1:8" s="152" customFormat="1" ht="24.75" customHeight="1">
      <c r="A300" s="259">
        <f aca="true" t="shared" si="15" ref="A300:A310">IF(A280="","",A280)</f>
      </c>
      <c r="B300" s="373"/>
      <c r="C300" s="373"/>
      <c r="D300" s="373"/>
      <c r="E300" s="373"/>
      <c r="F300" s="373"/>
      <c r="G300" s="373"/>
      <c r="H300" s="374"/>
    </row>
    <row r="301" spans="1:8" s="152" customFormat="1" ht="24.75" customHeight="1">
      <c r="A301" s="259">
        <f t="shared" si="15"/>
      </c>
      <c r="B301" s="373"/>
      <c r="C301" s="373"/>
      <c r="D301" s="373"/>
      <c r="E301" s="373"/>
      <c r="F301" s="373"/>
      <c r="G301" s="373"/>
      <c r="H301" s="374"/>
    </row>
    <row r="302" spans="1:8" s="152" customFormat="1" ht="24.75" customHeight="1">
      <c r="A302" s="259">
        <f t="shared" si="15"/>
      </c>
      <c r="B302" s="375"/>
      <c r="C302" s="375"/>
      <c r="D302" s="375"/>
      <c r="E302" s="375"/>
      <c r="F302" s="375"/>
      <c r="G302" s="375"/>
      <c r="H302" s="376"/>
    </row>
    <row r="303" spans="1:8" s="152" customFormat="1" ht="24.75" customHeight="1">
      <c r="A303" s="259">
        <f t="shared" si="15"/>
      </c>
      <c r="B303" s="375"/>
      <c r="C303" s="375"/>
      <c r="D303" s="375"/>
      <c r="E303" s="375"/>
      <c r="F303" s="375"/>
      <c r="G303" s="375"/>
      <c r="H303" s="376"/>
    </row>
    <row r="304" spans="1:8" s="152" customFormat="1" ht="24.75" customHeight="1">
      <c r="A304" s="259">
        <f t="shared" si="15"/>
      </c>
      <c r="B304" s="373"/>
      <c r="C304" s="373"/>
      <c r="D304" s="373"/>
      <c r="E304" s="373"/>
      <c r="F304" s="373"/>
      <c r="G304" s="373"/>
      <c r="H304" s="374"/>
    </row>
    <row r="305" spans="1:8" s="152" customFormat="1" ht="24.75" customHeight="1">
      <c r="A305" s="259">
        <f t="shared" si="15"/>
      </c>
      <c r="B305" s="373"/>
      <c r="C305" s="373"/>
      <c r="D305" s="373"/>
      <c r="E305" s="373"/>
      <c r="F305" s="373"/>
      <c r="G305" s="373"/>
      <c r="H305" s="374"/>
    </row>
    <row r="306" spans="1:8" s="152" customFormat="1" ht="24.75" customHeight="1">
      <c r="A306" s="259">
        <f t="shared" si="15"/>
      </c>
      <c r="B306" s="373"/>
      <c r="C306" s="373"/>
      <c r="D306" s="373"/>
      <c r="E306" s="373"/>
      <c r="F306" s="373"/>
      <c r="G306" s="373"/>
      <c r="H306" s="374"/>
    </row>
    <row r="307" spans="1:8" s="152" customFormat="1" ht="24.75" customHeight="1">
      <c r="A307" s="259">
        <f t="shared" si="15"/>
      </c>
      <c r="B307" s="373"/>
      <c r="C307" s="373"/>
      <c r="D307" s="373"/>
      <c r="E307" s="373"/>
      <c r="F307" s="373"/>
      <c r="G307" s="373"/>
      <c r="H307" s="374"/>
    </row>
    <row r="308" spans="1:8" s="152" customFormat="1" ht="24.75" customHeight="1">
      <c r="A308" s="259">
        <f t="shared" si="15"/>
      </c>
      <c r="B308" s="373"/>
      <c r="C308" s="373"/>
      <c r="D308" s="373"/>
      <c r="E308" s="373"/>
      <c r="F308" s="373"/>
      <c r="G308" s="373"/>
      <c r="H308" s="374"/>
    </row>
    <row r="309" spans="1:8" s="152" customFormat="1" ht="24.75" customHeight="1">
      <c r="A309" s="259">
        <f t="shared" si="15"/>
      </c>
      <c r="B309" s="373"/>
      <c r="C309" s="373"/>
      <c r="D309" s="373"/>
      <c r="E309" s="373"/>
      <c r="F309" s="373"/>
      <c r="G309" s="373"/>
      <c r="H309" s="374"/>
    </row>
    <row r="310" spans="1:8" s="152" customFormat="1" ht="24.75" customHeight="1">
      <c r="A310" s="259">
        <f t="shared" si="15"/>
      </c>
      <c r="B310" s="439"/>
      <c r="C310" s="439"/>
      <c r="D310" s="439"/>
      <c r="E310" s="439"/>
      <c r="F310" s="439"/>
      <c r="G310" s="439"/>
      <c r="H310" s="440"/>
    </row>
    <row r="311" spans="1:9" s="152" customFormat="1" ht="24.75" customHeight="1">
      <c r="A311" s="48"/>
      <c r="B311" s="48"/>
      <c r="C311" s="48"/>
      <c r="D311" s="48"/>
      <c r="E311" s="48"/>
      <c r="F311" s="45"/>
      <c r="G311" s="46"/>
      <c r="H311" s="15"/>
      <c r="I311" s="11"/>
    </row>
    <row r="312" spans="1:9" s="152" customFormat="1" ht="24.75" customHeight="1">
      <c r="A312" s="48"/>
      <c r="B312" s="48"/>
      <c r="C312" s="48"/>
      <c r="D312" s="48"/>
      <c r="E312" s="48"/>
      <c r="F312" s="45"/>
      <c r="G312" s="46"/>
      <c r="H312" s="15"/>
      <c r="I312" s="11"/>
    </row>
    <row r="313" spans="1:9" s="152" customFormat="1" ht="24.75" customHeight="1" thickBot="1">
      <c r="A313" s="48"/>
      <c r="B313" s="48"/>
      <c r="C313" s="48"/>
      <c r="D313" s="48"/>
      <c r="E313" s="48"/>
      <c r="F313" s="45"/>
      <c r="G313" s="46"/>
      <c r="H313" s="15"/>
      <c r="I313" s="11"/>
    </row>
    <row r="314" spans="1:8" ht="18.75" customHeight="1" thickBot="1">
      <c r="A314" s="386" t="s">
        <v>139</v>
      </c>
      <c r="B314" s="387"/>
      <c r="C314" s="387"/>
      <c r="D314" s="387"/>
      <c r="E314" s="387"/>
      <c r="F314" s="387"/>
      <c r="G314" s="387"/>
      <c r="H314" s="388"/>
    </row>
    <row r="315" spans="1:7" ht="57" thickBot="1">
      <c r="A315" s="49" t="s">
        <v>131</v>
      </c>
      <c r="B315" s="49" t="s">
        <v>140</v>
      </c>
      <c r="C315" s="13" t="s">
        <v>21</v>
      </c>
      <c r="D315" s="321" t="s">
        <v>26</v>
      </c>
      <c r="E315" s="322"/>
      <c r="F315" s="323" t="s">
        <v>36</v>
      </c>
      <c r="G315" s="49" t="s">
        <v>134</v>
      </c>
    </row>
    <row r="316" spans="1:7" ht="18.75">
      <c r="A316" s="316" t="s">
        <v>148</v>
      </c>
      <c r="B316" s="312" t="s">
        <v>141</v>
      </c>
      <c r="C316" s="58" t="s">
        <v>25</v>
      </c>
      <c r="D316" s="305">
        <v>1500</v>
      </c>
      <c r="E316" s="311"/>
      <c r="F316" s="308">
        <v>150</v>
      </c>
      <c r="G316" s="50">
        <v>100</v>
      </c>
    </row>
    <row r="317" spans="1:7" s="120" customFormat="1" ht="30" customHeight="1">
      <c r="A317" s="313"/>
      <c r="B317" s="337"/>
      <c r="C317" s="209"/>
      <c r="D317" s="306">
        <v>0</v>
      </c>
      <c r="E317" s="311"/>
      <c r="F317" s="309">
        <v>0</v>
      </c>
      <c r="G317" s="320">
        <v>0</v>
      </c>
    </row>
    <row r="318" spans="1:7" s="120" customFormat="1" ht="30" customHeight="1">
      <c r="A318" s="319"/>
      <c r="B318" s="325"/>
      <c r="C318" s="213"/>
      <c r="D318" s="307">
        <v>0</v>
      </c>
      <c r="E318" s="311"/>
      <c r="F318" s="309">
        <f>D318*A318</f>
        <v>0</v>
      </c>
      <c r="G318" s="320">
        <v>0</v>
      </c>
    </row>
    <row r="319" spans="1:7" s="120" customFormat="1" ht="30" customHeight="1">
      <c r="A319" s="211"/>
      <c r="B319" s="325"/>
      <c r="C319" s="213"/>
      <c r="D319" s="307">
        <v>0</v>
      </c>
      <c r="E319" s="311"/>
      <c r="F319" s="309">
        <f>D319*A319</f>
        <v>0</v>
      </c>
      <c r="G319" s="320">
        <v>0</v>
      </c>
    </row>
    <row r="320" spans="1:7" s="120" customFormat="1" ht="30" customHeight="1">
      <c r="A320" s="211"/>
      <c r="B320" s="325"/>
      <c r="C320" s="213"/>
      <c r="D320" s="307">
        <v>0</v>
      </c>
      <c r="E320" s="311"/>
      <c r="F320" s="309">
        <f>D320*A320</f>
        <v>0</v>
      </c>
      <c r="G320" s="320">
        <v>0</v>
      </c>
    </row>
    <row r="321" spans="1:7" s="120" customFormat="1" ht="30" customHeight="1">
      <c r="A321" s="211"/>
      <c r="B321" s="325"/>
      <c r="C321" s="213"/>
      <c r="D321" s="307">
        <v>0</v>
      </c>
      <c r="E321" s="311"/>
      <c r="F321" s="309">
        <f>D321*A321</f>
        <v>0</v>
      </c>
      <c r="G321" s="320">
        <v>0</v>
      </c>
    </row>
    <row r="322" spans="1:7" s="120" customFormat="1" ht="24.75" customHeight="1" thickBot="1">
      <c r="A322" s="377" t="s">
        <v>64</v>
      </c>
      <c r="B322" s="378"/>
      <c r="C322" s="378"/>
      <c r="D322" s="378"/>
      <c r="E322" s="379"/>
      <c r="F322" s="256">
        <f>SUM(F317:F321)</f>
        <v>0</v>
      </c>
      <c r="G322" s="257">
        <f>SUM(G317:G321)</f>
        <v>0</v>
      </c>
    </row>
    <row r="323" spans="1:7" s="152" customFormat="1" ht="39">
      <c r="A323" s="202"/>
      <c r="B323" s="202"/>
      <c r="C323" s="202"/>
      <c r="D323" s="202"/>
      <c r="E323" s="202"/>
      <c r="F323" s="169" t="s">
        <v>41</v>
      </c>
      <c r="G323" s="170">
        <f>_xlfn.SUMIFS(G317:G321,C317:C321,"direct cost")</f>
        <v>0</v>
      </c>
    </row>
    <row r="324" spans="1:8" s="152" customFormat="1" ht="39.75" thickBot="1">
      <c r="A324" s="202"/>
      <c r="B324" s="202"/>
      <c r="C324" s="202"/>
      <c r="D324" s="202"/>
      <c r="E324" s="202"/>
      <c r="F324" s="193" t="s">
        <v>53</v>
      </c>
      <c r="G324" s="173">
        <f>_xlfn.SUMIFS(G317:G321,C317:C321,"admin cost")</f>
        <v>0</v>
      </c>
      <c r="H324" s="166"/>
    </row>
    <row r="325" spans="1:8" ht="18.75">
      <c r="A325" s="48"/>
      <c r="B325" s="48"/>
      <c r="C325" s="48"/>
      <c r="D325" s="48"/>
      <c r="E325" s="48"/>
      <c r="F325" s="45"/>
      <c r="G325" s="46"/>
      <c r="H325" s="15"/>
    </row>
    <row r="326" spans="1:7" ht="18.75" customHeight="1">
      <c r="A326" s="17" t="s">
        <v>132</v>
      </c>
      <c r="B326" s="18"/>
      <c r="C326" s="19"/>
      <c r="D326" s="19"/>
      <c r="E326" s="19"/>
      <c r="F326" s="18"/>
      <c r="G326" s="42"/>
    </row>
    <row r="327" spans="1:8" ht="18.75" customHeight="1">
      <c r="A327" s="327" t="s">
        <v>14</v>
      </c>
      <c r="B327" s="380" t="s">
        <v>145</v>
      </c>
      <c r="C327" s="381"/>
      <c r="D327" s="381"/>
      <c r="E327" s="381"/>
      <c r="F327" s="381"/>
      <c r="G327" s="381"/>
      <c r="H327" s="382"/>
    </row>
    <row r="328" spans="1:8" s="152" customFormat="1" ht="19.5" customHeight="1">
      <c r="A328" s="258"/>
      <c r="B328" s="383"/>
      <c r="C328" s="384"/>
      <c r="D328" s="384"/>
      <c r="E328" s="384"/>
      <c r="F328" s="384"/>
      <c r="G328" s="384"/>
      <c r="H328" s="385"/>
    </row>
    <row r="329" spans="1:8" s="152" customFormat="1" ht="24.75" customHeight="1">
      <c r="A329" s="259">
        <f>IF(A317="","",A317)</f>
      </c>
      <c r="B329" s="373"/>
      <c r="C329" s="373"/>
      <c r="D329" s="373"/>
      <c r="E329" s="373"/>
      <c r="F329" s="373"/>
      <c r="G329" s="373"/>
      <c r="H329" s="374"/>
    </row>
    <row r="330" spans="1:8" s="152" customFormat="1" ht="24.75" customHeight="1">
      <c r="A330" s="259">
        <f>IF(A318="","",A318)</f>
      </c>
      <c r="B330" s="373"/>
      <c r="C330" s="373"/>
      <c r="D330" s="373"/>
      <c r="E330" s="373"/>
      <c r="F330" s="373"/>
      <c r="G330" s="373"/>
      <c r="H330" s="374"/>
    </row>
    <row r="331" spans="1:8" s="152" customFormat="1" ht="24.75" customHeight="1">
      <c r="A331" s="259">
        <f>IF(A319="","",A319)</f>
      </c>
      <c r="B331" s="373"/>
      <c r="C331" s="373"/>
      <c r="D331" s="373"/>
      <c r="E331" s="373"/>
      <c r="F331" s="373"/>
      <c r="G331" s="373"/>
      <c r="H331" s="374"/>
    </row>
    <row r="332" spans="1:8" s="152" customFormat="1" ht="24.75" customHeight="1">
      <c r="A332" s="259">
        <f>IF(A320="","",A320)</f>
      </c>
      <c r="B332" s="375"/>
      <c r="C332" s="375"/>
      <c r="D332" s="375"/>
      <c r="E332" s="375"/>
      <c r="F332" s="375"/>
      <c r="G332" s="375"/>
      <c r="H332" s="376"/>
    </row>
    <row r="333" spans="1:8" s="152" customFormat="1" ht="24.75" customHeight="1">
      <c r="A333" s="259">
        <f>IF(A321="","",A321)</f>
      </c>
      <c r="B333" s="375"/>
      <c r="C333" s="375"/>
      <c r="D333" s="375"/>
      <c r="E333" s="375"/>
      <c r="F333" s="375"/>
      <c r="G333" s="375"/>
      <c r="H333" s="376"/>
    </row>
    <row r="334" spans="1:7" ht="18.75">
      <c r="A334" s="56"/>
      <c r="B334" s="26"/>
      <c r="C334" s="26"/>
      <c r="D334" s="26"/>
      <c r="E334" s="26"/>
      <c r="F334" s="26"/>
      <c r="G334" s="26"/>
    </row>
  </sheetData>
  <sheetProtection password="E1DB" sheet="1" formatCells="0" formatColumns="0" formatRows="0" insertRows="0" autoFilter="0"/>
  <mergeCells count="186">
    <mergeCell ref="B328:H328"/>
    <mergeCell ref="B329:H329"/>
    <mergeCell ref="B330:H330"/>
    <mergeCell ref="B331:H331"/>
    <mergeCell ref="B332:H332"/>
    <mergeCell ref="B333:H333"/>
    <mergeCell ref="B308:H308"/>
    <mergeCell ref="B309:H309"/>
    <mergeCell ref="B310:H310"/>
    <mergeCell ref="A314:H314"/>
    <mergeCell ref="A322:E322"/>
    <mergeCell ref="B327:H327"/>
    <mergeCell ref="B302:H302"/>
    <mergeCell ref="B303:H303"/>
    <mergeCell ref="B304:H304"/>
    <mergeCell ref="B305:H305"/>
    <mergeCell ref="B306:H306"/>
    <mergeCell ref="B307:H307"/>
    <mergeCell ref="B296:H296"/>
    <mergeCell ref="B297:H297"/>
    <mergeCell ref="B298:H298"/>
    <mergeCell ref="B299:H299"/>
    <mergeCell ref="B300:H300"/>
    <mergeCell ref="B301:H301"/>
    <mergeCell ref="B268:H268"/>
    <mergeCell ref="B269:H269"/>
    <mergeCell ref="B270:H270"/>
    <mergeCell ref="B271:H271"/>
    <mergeCell ref="A275:H275"/>
    <mergeCell ref="A291:E291"/>
    <mergeCell ref="B262:H262"/>
    <mergeCell ref="B263:H263"/>
    <mergeCell ref="B264:H264"/>
    <mergeCell ref="B265:H265"/>
    <mergeCell ref="B266:H266"/>
    <mergeCell ref="B267:H267"/>
    <mergeCell ref="B252:C252"/>
    <mergeCell ref="B253:C253"/>
    <mergeCell ref="B254:C254"/>
    <mergeCell ref="B255:C255"/>
    <mergeCell ref="B256:C256"/>
    <mergeCell ref="A257:E257"/>
    <mergeCell ref="B242:H242"/>
    <mergeCell ref="A247:H247"/>
    <mergeCell ref="B248:C248"/>
    <mergeCell ref="B249:C249"/>
    <mergeCell ref="B250:C250"/>
    <mergeCell ref="B251:C251"/>
    <mergeCell ref="B236:H236"/>
    <mergeCell ref="B237:H237"/>
    <mergeCell ref="B238:H238"/>
    <mergeCell ref="B239:H239"/>
    <mergeCell ref="B240:H240"/>
    <mergeCell ref="B241:H241"/>
    <mergeCell ref="B230:H230"/>
    <mergeCell ref="B231:H231"/>
    <mergeCell ref="B232:H232"/>
    <mergeCell ref="B233:H233"/>
    <mergeCell ref="B234:H234"/>
    <mergeCell ref="B235:H235"/>
    <mergeCell ref="B220:D220"/>
    <mergeCell ref="B221:D221"/>
    <mergeCell ref="B222:D222"/>
    <mergeCell ref="B223:D223"/>
    <mergeCell ref="B224:D224"/>
    <mergeCell ref="A225:E225"/>
    <mergeCell ref="B214:D214"/>
    <mergeCell ref="B215:D215"/>
    <mergeCell ref="B216:D216"/>
    <mergeCell ref="B217:D217"/>
    <mergeCell ref="B218:D218"/>
    <mergeCell ref="B219:D219"/>
    <mergeCell ref="B204:H204"/>
    <mergeCell ref="B205:H205"/>
    <mergeCell ref="B206:H206"/>
    <mergeCell ref="A211:H211"/>
    <mergeCell ref="B212:C212"/>
    <mergeCell ref="B213:D213"/>
    <mergeCell ref="B198:H198"/>
    <mergeCell ref="B199:H199"/>
    <mergeCell ref="B200:H200"/>
    <mergeCell ref="B201:H201"/>
    <mergeCell ref="B202:H202"/>
    <mergeCell ref="B203:H203"/>
    <mergeCell ref="B173:H173"/>
    <mergeCell ref="B174:H174"/>
    <mergeCell ref="B175:H175"/>
    <mergeCell ref="A180:H180"/>
    <mergeCell ref="A191:E191"/>
    <mergeCell ref="B197:H197"/>
    <mergeCell ref="B167:H167"/>
    <mergeCell ref="B168:H168"/>
    <mergeCell ref="B169:H169"/>
    <mergeCell ref="B170:H170"/>
    <mergeCell ref="B171:H171"/>
    <mergeCell ref="B172:H172"/>
    <mergeCell ref="C141:H141"/>
    <mergeCell ref="C142:H142"/>
    <mergeCell ref="C143:H143"/>
    <mergeCell ref="A148:H148"/>
    <mergeCell ref="B165:H165"/>
    <mergeCell ref="B166:H166"/>
    <mergeCell ref="C135:H135"/>
    <mergeCell ref="C136:H136"/>
    <mergeCell ref="C137:H137"/>
    <mergeCell ref="C138:H138"/>
    <mergeCell ref="C139:H139"/>
    <mergeCell ref="C140:H140"/>
    <mergeCell ref="B110:G110"/>
    <mergeCell ref="B111:G111"/>
    <mergeCell ref="B112:G112"/>
    <mergeCell ref="A116:H116"/>
    <mergeCell ref="C133:H133"/>
    <mergeCell ref="C134:H134"/>
    <mergeCell ref="B104:G104"/>
    <mergeCell ref="B105:G105"/>
    <mergeCell ref="B106:G106"/>
    <mergeCell ref="B107:G107"/>
    <mergeCell ref="B108:G108"/>
    <mergeCell ref="B109:G109"/>
    <mergeCell ref="B98:G98"/>
    <mergeCell ref="B99:G99"/>
    <mergeCell ref="B100:G100"/>
    <mergeCell ref="B101:G101"/>
    <mergeCell ref="B102:G102"/>
    <mergeCell ref="B103:G103"/>
    <mergeCell ref="B92:G92"/>
    <mergeCell ref="B93:G93"/>
    <mergeCell ref="B94:G94"/>
    <mergeCell ref="B95:G95"/>
    <mergeCell ref="B96:G96"/>
    <mergeCell ref="B97:G97"/>
    <mergeCell ref="D53:H53"/>
    <mergeCell ref="D54:H54"/>
    <mergeCell ref="D55:H55"/>
    <mergeCell ref="D56:H56"/>
    <mergeCell ref="A60:G60"/>
    <mergeCell ref="A84:D84"/>
    <mergeCell ref="D47:H47"/>
    <mergeCell ref="D48:H48"/>
    <mergeCell ref="D49:H49"/>
    <mergeCell ref="D50:H50"/>
    <mergeCell ref="D51:H51"/>
    <mergeCell ref="D52:H52"/>
    <mergeCell ref="D41:H41"/>
    <mergeCell ref="D42:H42"/>
    <mergeCell ref="D43:H43"/>
    <mergeCell ref="D44:H44"/>
    <mergeCell ref="D45:H45"/>
    <mergeCell ref="D46:H46"/>
    <mergeCell ref="D35:H35"/>
    <mergeCell ref="D36:H36"/>
    <mergeCell ref="D37:H37"/>
    <mergeCell ref="D38:H38"/>
    <mergeCell ref="D39:H39"/>
    <mergeCell ref="D40:H40"/>
    <mergeCell ref="C24:D24"/>
    <mergeCell ref="C25:D25"/>
    <mergeCell ref="C26:D26"/>
    <mergeCell ref="C27:D27"/>
    <mergeCell ref="A28:F28"/>
    <mergeCell ref="D34:H34"/>
    <mergeCell ref="C18:D18"/>
    <mergeCell ref="C19:D19"/>
    <mergeCell ref="C20:D20"/>
    <mergeCell ref="C21:D21"/>
    <mergeCell ref="C22:D22"/>
    <mergeCell ref="C23:D23"/>
    <mergeCell ref="C12:D12"/>
    <mergeCell ref="C13:D13"/>
    <mergeCell ref="C14:D14"/>
    <mergeCell ref="C15:D15"/>
    <mergeCell ref="C16:D16"/>
    <mergeCell ref="C17:D17"/>
    <mergeCell ref="C6:D6"/>
    <mergeCell ref="C7:D7"/>
    <mergeCell ref="C8:D8"/>
    <mergeCell ref="C9:D9"/>
    <mergeCell ref="C10:D10"/>
    <mergeCell ref="C11:D11"/>
    <mergeCell ref="A1:D1"/>
    <mergeCell ref="E1:I1"/>
    <mergeCell ref="A2:D2"/>
    <mergeCell ref="E2:I2"/>
    <mergeCell ref="A4:I4"/>
    <mergeCell ref="C5:D5"/>
  </mergeCells>
  <conditionalFormatting sqref="H6">
    <cfRule type="cellIs" priority="3" dxfId="5" operator="equal">
      <formula>0</formula>
    </cfRule>
  </conditionalFormatting>
  <conditionalFormatting sqref="F62">
    <cfRule type="cellIs" priority="2" dxfId="5" operator="equal" stopIfTrue="1">
      <formula>0</formula>
    </cfRule>
  </conditionalFormatting>
  <conditionalFormatting sqref="A64:A83">
    <cfRule type="containsText" priority="1" dxfId="4" operator="containsText" stopIfTrue="1" text="#REF!">
      <formula>NOT(ISERROR(SEARCH("#REF!",A64)))</formula>
    </cfRule>
  </conditionalFormatting>
  <dataValidations count="16">
    <dataValidation type="list" allowBlank="1" showInputMessage="1" showErrorMessage="1" sqref="C316:C321">
      <formula1>"Admin Cost"</formula1>
    </dataValidation>
    <dataValidation type="list" allowBlank="1" showInputMessage="1" showErrorMessage="1" sqref="B316:B321">
      <formula1>"De Minimis, Provisional, Final, Predetermined, Fixed"</formula1>
    </dataValidation>
    <dataValidation type="list" allowBlank="1" showInputMessage="1" showErrorMessage="1" promptTitle="Direct Cost " sqref="C118:C127">
      <formula1>"Direct Cost"</formula1>
    </dataValidation>
    <dataValidation allowBlank="1" showInputMessage="1" showErrorMessage="1" promptTitle="Line Item" prompt="Supply line item from above will automatically repopulate in this section" sqref="A167:A175"/>
    <dataValidation allowBlank="1" showInputMessage="1" showErrorMessage="1" promptTitle="Line Item" prompt="Travel Line Items listed above will automatically repopulate in this section&#10;" sqref="A233:A242"/>
    <dataValidation allowBlank="1" showInputMessage="1" showErrorMessage="1" promptTitle="Budget Narrative Note" prompt="Employee name from above will automatically repopluate in this section" sqref="A37:A56"/>
    <dataValidation allowBlank="1" showInputMessage="1" showErrorMessage="1" promptTitle="Budget Narrative Note" prompt="Consultant Name from above will automatically repopulate in this section" sqref="A135"/>
    <dataValidation allowBlank="1" showInputMessage="1" showErrorMessage="1" promptTitle="Line Item" prompt="Contract line item from above will automatically repopulate in this section" sqref="A264:A270"/>
    <dataValidation allowBlank="1" showInputMessage="1" showErrorMessage="1" promptTitle="Line Item" prompt="Line Items listed above will automatically repopulate in this section&#10;" sqref="A328"/>
    <dataValidation allowBlank="1" showInputMessage="1" showErrorMessage="1" promptTitle="Line Item" prompt="Equipment line item from above will automatically repopulate in this section" sqref="A199:A206 A329:A333 A299:A310"/>
    <dataValidation allowBlank="1" showErrorMessage="1" prompt="If you need more rows, highlight row headings 175-185 on the left, right-click, and select 'unhide'" sqref="A279 A317"/>
    <dataValidation allowBlank="1" showErrorMessage="1" prompt="If you need to add more rows, highlight row headings 199-212, right-click and select 'unhide'" sqref="A252"/>
    <dataValidation allowBlank="1" showErrorMessage="1" prompt="If you need more rows, highlight row headings 125-134, right-click and select 'unhide'" sqref="A188 A159"/>
    <dataValidation allowBlank="1" showErrorMessage="1" prompt="If you need more rows, highlight row headings 73-81, right-click and select 'unhide'" sqref="A125"/>
    <dataValidation type="list" allowBlank="1" showInputMessage="1" showErrorMessage="1" sqref="E213:E224 C6:C27 C182:C190 C277:C290 D62:D83 C150:C159 D249:D256">
      <formula1>"Direct Cost, Admin Cost"</formula1>
    </dataValidation>
    <dataValidation allowBlank="1" showErrorMessage="1" prompt="If you need more rows, highlight row headings 15-24 on the left, right-click and select 'unhide'" sqref="A19"/>
  </dataValidations>
  <printOptions horizontalCentered="1" verticalCentered="1"/>
  <pageMargins left="0.09512937595129375" right="0.08561643835616438" top="0.75" bottom="0.75" header="0.3" footer="0.3"/>
  <pageSetup fitToHeight="0" horizontalDpi="600" verticalDpi="600" orientation="landscape" scale="50" r:id="rId1"/>
  <headerFooter differentFirst="1">
    <oddFooter>&amp;RPage &amp;P</oddFooter>
  </headerFooter>
  <rowBreaks count="10" manualBreakCount="10">
    <brk id="31" max="255" man="1"/>
    <brk id="58" max="255" man="1"/>
    <brk id="88" max="255" man="1"/>
    <brk id="114" max="255" man="1"/>
    <brk id="145" max="255" man="1"/>
    <brk id="177" max="255" man="1"/>
    <brk id="208" max="255" man="1"/>
    <brk id="244" max="255" man="1"/>
    <brk id="272" max="255" man="1"/>
    <brk id="335" max="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lpurter</dc:creator>
  <cp:keywords/>
  <dc:description/>
  <cp:lastModifiedBy>Tavano, Kristen (VWA)</cp:lastModifiedBy>
  <cp:lastPrinted>2016-11-28T19:42:53Z</cp:lastPrinted>
  <dcterms:created xsi:type="dcterms:W3CDTF">2011-10-24T19:40:29Z</dcterms:created>
  <dcterms:modified xsi:type="dcterms:W3CDTF">2018-03-23T19:36:43Z</dcterms:modified>
  <cp:category/>
  <cp:version/>
  <cp:contentType/>
  <cp:contentStatus/>
</cp:coreProperties>
</file>