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sriya\Dropbox\2020\Regional Plannning\Blueprint Updates\"/>
    </mc:Choice>
  </mc:AlternateContent>
  <xr:revisionPtr revIDLastSave="0" documentId="13_ncr:1_{B78AEEF5-ABFA-432F-9A39-CC78E94E8BF7}" xr6:coauthVersionLast="45" xr6:coauthVersionMax="45" xr10:uidLastSave="{00000000-0000-0000-0000-000000000000}"/>
  <bookViews>
    <workbookView xWindow="-120" yWindow="-120" windowWidth="29040" windowHeight="15840" xr2:uid="{633CF897-0BF5-4BCF-BA61-E319FFFEBEE0}"/>
  </bookViews>
  <sheets>
    <sheet name="Summary Matrix" sheetId="2" r:id="rId1"/>
    <sheet name="COVID-19 Addendum" sheetId="11" r:id="rId2"/>
    <sheet name="Text Edits - Resources" sheetId="13" state="hidden" r:id="rId3"/>
    <sheet name="Contact Information" sheetId="10"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 i="13" l="1"/>
  <c r="B15" i="13" s="1"/>
  <c r="I14" i="13"/>
  <c r="B14" i="13" s="1"/>
  <c r="I13" i="13"/>
  <c r="B13" i="13" s="1"/>
  <c r="I12" i="13"/>
  <c r="B12" i="13" s="1"/>
  <c r="I11" i="13"/>
  <c r="B11" i="13" s="1"/>
  <c r="I10" i="13"/>
  <c r="B10" i="13" s="1"/>
  <c r="I2" i="13"/>
  <c r="B2" i="13" s="1"/>
  <c r="H2" i="13" s="1"/>
  <c r="I3" i="13"/>
  <c r="B3" i="13" s="1"/>
  <c r="I4" i="13"/>
  <c r="B4" i="13" s="1"/>
  <c r="I5" i="13"/>
  <c r="B5" i="13" s="1"/>
  <c r="I6" i="13"/>
  <c r="B6" i="13" s="1"/>
  <c r="I7" i="13"/>
  <c r="B7" i="13" s="1"/>
  <c r="I8" i="13"/>
  <c r="B8" i="13" s="1"/>
  <c r="I9" i="13"/>
  <c r="B9" i="13" s="1"/>
  <c r="H15" i="13" l="1"/>
  <c r="C15" i="13" s="1"/>
  <c r="H14" i="13"/>
  <c r="C14" i="13" s="1"/>
  <c r="H13" i="13"/>
  <c r="C13" i="13" s="1"/>
  <c r="H12" i="13"/>
  <c r="C12" i="13" s="1"/>
  <c r="H11" i="13"/>
  <c r="C11" i="13" s="1"/>
  <c r="H10" i="13"/>
  <c r="C10" i="13" s="1"/>
  <c r="C2" i="13"/>
  <c r="D2" i="13" s="1"/>
  <c r="H6" i="13"/>
  <c r="C6" i="13" s="1"/>
  <c r="D6" i="13" s="1"/>
  <c r="H9" i="13"/>
  <c r="C9" i="13" s="1"/>
  <c r="D9" i="13" s="1"/>
  <c r="H8" i="13"/>
  <c r="C8" i="13" s="1"/>
  <c r="D8" i="13" s="1"/>
  <c r="H7" i="13"/>
  <c r="C7" i="13" s="1"/>
  <c r="D7" i="13" s="1"/>
  <c r="H5" i="13"/>
  <c r="C5" i="13" s="1"/>
  <c r="D5" i="13" s="1"/>
  <c r="H4" i="13"/>
  <c r="C4" i="13" s="1"/>
  <c r="D4" i="13" s="1"/>
  <c r="H3" i="13"/>
  <c r="C3" i="13" s="1"/>
  <c r="D3" i="13" s="1"/>
  <c r="D15" i="13" l="1"/>
  <c r="D14" i="13"/>
  <c r="D13" i="13"/>
  <c r="D12" i="13"/>
  <c r="D11" i="13"/>
  <c r="D10" i="13"/>
</calcChain>
</file>

<file path=xl/sharedStrings.xml><?xml version="1.0" encoding="utf-8"?>
<sst xmlns="http://schemas.openxmlformats.org/spreadsheetml/2006/main" count="1023" uniqueCount="720">
  <si>
    <t xml:space="preserve"> </t>
  </si>
  <si>
    <t>Northeast</t>
  </si>
  <si>
    <t>Greater Boston</t>
  </si>
  <si>
    <t>Southeast</t>
  </si>
  <si>
    <t>Cape &amp; Islands</t>
  </si>
  <si>
    <t>Central</t>
  </si>
  <si>
    <t>Pioneer Valley</t>
  </si>
  <si>
    <t>Berkshire</t>
  </si>
  <si>
    <t>1. Priorities</t>
  </si>
  <si>
    <t>Priorities</t>
  </si>
  <si>
    <t>Regional Context</t>
  </si>
  <si>
    <t>Focusing Resources</t>
  </si>
  <si>
    <t>Expanding Pipelines</t>
  </si>
  <si>
    <t>Shared Strategies</t>
  </si>
  <si>
    <t>How have your priority industries been impacted by COVID-19?</t>
  </si>
  <si>
    <t>At this time, what do you envision to be the  top 3-5 priority occupations impacted by COVID 19?</t>
  </si>
  <si>
    <t>What education/training programs in your region are still available and able to retrain the unemployed population for job openings in your region?</t>
  </si>
  <si>
    <t>What are the largest challenges that you anticipate jobseekers in your region will face in attempting to return back to work?</t>
  </si>
  <si>
    <t>What are the overall top 3 challenges you anticipate in FY21  facing in deploying training solutions?</t>
  </si>
  <si>
    <r>
      <t xml:space="preserve">Conclusion. </t>
    </r>
    <r>
      <rPr>
        <sz val="11"/>
        <color theme="5"/>
        <rFont val="Calibri"/>
        <family val="2"/>
        <scheme val="minor"/>
      </rPr>
      <t xml:space="preserve">Provide any closing remarks, next steps, or considerations. </t>
    </r>
  </si>
  <si>
    <r>
      <t>Partnerships.</t>
    </r>
    <r>
      <rPr>
        <sz val="11"/>
        <color theme="5"/>
        <rFont val="Calibri"/>
        <family val="2"/>
        <scheme val="minor"/>
      </rPr>
      <t xml:space="preserve"> Describe your plans for developing additional strategic partnerships.</t>
    </r>
  </si>
  <si>
    <r>
      <t>Employer Engagement.</t>
    </r>
    <r>
      <rPr>
        <sz val="11"/>
        <color theme="5"/>
        <rFont val="Calibri"/>
        <family val="2"/>
        <scheme val="minor"/>
      </rPr>
      <t xml:space="preserve"> Describe your plans for maintaining or strengthening employer engagement.</t>
    </r>
  </si>
  <si>
    <r>
      <t xml:space="preserve">Continuous Communication. </t>
    </r>
    <r>
      <rPr>
        <sz val="11"/>
        <color theme="5"/>
        <rFont val="Calibri"/>
        <family val="2"/>
        <scheme val="minor"/>
      </rPr>
      <t>How often and in what way do you meet to review progress towards shared goals and make course corrections?</t>
    </r>
  </si>
  <si>
    <r>
      <t xml:space="preserve">Shared Measurement Systems. </t>
    </r>
    <r>
      <rPr>
        <sz val="11"/>
        <color theme="5"/>
        <rFont val="Calibri"/>
        <family val="2"/>
        <scheme val="minor"/>
      </rPr>
      <t>What data and measurement systems do you use to support shared understanding of how well you are meeting your goals and making progress towards a shared vision?</t>
    </r>
  </si>
  <si>
    <r>
      <t xml:space="preserve">Other Shared Strategies. </t>
    </r>
    <r>
      <rPr>
        <sz val="11"/>
        <color theme="5"/>
        <rFont val="Calibri"/>
        <family val="2"/>
        <scheme val="minor"/>
      </rPr>
      <t xml:space="preserve">What other shared strategies do you employ to promote collaboration and strategic alignment among your region’s core partners? </t>
    </r>
  </si>
  <si>
    <r>
      <t xml:space="preserve">Pipeline Expansion. </t>
    </r>
    <r>
      <rPr>
        <sz val="11"/>
        <color theme="5"/>
        <rFont val="Calibri"/>
        <family val="2"/>
        <scheme val="minor"/>
      </rPr>
      <t>Provide a summary of new seats added in programs related to priority industries and occupations.</t>
    </r>
  </si>
  <si>
    <r>
      <t xml:space="preserve">Pipeline Improvement. </t>
    </r>
    <r>
      <rPr>
        <sz val="11"/>
        <color theme="5"/>
        <rFont val="Calibri"/>
        <family val="2"/>
        <scheme val="minor"/>
      </rPr>
      <t>Provide a summary of upgraded seats related to priority industries and occupations.</t>
    </r>
  </si>
  <si>
    <r>
      <t xml:space="preserve">Resource Acquisition. </t>
    </r>
    <r>
      <rPr>
        <sz val="11"/>
        <color theme="5"/>
        <rFont val="Calibri"/>
        <family val="2"/>
        <scheme val="minor"/>
      </rPr>
      <t>Provide a summary of new resources secured to support priority industries and occupations (state, federal, private, etc.).</t>
    </r>
  </si>
  <si>
    <r>
      <t xml:space="preserve">Resource Allocation. </t>
    </r>
    <r>
      <rPr>
        <sz val="11"/>
        <color theme="5"/>
        <rFont val="Calibri"/>
        <family val="2"/>
        <scheme val="minor"/>
      </rPr>
      <t>Provide a summary of existing resources re-allocated to support priority industries and occupations.</t>
    </r>
  </si>
  <si>
    <r>
      <t xml:space="preserve">Are there any new demographic, labor pool or talent pipeline considerations that will have an impact on labor supply in your region?  </t>
    </r>
    <r>
      <rPr>
        <i/>
        <sz val="11"/>
        <color theme="5"/>
        <rFont val="Calibri"/>
        <family val="2"/>
        <scheme val="minor"/>
      </rPr>
      <t>Age, education, worker mobility, etc.</t>
    </r>
  </si>
  <si>
    <r>
      <t xml:space="preserve">Have there been any developments related to business and industry that will have an impact on workforce demand in your region? </t>
    </r>
    <r>
      <rPr>
        <i/>
        <sz val="11"/>
        <color theme="5"/>
        <rFont val="Calibri"/>
        <family val="2"/>
        <scheme val="minor"/>
      </rPr>
      <t>New employers, policies/regulations, etc.</t>
    </r>
  </si>
  <si>
    <t>We have maintained continuous communication with our business partners, ensuring that they are aware of the blueprint goals and programs results. The Berkshire Recruiter initiative has led to an increase in the number of employers that we meet with and ensured that employers are aware of the resources available as well as ensure that we are aware of the needs of our local employers. While we meet with companies from all industry sectors, we make sure that we are meeting with companies from our priority sectors regularly.</t>
  </si>
  <si>
    <t>Region</t>
  </si>
  <si>
    <t>Individual Name</t>
  </si>
  <si>
    <t>Organization Name</t>
  </si>
  <si>
    <t>Individual Email</t>
  </si>
  <si>
    <t>James Birge</t>
  </si>
  <si>
    <t>Massachusetts College of Liberal Arts</t>
  </si>
  <si>
    <t xml:space="preserve">James.Birge@MCLA.edu </t>
  </si>
  <si>
    <t>Debra Boronski</t>
  </si>
  <si>
    <t>MA Office of Business Development</t>
  </si>
  <si>
    <t xml:space="preserve">debra.boronski@state.ma.us </t>
  </si>
  <si>
    <t>Heather Boulger</t>
  </si>
  <si>
    <t>MassHire Berkshire Workforce Board</t>
  </si>
  <si>
    <t xml:space="preserve">heather@masshireberkshire.com </t>
  </si>
  <si>
    <t>James Brosnan</t>
  </si>
  <si>
    <t>McCann Technical School (vocational)</t>
  </si>
  <si>
    <t xml:space="preserve">jbrosnan@mccanntech.org </t>
  </si>
  <si>
    <t>Gerald Burke</t>
  </si>
  <si>
    <t>Hillcrest Educational Centers</t>
  </si>
  <si>
    <t xml:space="preserve">jburke@hillcrestec.org </t>
  </si>
  <si>
    <t>Jonathon Butler</t>
  </si>
  <si>
    <t>1Berkshire</t>
  </si>
  <si>
    <t xml:space="preserve">JButler@1berkshire.com </t>
  </si>
  <si>
    <t>Tyler Fairbank</t>
  </si>
  <si>
    <t>Jiminy Peak Resorts</t>
  </si>
  <si>
    <t xml:space="preserve">tfairbank@eos-ventures.com </t>
  </si>
  <si>
    <t>Melanie Gelaznik</t>
  </si>
  <si>
    <t>MassHire Berkshire Career Center</t>
  </si>
  <si>
    <t xml:space="preserve">MGelaznik@masshireberkshirecc.com </t>
  </si>
  <si>
    <t>Linda Harrison</t>
  </si>
  <si>
    <t>General Dynamics-Mission Systems</t>
  </si>
  <si>
    <t xml:space="preserve">Linda.Harrison@gd-ms.com </t>
  </si>
  <si>
    <t>Ellen Kennedy</t>
  </si>
  <si>
    <t>Berkshire Community College</t>
  </si>
  <si>
    <t xml:space="preserve">ekennedy@berkshirecc.edu </t>
  </si>
  <si>
    <t>Stephanie Kinstle</t>
  </si>
  <si>
    <t>Miraval</t>
  </si>
  <si>
    <t xml:space="preserve">Stephanie.Kinstle@miravalresorts.com </t>
  </si>
  <si>
    <t>Adam Klepetar</t>
  </si>
  <si>
    <t xml:space="preserve">aklepetar@berkshirecc.edu </t>
  </si>
  <si>
    <t>Brenda Lepicier</t>
  </si>
  <si>
    <t>Berkshire Health Systems</t>
  </si>
  <si>
    <t xml:space="preserve">blepicier@bhs1.org </t>
  </si>
  <si>
    <t>Tom Matuszko</t>
  </si>
  <si>
    <t>Berkshire Regional Planning Commission</t>
  </si>
  <si>
    <t xml:space="preserve">tmatuszko@berkshireplanning.org </t>
  </si>
  <si>
    <t>Jason McCandless</t>
  </si>
  <si>
    <t>Pittsfield Public Schools</t>
  </si>
  <si>
    <t xml:space="preserve">jmccandless@pittsfield.net </t>
  </si>
  <si>
    <t xml:space="preserve">Beth Mitchell </t>
  </si>
  <si>
    <t>General Dynamics Mission Systems</t>
  </si>
  <si>
    <t xml:space="preserve">beth.mitchell@gd-ms.com </t>
  </si>
  <si>
    <t>Paul Petritis</t>
  </si>
  <si>
    <t xml:space="preserve">Paul.Petritis@mcla.edu </t>
  </si>
  <si>
    <t>Eva Sheridan</t>
  </si>
  <si>
    <t>Main Street Hospitality</t>
  </si>
  <si>
    <t xml:space="preserve">Eva.sheridan@mshgmail.com </t>
  </si>
  <si>
    <t>Ben Sosne</t>
  </si>
  <si>
    <t>Berkshire Innovation Center</t>
  </si>
  <si>
    <t xml:space="preserve">Ben@the-bic.org </t>
  </si>
  <si>
    <t>Peter Taylor</t>
  </si>
  <si>
    <t>Berkshire Taconic Community Foundation</t>
  </si>
  <si>
    <t xml:space="preserve">ptaylor@berkshiretaconic.org </t>
  </si>
  <si>
    <t>Candace Winkler</t>
  </si>
  <si>
    <t>Berkshire United Way</t>
  </si>
  <si>
    <t xml:space="preserve">cwinkler@berkshireunitedway.org </t>
  </si>
  <si>
    <t>Resource</t>
  </si>
  <si>
    <t>Applying Entity</t>
  </si>
  <si>
    <t>Occupation</t>
  </si>
  <si>
    <t>Industry</t>
  </si>
  <si>
    <t>Application Status</t>
  </si>
  <si>
    <t>EOHED</t>
  </si>
  <si>
    <t>Food preparation, nursing, construction, personal care and service, production, and truck drivers/transportation were all identified as occupations that will be the most impacted by the pandemic. A rise in the need for behavioral health specialists was identified, as well as educational occupations. Behavioral health was already facing a shortage and with the rise in mental health problems stemming from the pandemic, an increase in need is expected</t>
  </si>
  <si>
    <t>Addendum</t>
  </si>
  <si>
    <t>COVID-19 Impact</t>
  </si>
  <si>
    <t>Due to the fact that the region is a summer-driven economy, the pandemic has severely impacted seasonal businesses.
Many of the businesses have had to modify the way in which they operate due to severe staffing shortages. Many of the resorts and hotels within the region are experiencing difficulty in hiring both seasonal and year-round positions (entry level -management level). Many Cape Cod businesses rely on the J-I and H-2B programs during the summer to assist with staffing levels. In speaking with employers, the overall impression is that the additional $600 dollars job seekers are receiving is impacting their recruiting efforts. 
Hospitality is not the only industry within the region that has felt the impact. In early May Cape Cod Healthcare, furloughed 600 employees. The furloughs were prompted by the unprecedented pandemic. There are also retailers who will be closing as a result of the pandemic.</t>
  </si>
  <si>
    <t xml:space="preserve">The Cape &amp; Islands region has a large aging population, with many individuals near or at retirement age.  Young adults and families in the region face many challenges, including the cost of housing and lack of inventory, and broadband connectivity issues.
The region is also unique in the fact that we continue to have a large seasonal workforce.  Prior to COVID-19, UI claimants were reflective to the seasonality of the work within the region.  </t>
  </si>
  <si>
    <t>WCTF to develop daytime and online nursing assistant programs (goal to train 70 un/underemployed) - $218K
EOHED to implement intro to manufacturing, hoisting and welding training (goal to train 55 un/underemployed) - $168K
TRAIN to implement front of the house, back of the house and hospitality managers (goal to train 25) - $125K
Capital skills grants - $200K to improve equipment and infrastructures within our educational programs
Career readiness programming - $200K for K-12 career readiness programming; $350K from private sector wage matches for internships</t>
  </si>
  <si>
    <t xml:space="preserve">A metrics spreadsheet that contains our goals and strategies was developed and is updated at least annually. This metrics document is sent to the Skills Cabinet as needed. Baseline metrics were determined for each of our goals and strategies and each fiscal year is tracked to look for improvements and progress. Each strategy was approached with a different measurement system to ensure that we are capturing the information that is most useful. While some metrics look at numbers of people affected (i.e., training programs, career readiness, and job fairs), others track meeting convenings and program awareness.
Our career readiness activities are tracked through the DESE’s Connecting Activities database, job seeker information is tracked through EOLWD’s MOSES database, employer data is tracked through BWB’s Airtable database, and additional systems are tracked through Excel and GoogleDocs. </t>
  </si>
  <si>
    <t>Berkshire Taconic Foundation provided $37,500 towards career readiness in all critical sectors.
Berkshire United Way provided $75K towards connecting un/underemployed to employment opportunities.
Jobs4Youth generated $40K for summer programming for at-risk youth, mainly within the hospitality and healthcare sectors.</t>
  </si>
  <si>
    <t>N/A</t>
  </si>
  <si>
    <t xml:space="preserve">The Berkshire Regional Skills Cabinet meets quarterly to discuss our shared goals and to ensure that we are moving our blueprint forward. These meetings review the progress that has been made so far and includes thoughtful conversations on the next steps and goals. Quarterly meetings can also be used to discuss any new data made available to us to ensure that we are making the best decisions for our region. The work of the Cabinet is done through existing committees and task forces coordinated by the Berkshire Workforce Board, Berkshire Regional Planning Commission’s CEDS, 1Berkshire, Berkshire Innovation Center, and the Berkshire Leadership Impact Council in order to not duplicate efforts.
In addition to our quarterly meetings, the Berkshire Workforce Board also publishes a monthly labor market dashboard on our website that breaks down the job openings in the region by occupation family and outlines up-to-date labor market and unemployment information, and shares information with the quarterly Berkshire Practitioner’s Group. </t>
  </si>
  <si>
    <t>The WorkSmart team met bimonthly in FY20.
To strengthen our relationships with community partners such as Cape Cod Commission, Housing Assistance Corporation, Cape Cod Young Professionals, theWorkSmart Team meetings in April, May &amp; June were opened to BOD members, Community/Academic Partners, and local legislators.
The CIWB is working to update our website and launched a new newsletter format, which allows us to track the effectiveness of each tool.
The CIWB has also updated their social media, providing another platform for regional communication and updates.</t>
  </si>
  <si>
    <t xml:space="preserve">The WorkSmart Team as received a great deal of assistance from UMDI with the Regional Blueprint initiative. Dana Henry and Kim McLaughlin, along with members of the Economic &amp; Public Policy Research team have ensured we are on-track and making progress with the ultimate goal of updating the regional blueprint (FY21).   Dana Henry, has acted as the project manager, which has assisted in keeping both the WorkSmart team and the CIWB on task, as a small organization with limited capacity this assistance has been critical. Not only did we meet during the above referenced times, Dana Henry, Kim McLaughlin and the Executive Director of CIWB met consistently to review data, to brainstorm and to formulate agendas, goals and ideas for each meeting as well as the future of the initiative. EPPR members would join us for these strategy sessions as their expertise with data and labor market information has helped influence many of our sessions. </t>
  </si>
  <si>
    <t xml:space="preserve">As we look ahead to FY21 the CIWB would like to pursue additional funding opportunities that will be beneficial within the region.  We have already spoken with both Dennis-Yarmouth &amp; Bourne schools districts regarding their potential interest in applying for a Innovation Pathway Grant. 
We are also in the midst collaborating with several potential partners for a Learn to Earn grant. The upcoming application is due in September and we feel this initiative will benefit our region, as we have been impacted significantly by COVID19. Providing opportunities for unemployed and underemployed individuals with the region will promote career pathway education via sector-based training. </t>
  </si>
  <si>
    <t xml:space="preserve">Utilizing our established partnership with UMDI/UMassOnline the CIWB would like to continue to leverage this existing partnership to help address the regional workforce needs. The CIWB/WorkSmart team will benefit from the partnerships that can be brought to the table by UMassOnline and UMDI.
As the WorkSmart Team continues to move forward with our revision of the blueprint, which will include the new industries and occupations the team will continue access resources within the community to help gauge employer interest. This will include the review of the recent business survey the  Cape Cod Commission and the Cape Cod Chamber released.  This impact survey evaluated the impact of COVID-19 on the local business community. The results can be viewed at www.datacapecod.com. </t>
  </si>
  <si>
    <t>Commonwealth Corporations Healthcare grant - Application submitted
 Innovation Pathway Grants - Awarded to Nantucket, Mashpee &amp; Barnstable high schools
Skills Capital Grants - Awarded to Barnstable HS,  Cape Cod Community College, Mashpee HS and Upper Cape Cod Tech
WCTF - Awarded to Cape Cod Tech for HVAC training.</t>
  </si>
  <si>
    <t xml:space="preserve">Christopher Richards </t>
  </si>
  <si>
    <t>Cape Cod Five Cents Saving Bank</t>
  </si>
  <si>
    <t>crichards@capecodfive.com</t>
  </si>
  <si>
    <t xml:space="preserve">Dr. Robert Dutch </t>
  </si>
  <si>
    <t>Upper Cape Cod Regional Technical HS, Superintendent</t>
  </si>
  <si>
    <t>bdutch@uppercapetech.org</t>
  </si>
  <si>
    <t xml:space="preserve">Dr. John Cox </t>
  </si>
  <si>
    <t xml:space="preserve">Cape Cod Community College, President </t>
  </si>
  <si>
    <t>jcox@capecod.edu</t>
  </si>
  <si>
    <t xml:space="preserve">Robert Sanborn </t>
  </si>
  <si>
    <t>Cape Cod Regional Technical High School, Superintendent</t>
  </si>
  <si>
    <t>bsanborn@capetech.us</t>
  </si>
  <si>
    <t xml:space="preserve">Mashpee Public Schools, Superintendent </t>
  </si>
  <si>
    <t>pdeboer@mpspk12.org</t>
  </si>
  <si>
    <t xml:space="preserve">Meg Mayo Brown </t>
  </si>
  <si>
    <t xml:space="preserve">Barnstable Public Schools, Superintendent </t>
  </si>
  <si>
    <t>meg@barnstable.12.ma.us</t>
  </si>
  <si>
    <t>Tammi Jacobsen</t>
  </si>
  <si>
    <t>Cape Cod Community College</t>
  </si>
  <si>
    <t>tjacobsen@capecod.edu</t>
  </si>
  <si>
    <t xml:space="preserve">Francis McDonald </t>
  </si>
  <si>
    <t>Mass Maritime Academy</t>
  </si>
  <si>
    <t>fmcdonald@maritime.edu</t>
  </si>
  <si>
    <t xml:space="preserve">Wendy Northcross </t>
  </si>
  <si>
    <t xml:space="preserve">Cape Cod Chamber of Commerce, Executive Director </t>
  </si>
  <si>
    <t>wendy@capecodchamber.org</t>
  </si>
  <si>
    <t xml:space="preserve">Home Builders &amp; Remodelers Association of Cape Cod </t>
  </si>
  <si>
    <t>chrisf@capecodbuilders.org</t>
  </si>
  <si>
    <t>Duffy Community Health Center</t>
  </si>
  <si>
    <t>hnelson@duffyhealthcenter.com</t>
  </si>
  <si>
    <t>MassHire – Cape &amp; Islands Career Center</t>
  </si>
  <si>
    <t>jtecked@aol.com</t>
  </si>
  <si>
    <t xml:space="preserve">Lindsay Cole </t>
  </si>
  <si>
    <t xml:space="preserve">Cape Associates </t>
  </si>
  <si>
    <t xml:space="preserve">lcole@capeassociates.com </t>
  </si>
  <si>
    <t>Christine Flynn</t>
  </si>
  <si>
    <t>Martha’s Vineyard Commission</t>
  </si>
  <si>
    <t>flynn@mvcommission.org</t>
  </si>
  <si>
    <t xml:space="preserve">Peter Danzell </t>
  </si>
  <si>
    <t xml:space="preserve">Department of Transitional Assistance </t>
  </si>
  <si>
    <t>Peter.danzell@state.ma.us</t>
  </si>
  <si>
    <r>
      <t xml:space="preserve">Priorities. </t>
    </r>
    <r>
      <rPr>
        <sz val="11"/>
        <color theme="5"/>
        <rFont val="Calibri"/>
        <family val="2"/>
        <scheme val="minor"/>
      </rPr>
      <t>Describe your priorities for 2020. Note that the priorities listed here should be those that need participation of players from multiple entities and across two or three of the systems for accomplishment.</t>
    </r>
  </si>
  <si>
    <t>We have seen continued growth in automated services delivery in a variety of industries, including retail, manufacturing, and distribution.  Additionally, communication and service delivery through the use of smart phones continues to advance.</t>
  </si>
  <si>
    <t>We have added approximately 110 new trainee seats in the manufacturing field, and 88 new seats in healthcare, and 20 new training seats for transportation/logistics/warehousing.</t>
  </si>
  <si>
    <t>Through our support of Skills Capital grants, Innovation Pathways and Chapter 74 program applications we have helped upgrade the training in our priority industries, including the addition of new training equipment and facility improvements, and increased access to expanded career technical training (see Appendix D for additional detailed information).</t>
  </si>
  <si>
    <t xml:space="preserve">We attempt to track the number of training programs/classes in each priority sectors, as well as the number of training slots.  We also look at supply/demand ratio, and data from the Burning Glass labor market Insights tool, such as the number of job postings and the time required to fill postings to gauge relative demand.  Attempts to track other measures, such as job vacancies by industry, and career center services by industry have been more difficult to access. </t>
  </si>
  <si>
    <t>We are obviously approaching this work at a challenging time with the onset of the COVID-19 pandemic and the major shock it has delivered to all facets of our society, including our region’s economy, as well as  the uncertainty that comes with it.  We are therefore seeking ways to adjust our strategies as appropriate to meet these new challenges as we continue to implement this blueprint including the implementation of virtual services/trainings that support the health and safety of our communities.</t>
  </si>
  <si>
    <t xml:space="preserve">Ashley Armstrong </t>
  </si>
  <si>
    <t>MA DTA</t>
  </si>
  <si>
    <t>ashley.armstrong@state.ma.us</t>
  </si>
  <si>
    <t xml:space="preserve">Barry Maloney </t>
  </si>
  <si>
    <t>Worcester State University</t>
  </si>
  <si>
    <t xml:space="preserve">Brenner, Kyle </t>
  </si>
  <si>
    <t>Worcester Technical HS</t>
  </si>
  <si>
    <t>Brenner, Kyle BrennerK@worc.k12.ma.us</t>
  </si>
  <si>
    <t>Shiela Harrity</t>
  </si>
  <si>
    <t>Montachusett Regional Vocational Technical HS</t>
  </si>
  <si>
    <t>Ethan Brown</t>
  </si>
  <si>
    <t xml:space="preserve">City of Worcester Economic Development </t>
  </si>
  <si>
    <t>brownea@worcesterma.gov</t>
  </si>
  <si>
    <t>Jackie Belrose</t>
  </si>
  <si>
    <t>Mount Wachusett Community College</t>
  </si>
  <si>
    <t>Jeannie Hebert</t>
  </si>
  <si>
    <t>Blackstone Valley Chamber of Commerce</t>
  </si>
  <si>
    <t>Jil Wonoski</t>
  </si>
  <si>
    <t>Advantage Truck group</t>
  </si>
  <si>
    <t>Joshua Froimson</t>
  </si>
  <si>
    <t>AbbVie</t>
  </si>
  <si>
    <t>Joyce Clemence</t>
  </si>
  <si>
    <t>Janet Pierce</t>
  </si>
  <si>
    <t>Central MA Regional Planning Commission</t>
  </si>
  <si>
    <t>Jeff Roberge</t>
  </si>
  <si>
    <t>MassHire North Central Workforce Board</t>
  </si>
  <si>
    <t>jroberge@masshirenorthcentralwb.com</t>
  </si>
  <si>
    <t>Joseph Stiso</t>
  </si>
  <si>
    <t>Kevin Kuros</t>
  </si>
  <si>
    <t>MA Office of Business development</t>
  </si>
  <si>
    <t>kevin.j.kuros@state.ma.us</t>
  </si>
  <si>
    <t>Kelley French</t>
  </si>
  <si>
    <t>KFrench@masshirenorthcentralwb.com</t>
  </si>
  <si>
    <t>Kathryn O’Connor</t>
  </si>
  <si>
    <t>MassDevelopment</t>
  </si>
  <si>
    <t>Karen Pelletier</t>
  </si>
  <si>
    <t>Worcester Regional Chamber of Commerec</t>
  </si>
  <si>
    <t>Lamoureux, Kelsey</t>
  </si>
  <si>
    <t>Worcester Jobs fund</t>
  </si>
  <si>
    <t>LamoureuxK@worcesterma.gov</t>
  </si>
  <si>
    <t>Lawless, Rosalie</t>
  </si>
  <si>
    <t>Fairlawn Rehabilitation Hospital</t>
  </si>
  <si>
    <t>Rosalie.Lawless@healthsouth.com</t>
  </si>
  <si>
    <t>Linda Larrivee</t>
  </si>
  <si>
    <t>Nikki Peters</t>
  </si>
  <si>
    <t>City of Leominster, Economic Development</t>
  </si>
  <si>
    <t>Luis Pedraja</t>
  </si>
  <si>
    <t>Quinsigamond Community College</t>
  </si>
  <si>
    <t>lcosta@qcc.mass.edu</t>
  </si>
  <si>
    <t>Mary Jo Bohart</t>
  </si>
  <si>
    <t>City of Fitchburg, economic Development</t>
  </si>
  <si>
    <t>Patricia Woodliff</t>
  </si>
  <si>
    <t>Leominster Public Schools</t>
  </si>
  <si>
    <t>Andre Ravenelle</t>
  </si>
  <si>
    <t>Fitchburg Public Schools</t>
  </si>
  <si>
    <t>Rachel Frick-Cardelle</t>
  </si>
  <si>
    <t>Robin Hooper</t>
  </si>
  <si>
    <t>The Community Builders, Inc.</t>
  </si>
  <si>
    <t>Roy Nascimento</t>
  </si>
  <si>
    <t>North Central Massachusetts Chamber of Commerce</t>
  </si>
  <si>
    <t>Russ Pottle</t>
  </si>
  <si>
    <t>Scott Graves</t>
  </si>
  <si>
    <t>Town of Gardner</t>
  </si>
  <si>
    <t>Sherri Pitcher</t>
  </si>
  <si>
    <t>Fidelity Bank</t>
  </si>
  <si>
    <t>sherrigpitcher@gmail.com</t>
  </si>
  <si>
    <t>Susan Mailman</t>
  </si>
  <si>
    <t>Coghlin Electric</t>
  </si>
  <si>
    <t>SueMailman@coghlin.com</t>
  </si>
  <si>
    <t>Thatcher Kezer</t>
  </si>
  <si>
    <t>Tim Murray</t>
  </si>
  <si>
    <t>Veronica Guay</t>
  </si>
  <si>
    <t>Janice Ryan Weekes</t>
  </si>
  <si>
    <t>MassHire Central Career centers</t>
  </si>
  <si>
    <t>WeekesJ@workforcecentralma.org</t>
  </si>
  <si>
    <t>Wendy Savary</t>
  </si>
  <si>
    <t>MA Dept. of unemployment Assistance</t>
  </si>
  <si>
    <t xml:space="preserve">Warren Pepicelli </t>
  </si>
  <si>
    <t>Unite Here</t>
  </si>
  <si>
    <t>Staci Johnson</t>
  </si>
  <si>
    <t>MassHire North Central Career Center</t>
  </si>
  <si>
    <t>sjohnson@masshirenorthcentralcc.com</t>
  </si>
  <si>
    <t>MassMEP</t>
  </si>
  <si>
    <t>Nashoba Valley Technical High School</t>
  </si>
  <si>
    <t>1. Large upheaval of front line staff that will not have a job to go back that are not job seeking in the short term and not sure where to go following the end of restrictions– what field to go into
2. State resources for training may be significantly reduced due to the pandemic’s drastic impact on state revenue
3. Smaller training providers may no longer be operating – and many of the remaining programs may only be operating online, limiting accessibility for our higher need populations</t>
  </si>
  <si>
    <t>Greater Boston public colleges and universities have applied for and been awarded a total of $33 million in grants over the course of FY2017 through FY2022 to support programs related to the priority occupations. These grants fund equipment and laboratory upgrades, trainings, job placement, and renovations to connect students to priority healthcare and math / computer occupations.</t>
  </si>
  <si>
    <t>• Workforce demand - Difficulty attracting people to the HealthCare field as pandemic grew
• Lower income jobs could not compete with the increased and expanded unemployment insurance.</t>
  </si>
  <si>
    <t>The talent pipeline has been greatly impacted by COVID:
• Most training providers were forced to offer virtual programing from March. This impacted the number of students, in particular the non-college training, as not all were able to make a smooth transition to on-line learning.
• Internal pipelines were affected by furloughs and lay-offs.
• April Unemployment claimants were less educated – 76% less than BA and 40% under 35. High number from hospitality but with training and transferable skill could move to healthcare.</t>
  </si>
  <si>
    <t xml:space="preserve">Refocusing ITA vouchers to priority areas and expanding use of Neighborhood Jobs Trust in Healthcare training. Increase in apprenticeship training and expansion of pre-apprenticeship programs in IT. </t>
  </si>
  <si>
    <t xml:space="preserve">Convened three regional planning meetings on 10/10/19 on data tools,1/30/20 on healthcare pathways, and 2/25/20 on transportation. Core members also met with college presidents on 1/13/20 and participated on planning call on 5/27 to address COVID issues. </t>
  </si>
  <si>
    <t>The Boston Healthcare consortium includes regional education, workforce and education partners and employers who operate in all WDB regions. We have applied to Commonwealth Corporation for WCTF to expand the reach of the consortium to include long-term care facilities and community health centers.</t>
  </si>
  <si>
    <t>• Complete work on tracking and dashboard metrics (system goal 1.d)
• Increase capacity of existing programs aligned to health care and computer/IT priorities (system goal 2.b)
• Increase career awareness and exploration activities to high school and early college students to inform them of career paths in health care and computer/ IT (system goal 2.e)
• Assess the effectiveness of piloted apprenticeship -% completing, employment, wage growth. (healthcare goal 2.e)
• Expand tech high school internships across Greater Boston (IT goal 2.e)
• Increase labor market participation and employment of groups under-represented in the priority computer/IT industries and occupations (IT goal 3.d)</t>
  </si>
  <si>
    <t>We are convening IT employers to explore alignment with training providers. How do colleges stay relevant in this field? How do we increase diversity at the post high school level? We have funding to expand apprenticeships in partnership with DOL/PCG/Clark University and working with partners in this field.</t>
  </si>
  <si>
    <t>Although training programs are adapting to virtual delivery, the enrollment rates are low. Approximately 30% of ETPL is enrolling students. CNA and medical assistant programs are finding it hard to find internships.</t>
  </si>
  <si>
    <t>1. Emotional insecurity – fear of making career change in this uncertain time and the need for counseling support in making career direction decisions and referral for wrap-around services
2. Change in economy and shift away from in-person retail and service delivery, causing some jobs to no longer be available
3. Financial insecurity – limited resources available for training or for taking time away from work to go into training
4. Child care services being available as they look to re-enter the workplace – especially for single heads of households
5. Transportation – this was already an area that was a challenge, especially in the less populated portions of our region, and it may be made worse with the potential for reduced availability of public transportation and ride-sharing services</t>
  </si>
  <si>
    <t>1. Finding and retaining qualified candidates to enroll and participate in the training.
2. Finding space that allows for social distancing and keeping class sizes small were discussed as challenges for any in-person trainings.
3. There is also a challenge in the inability to plan ahead, as there is uncertainty to how the COVID-19 pandemic will continue to develop</t>
  </si>
  <si>
    <t>1. Need to engage employers in program design
2. Training equipment may need to have AI component to provide lab experience
3. Cost of developing new programs</t>
  </si>
  <si>
    <t>1. High unemployment makes training less desirable – people need to work and training is postponed till the economy is more stable
2. Many are discouraged from working in healthcare due to higher risks
3. Lack of skills to change jobs</t>
  </si>
  <si>
    <t>MJ Ryan, Director of Workforce Development</t>
  </si>
  <si>
    <t>MJRYAN@Partners.org</t>
  </si>
  <si>
    <t xml:space="preserve">Peter Hunt, Director of Development, Education and Training </t>
  </si>
  <si>
    <t xml:space="preserve">East Boston Neighborhood Health Center </t>
  </si>
  <si>
    <t>huntp@ebnhc.org</t>
  </si>
  <si>
    <t>Joanne Pokaski, Senior Director, Community Relations</t>
  </si>
  <si>
    <t>Beth Israel Deaconess Medical Center</t>
  </si>
  <si>
    <t>Kristin Driscoll, Workforce Development Manager</t>
  </si>
  <si>
    <t>Boston Children’s Hospital</t>
  </si>
  <si>
    <t>Kristin.Driscoll@childrens.harvard.edu</t>
  </si>
  <si>
    <t>Dena Lerra, Incumbent Program Manger, Workforce Development / Human Resources</t>
  </si>
  <si>
    <t>DLerra@Partners.org</t>
  </si>
  <si>
    <t xml:space="preserve">Jessica Jacobs, Workforce Development Specialist </t>
  </si>
  <si>
    <t>Tufts Medical Center</t>
  </si>
  <si>
    <t>jjacob1@tuftsmedicalcenter.org</t>
  </si>
  <si>
    <t>Colleen Moran, Director of Workforce Programs</t>
  </si>
  <si>
    <t xml:space="preserve">Spaulding Rehabilitation Network </t>
  </si>
  <si>
    <t>CMMORAN@Partners.org</t>
  </si>
  <si>
    <t>Dr. Pam Eddinger, President</t>
  </si>
  <si>
    <t>Bunker Hill Community College</t>
  </si>
  <si>
    <t>peddinger@bhcc.mass.edu</t>
  </si>
  <si>
    <t>Mass General Brigham (formally Partners HC)</t>
  </si>
  <si>
    <t xml:space="preserve">Alice Murillo Associate Provost </t>
  </si>
  <si>
    <t>amurillo@bhcc.mass.edu</t>
  </si>
  <si>
    <t>Maryanne Atkinson, Dean Health Services</t>
  </si>
  <si>
    <t>Matkinson@bhcc.mass.edu</t>
  </si>
  <si>
    <t>Donna Savino, Assistant Dean of Health Sciences</t>
  </si>
  <si>
    <t>Dsavino@bhcc.mass.edu</t>
  </si>
  <si>
    <t>Dr. David Podell, President</t>
  </si>
  <si>
    <t>Mass Bay Community College</t>
  </si>
  <si>
    <t>dpodell@massbay.edu</t>
  </si>
  <si>
    <t>Lynne Davis, Dean of Health Sciences</t>
  </si>
  <si>
    <t>LDavis@massbay.edu</t>
  </si>
  <si>
    <t xml:space="preserve">Dr. Jim Mabry, President </t>
  </si>
  <si>
    <t>Middlesex Community College</t>
  </si>
  <si>
    <t>MabryJ@middlesex.mas.edu</t>
  </si>
  <si>
    <t>Lisa Tuzzolo, Program Manager, Business &amp; Industry Programs</t>
  </si>
  <si>
    <t>TuzzoloL@middlesex.mas.edu</t>
  </si>
  <si>
    <t>Judy Burke, Dean of Corporate and Community Education and Workforce Training</t>
  </si>
  <si>
    <t>BurkeJ@middlesex.mas.edu</t>
  </si>
  <si>
    <t>Rosanna DeMarco, Nursing Department Chair</t>
  </si>
  <si>
    <t>UMass Boston</t>
  </si>
  <si>
    <t>rosanna.demarco@umb.edu</t>
  </si>
  <si>
    <t xml:space="preserve">Josh Eichen </t>
  </si>
  <si>
    <t>MAPC</t>
  </si>
  <si>
    <t>jeichen@mapc.org</t>
  </si>
  <si>
    <t xml:space="preserve">Michelle Sylvaria </t>
  </si>
  <si>
    <t xml:space="preserve">Boston Public Schools </t>
  </si>
  <si>
    <t>msylvaria@bostonpublicschools.org</t>
  </si>
  <si>
    <t>495 Partnership</t>
  </si>
  <si>
    <t>jason@495partnership.org</t>
  </si>
  <si>
    <t xml:space="preserve">Mary Skipper </t>
  </si>
  <si>
    <t xml:space="preserve">Somerville Public Schools </t>
  </si>
  <si>
    <t>mskipper@k12.somerville.ma.us</t>
  </si>
  <si>
    <t>Chris Albrizio-Lee (and staff)</t>
  </si>
  <si>
    <t>MH Metro North Workforce Board</t>
  </si>
  <si>
    <t>clee@masshiremetronorth.org</t>
  </si>
  <si>
    <t>Greg Bunn (and staff)</t>
  </si>
  <si>
    <t xml:space="preserve">MH Metro Southwest Workforce Board </t>
  </si>
  <si>
    <t>gbunn@masshireMSW.com</t>
  </si>
  <si>
    <t>Jason Palitsch, Executive Director                </t>
  </si>
  <si>
    <t>Neil Sullivan (and Staff)</t>
  </si>
  <si>
    <t>MH Boston</t>
  </si>
  <si>
    <t>Neil.Sullivan@Boston</t>
  </si>
  <si>
    <t>The MassHire North Shore Workforce Board has revised their individual training account (ITA) policy to support only training in the priority and critical industries. In addition, the MassHire North Shore Career Center has continued their policy of ensuring that the career center is organized by priority industries to guarantee the industries are receiving the proper attention.
The MassHire Greater Lowell Workforce Board has re-allocated a portion of its WIOA out-of-school youth funding for training dedicated specifically to the priority industries and occupations.
For the Connecting Activities and YouthWorks programming, there is a strong emphasis on placing youth at subsidized and unsubsidized work-based learning experiences.</t>
  </si>
  <si>
    <t>Berkshire Community College plans to add new seats to their Nursing program in the coming year and additional sections of CNA training have been added in a day slot to increase accessibility and number of seats. 
MCLA has expanded their Health Sciences Major with programs which support pathway opportunities for Community Health Workers, Personal Care Aides, Medical Assistants, and Community Health Workers. 
In addition to providing 383 high school internships; 1,656 K-12 career awareness activities; 1,309 grades 6-12 career exploration activities; and 17 teacher externships in a variety of industries/occupations through our Connecting Activities programming, Monument Mountain Reg. High School established Career Vocational Pathways for manufacturing and healthcare during FY20.</t>
  </si>
  <si>
    <t>The Northeast regional planning team meet 3-4 times annually to discuss partnership building, grant development, sharing of best practices, and sharing of resources. At each of these meetings, the group discusses progress towards shared goals.
In addition, the Northeast Advanced Manufacturing Consortium (NAMC) meets quarterly to discuss the progress of the consortium including placement rates, gaps in service, and industry demands. The consortium is regularly updating curriculum and training content based off employer demand.</t>
  </si>
  <si>
    <t xml:space="preserve">The overall performance goals agreed upon by the Regional Planning team, including goals for workforce development, economic development, and education around our priority industries of healthcare, IT, and manufacturing, are used to track progress.
Examples include increasing job postings at our Career Centers in these industries, increasing enrollments in relevant programs at our tech schools and colleges, and studying/increasing business permits for these industries. </t>
  </si>
  <si>
    <t xml:space="preserve">Through the Healthcare Hub Planning grant, we envision developing a healthcare consortium to mirror the success of our advanced manufacturing consortium – NAMC. During the plan phase we will bring together three MassHire workforce regions North Shore, Merrimack Valley, and Greater Lowell Workforce Boards to establish an employer lead healthcare consortium that will assess and identify the current industry needs. This ‘demand driven’ consortium will ultimately ensure development of healthcare related training related programs for residents that meet the needs of the healthcare industry identified.
In addition, we hope to build a stronger understanding and a new consortium around IT once the Healthcare Hub is off the ground. This could involve a gathering of CIOs/CTOs from across the region, which would provide the basis upon which we move forward in this industry/occupation. </t>
  </si>
  <si>
    <t>Employer engagement continues to be an integral part of the work of the Northeast region. This includes focus groups with employers with the priority and critical industries. The Healthcare Hub planning grant will heavily involve employer participation from acute care/outpatient services, long-term care, community health, and home care services. Their feedback and guidance will guide the region’s next steps.
Regarding manufacturing, NAMC is guided by the consortium’s business leadership team. The team iscomprised of regional employers that communicate their workforce development, training, and overall business needs. NAMC pursues funding sources that will directly respond to their needs.</t>
  </si>
  <si>
    <t>We have found the regional planning process incredibly helpful on many levels and look forward to continuing this process. Our relationships with our economic development and education partners have strengthened through this work. Not only are these partners working with us on workforce issues – they have brought us in to help with economic development and education issues. The energy and commitment continue to grow with this work – we hope we can continue this well into the future.</t>
  </si>
  <si>
    <t>The region’s three workforce boards are in constant communication with our local education and training providers, including the community colleges and universities about their fluid plans for providing training. In Greater Lowell, an education and training provider meeting was held in late June. All training providers will keep the board and career center up to date on their decisions to move to all virtual, all in-person, or a hybrid. At this time, most providers will be offering 100% remote services.
Many of the vocational technical high schools reopened for adult learners this summer. Those that have not yet opened, plan on opening in the fall. This ensures that adult students receive the much-needed hands-on learning prior to job placement. Our companies have indicated that this hands-on learning is critical to beginning employment.</t>
  </si>
  <si>
    <t>1. Drastic cuts in WIOA formula funds
2. Digital divide  –  variable access to technology and  remote learning
3. Difficulty of providing full learning experience virtually, compounded by increased burnout</t>
  </si>
  <si>
    <t>1. Limited childcare options
2. Critical need for safe and healthy workplace conditions
3. Retraining/upskilling  –  low-earning, low-skilled workers disproportionately affected by COVID-19 will need new skills</t>
  </si>
  <si>
    <t>1. Healthcare and Social Assistance (62)
2. Educational Services (61)
3. Advanced Manufacturing (31-33)</t>
  </si>
  <si>
    <t>PV Blueprint Implementation Teams have aggressively pursued funding that is targeted to meet the training and employment needs of priority industry sectors and occupations in Region 2. We have been consistent in “connecting” funding to our annual Blueprint Work Plan Goals and Strategies, and have ensured that our WIOA funded programming and our non-WIOA resources have connectivity, alignments, and cross-metrics that are focused on outcomes and results.</t>
  </si>
  <si>
    <t>The allocation of WIOA ITA and OJTs has been focused in our priority occupations. For FY20, we have the following investments in our priority occupations*:
• Healthcare and Social Assistance: $233,544 (+ add Franklin/Hampshire)
• Manufacturing: $47,882 (+ add Franklin/Hampshire)
• Education: $5000 (+ add Franklin/Hampshire)
• Cross-Industry Occupations (IT/Office Support): $17,700 (+ add Franklin/Hampshire)
*TOTAL: $304,126 (+ add Franklin/Hampshire) -
Team will total up the regional investments in August and re-submit this update.</t>
  </si>
  <si>
    <t>There  has been a total of $7,069,780 in Skills Capital Investments in our Priority and Other Critical Industries &amp; Occupations which will serve to upgrade seats in for high school, community college and re-entry students/learners in our region.</t>
  </si>
  <si>
    <t xml:space="preserve">1. The Dashboard of Progress is updated and communicated twice a year.
2. Hampden County’s new Strategic Plan for FY21-23 and accompanying Scoreboard include many references to the Pioneer Valley Blueprint, with adherence to Blueprint priorities referenced in multiple Performance Indicators (KPIs).
3. The updated Franklin Hampshire Workforce Board Strategic Plan 2020-2025 also reflects alignment with the Regional Blueprint, including its emphasis on career pathway development in priority industries; its focus on increasing pipeline capacity through stepped up readiness training; its special focus on transportation, re-entry and recovery issues; and its commitment to measuring progress and success. </t>
  </si>
  <si>
    <t>The Core Partners representing workforce development, education, and economic development, have posted the Blueprint on their websites and committed to embedding references to the Blueprint in the appropriate sections of EACH agency’s Strategic Plans going forward. This action by the CORE partners is a significant affirmation on Region 2’s commitment to support a collaborative and integrated strategy to Blueprint implementation, and to use the resources and assets of each entity to support data-driven regional job creation and economic development. In many cases the same members of the Core Planning team assisted in the development or updating of Core Partner plans so that a cross-fertilization of education, economic development and workforce perspectives were included with an eye to aligning priorities with identified priority industries.</t>
  </si>
  <si>
    <t>• Develop a unified regional process to develop virtual demand-driven job search, job development, and job placement matching at the MH One Stop Career Centers in Region 2
• Use Region 2’s MH One Stop Career Centers as hubs to provide an array of re-employment services to businesses looking to source talent at all levels, and job seekers whose employment was impacted by COVID-19,
• Use state-wide and regional labor market information to identify new and emerging occupations created by COVID-19 with the capacity for development of new career pathways.
• Assess all current funding sources including WIOA Title 1 to ensure connectivity of resource deployment in priority and other critical industries post COVID- 19.</t>
  </si>
  <si>
    <t>1. Going forward, we need to assess both current and potential new pathway programs that respond to new/modified occupations, particularly in Healthcare and Social Assistance and Advanced Manufacturing. We will need to invite our regional public and private four-year degree granting institutions to a more intentional involvement with the pathway programming being done with our secondary and community college partners.
2. We need to broaden our employer partners to include more small and medium size enterprises (SME) that drive both innovation and job creation across multiple industries in Pioneer Valley.</t>
  </si>
  <si>
    <t>1. We will broaden our employer partners to include more small and medium size enterprises (SME) that drive both innovation and job creation in several of our priority and other critical industries.
2. We will ensure that our current partnership infrastructures that exist in Advanced Manufacturing through the Western MA Chapter of the NTMA and the Franklin Hampshire Manufacturing Roundtable, and in Healthcare through the Healthcare Workforce Partnership of Western MA and Franklin Hampshire’s Healthcare Employer Advisory Group and in Educational Services through the Diverse Teacher Workforce Coalition Membership target their strategic planning around identifying new entities that can add value to the partnership and engage them at the appropriate level of engagement, either as cooperating entities, collaborators or partners.</t>
  </si>
  <si>
    <t xml:space="preserve">Pioneer Valley is deep into the Implementation Phase of its Regional Labor Market Blueprint. Our three Work Groups continue to provide the strategic guidance and direction that is driving the implementation of our Blueprint Goals and Strategies. Our Blueprint was crafted to allow us to pivot when needed, and the COVID-19 pandemic is testing our capacity and ability to do so. We see every challenge as an opportunity to develop innovative approaches and find new ways to create workable solutions to the challenges. </t>
  </si>
  <si>
    <t xml:space="preserve"> N/A</t>
  </si>
  <si>
    <t xml:space="preserve">While the first part of the year we were looking at expanding growth opportunities for our partners, and exploring new trends in employer collaborations, we are now in a much different place.  The new work environment that we are in has mandated changes on several levels. First and foremost, the return to work under new guidelines and safety precautions, some of which have required businesses to re-strategize on business policies and services. This new environment could also mean a recognition and an assessment of the business outlook, including re-examining staff and their roles and physical locations for some industries.
We anticipate a surge in employers needing assistance on how to forestall further debt and potential closing, employees who are unable to return to the previous employment due to the virus or repercussions such as lack of childcare.
As we work towards assisting these businesses and our job seekers, we must explore offering training the pipeline and incumbent workforce by virtual or remote means. </t>
  </si>
  <si>
    <t xml:space="preserve">Focused mainly by industry, resources have been secured for banking &amp; finance and manufacturing.  The four Boards also have collaborated on a cyber security grant that has afforded dual enrollment and training opportunities for youth throughout the region.  We are in the process of acquiring additional funds for healthcare, commercial driver license, and IT. 
Within the banking and finance program the Greater Brockton region took the lead on a certified Universal Bankers program which was re-designed to be offered 100% virtually. Taking the lead on an Executive Office of Housing and Economic Development grant, the Greater New Bedford Workforce Investment Board, Inc. developed a plan that utilized training in all four WDAs for both incumbent and pipeline workers.
In each region, the Workforce Boards have submitted letters of support along with labor market information for post-secondary Ch. 74 approved programs and Capital Skills proposals including a group endorsement for the Aviation program at Bridgewater State University. New Bedford’s Vocational Technical school Aviation program is about to be a full Chapter 74 program as well.
</t>
  </si>
  <si>
    <t xml:space="preserve">The region, individually and collectively, have recognized priority industries and directed funds to meet that need.  For example, utilizing Connecting Activities funds from the Department of Elementary and Secondary Education into STEM events that include awareness in manufacturing, healthcare and information technology.  In addition, securing additional Connecting Activities resources from DESE has allowed the Board to develop multiple teacher externships in our priority industry clusters in order to ensure current skills required by businesses in those industries are integrated into the classroom.
WIOA funds have been highlighted for utilization and priority areas through the development of Individual Training Accounts (ITA) at each WB. These ITA’s have directed individuals to training in all of our priority areas and critical industries including professions that are on the cusp such as Photonics and Cybersecurity.
Workforce Boards have also used Wagner Pysner funding to supplement occupational training (e.g. by adding the customer service training added onto occupational training in manufacturing or banking). </t>
  </si>
  <si>
    <t>To expand the pipeline in our priority industries we provided training region wide in a variety of areas. In healthcare we completed training for 28 Certified Nursing Assistants, in Banking and Insurance we trained 30 individuals as Universal Bankers and 10 individuals as Paraprofessionals.
The region also funded priority and critical occupations through individual training accounts, such as Commercial Driver’s License, Web Design &amp; Networking and computer programming.  The MassHire Bristol Workforce Board emphasized the need to align its Individual Training Account resources to support pipeline development in priority industries.  More specifically, 55% (49 in total) of its ITA enrollments.  Additionally, 15% fell within financial services, IT and construction related training. Finally, 27 individuals were trained in CDL through ITAs.
The region utilized Year-Round YouthWorks funding to train 8 at-risk youth in welding and metal fabrication to help meet the needs of area manufacturers.</t>
  </si>
  <si>
    <t>We have expanded the pipeline through incumbent training in 139 in manufacturing and 15 in Customer Service. We are also servicing incumbent workers through collaborations region-wide on various workforce training fund applications and awards.  Greater New Bedford is working with Mass Clean Energy Center (Mass CEC) to develop Off Shore Wind awareness and training modules and curriculum for wind. With the advent of COVID-19, the strategies and everyday structures that are usually in place have changed. In trying to provide opportunities and growth for the youth/students in our region, the Board’s are extremely cognizant of our need to adapt to an ever-changing landscape in education as well as career opportunities.</t>
  </si>
  <si>
    <t>In addition to monthly calls amongst the four Executive Directors, the intent for 2019 to 2020 was to meet with the core stakeholders quarterly and an open meeting to the region semiannually. In addition, the four Workforce Boards have a section on each independent website for the region, which not only lists the link to the other Boards but also to their activities. 
We have developed marketing tools to encourage employers and job seekers to look at their job search and employment activities on a wider geographical scope. To fulfill pipeline and incumbent worker training the five workforce board areas including Cape &amp; Islands meet weekly to discuss training plans.
The Executive Office of Housing and Economic Development awarded the SE Region 3.2 ML over a five-year period starting in FY19. The other areas in MA are also part of this grant with different funding amounts. The Captains for each area have been meeting monthly for the past 18 months to develop Gap Analysis and Demand as well as SWOT analysis.</t>
  </si>
  <si>
    <t>Our regional blueprint partners align our efforts through an overarching leadership team that meets twice yearly to review progress and trends.  
Additionally, we have established a regional workforce consortium for each of the three priority industry sectors (healthcare, Transportation/Logistics/Warehousing, and manufacturing) that meets bi-monthly to address issues specific to their respective fields and drive forward programming and blueprint goals.
Lastly, the blueprint partners attempt to coordinate our collective efforts through the variety of existing groups, councils, and committees we participate in, including the workforce boards and our subcommittees, the regional MassBizWorks group, and education/program advisory committees.</t>
  </si>
  <si>
    <t>In addition to our Regional Planning and Blueprint Implementation Core Team, Region 2 has constituted the following three Work Groups/Teams that meet regularly during the year, often in Joint Meeting configuration, and form our policy and programs development unit:
1. Data Team
2. Educator Work Group
3. Employer Advisory Committee</t>
  </si>
  <si>
    <t xml:space="preserve">For labor market information, Burning Glass, Bureau of Labor Statistics, Executive Office of Labor and Workforce Development have been some of the resources that we have accessed tools for information. Ground level information has been obtained through focus groups (manufacturing and banking and finance), industry specific surveys through survey monkey and collaborations with associations and industry experts.
We have, where possible, attempted to increase alignment in measurement of outcomes.  For example, increased efforts have been made to share credential attainment and employment data with our Adult Basic Education partners.  </t>
  </si>
  <si>
    <t xml:space="preserve">A series of sector strategies, partnerships between employers, economic development, workforce systems, and community organizations to identify and address workforce needs, were developed by the MHSSWB. These sector strategies develop a focused, active partnership between businesses and those engaged in workforce development.  Through collaboration, industry needs for workers with specific skills, education, and credentials are identified and educational and training opportunities are established.  A long term plan for growth and readiness is the ultimate goal of a sector strategy; beyond immediately placing workers in jobs but to build regional talent pipelines, address skill shortages, and create meaningful career pathways for workers in priority and critical industry sectors. </t>
  </si>
  <si>
    <t>Much of our work will focus on employer engagement and retention of existing workforce; we also need to continue investigating delivery of services by virtual or remote methods. This will include a more robust exploration of online certificates and degrees for both the pipeline and the incumbent worker.
With five Gateway cities included within our region one of our priorities has been and will continue to be delivering services contextualized for non-English language speakers.
We will also focus on CTE as a method to continue to promote priority and critical industries and develop a sustainable pipeline for occupations within those fields. This focus will include the resurrection or development of articulation agreements, specifically vocational schools, with our public post-secondary institutions.  
Pursuing dedicated regional funding will also allow for targeted training within our most demand industries that is responsive locally to workforce demands.</t>
  </si>
  <si>
    <t>By individual Workforce Board and collectively, we have developed partnerships that enable us to perform our responsibilities to our region. These partnerships include the Southeastern Advanced Manufacturing Consortium (SAMC) focusing on manufacturing, Community Partners for Adult Ed (CPAE) focusing on English as a second language and our WIOA mandated Partner MOU We have an extended list of Community Based Organizations that each area works with to insure their clients are represented when there are training initiatives going on to ensure equality and access to these opportunities. We work hard at tying these collaborations and initiatives to all of our Adult &amp; Youth programs.</t>
  </si>
  <si>
    <t>Employer engagement for the SE region will take a number of forms during the coming year.  As a region, we have purchased an email list of businesses in the region with the intention of corresponding with potential partners and developing a focused campaign on the services and programs of the WBs.  We are also attending Chamber and Association events by Zoom to keep our presence active during the pandemic, conducting surveys to assess immediate needs of employers and promotion &amp; funding small business grants to businesses effected by the mandated closures.</t>
  </si>
  <si>
    <t>Although many of our cumulative activities and services were postponed due to the pandemic, we are able to recognize the success is that we’ve had during the first part of the year, diversifying our training amongst our priority areas, developing a core group of stakeholders to steer the work, and developing an online  platform for regional news, trainings and events.
The workforce system has had a heavy toll these past few months, readjusting many of our Career Center staff for UI and adjusting to the delivery of our own services remotely. Many of us have been working directly with businesses and companies affected by the pandemic, either through closures or payroll adjustments and re-opening strategies.
The Southeast region will continue what we do best, collaborate with each other to learn how to best service our customers, support new ideas and suggestions and to bring many years of workforce system history to the table.</t>
  </si>
  <si>
    <t xml:space="preserve">The Executive Director of the CIWB is now a member of the Barnstable County Economic Development Council which is an advisory board to the Barnstable County Commissioners. These meetings convene member of the academic, workforce, arts, economic, entrepreneur, and housing communities and have served as a platform for sharing information and updates.
The CIWB has also leveraged our membership with CCYP and their Executive Director Lauren Barker to partner on local initiatives such as a recent podcast series specific for families impacted by COVID. </t>
  </si>
  <si>
    <t>We will be continuing the work of the consortia to provide guidance and collaborative resources and open communication between workforce, education, economic development and employer partners.  Special efforts for the future include addressing the needs of our newly identified priority populations (people working in low-wage – low advancement jobs, people hesitant to move off of public supports due to the “cliff effect,” and people from families that without college education), while also seeking to address the continued rise in automation and the use of smart phones and virtual services for service delivery.  
We will also look to support an increase to the number of qualified, available instructors for career technical education/training programs;  as we seek to expand the amount of training within our region (especially for high priority sectors/occupations) we will need to increase the number of instructors – the current supply of qualified teachers is inadequate and further growth will require efforts to recruit and train new instructors.
We will also seek to address the impacts of the COVID-19 pandemic.</t>
  </si>
  <si>
    <r>
      <rPr>
        <u/>
        <sz val="11"/>
        <color theme="1"/>
        <rFont val="Calibri"/>
        <family val="2"/>
        <scheme val="minor"/>
      </rPr>
      <t>Healthcare and Social Assistance</t>
    </r>
    <r>
      <rPr>
        <sz val="11"/>
        <color theme="1"/>
        <rFont val="Calibri"/>
        <family val="2"/>
        <scheme val="minor"/>
      </rPr>
      <t xml:space="preserve">
Demand in priority occupations continues at pre-COVID levels, in particular for CNAs/RNs and at long-term care facilities. The rise of telehealth could yield new/repurposed occupations that provide technical support or patient services in support of the delivery of telehealth.
</t>
    </r>
    <r>
      <rPr>
        <u/>
        <sz val="11"/>
        <color theme="1"/>
        <rFont val="Calibri"/>
        <family val="2"/>
        <scheme val="minor"/>
      </rPr>
      <t>Educational Services</t>
    </r>
    <r>
      <rPr>
        <sz val="11"/>
        <color theme="1"/>
        <rFont val="Calibri"/>
        <family val="2"/>
        <scheme val="minor"/>
      </rPr>
      <t xml:space="preserve">
Demand will be determined by the  ability to open schools at all levels, and sustain face-to-face instruction. Going into the 2020-21 academic year, virtual instruction could lead to reductions in non-teaching occupations, including para-professionals, maintenance staff, and food services personnel.
</t>
    </r>
    <r>
      <rPr>
        <u/>
        <sz val="11"/>
        <color theme="1"/>
        <rFont val="Calibri"/>
        <family val="2"/>
        <scheme val="minor"/>
      </rPr>
      <t>Advanced Manufacturing</t>
    </r>
    <r>
      <rPr>
        <sz val="11"/>
        <color theme="1"/>
        <rFont val="Calibri"/>
        <family val="2"/>
        <scheme val="minor"/>
      </rPr>
      <t xml:space="preserve">
Demand at the production level is still strong. As some companies consider sustaining the re-purposing of their factory floor to manufacturing parts/components for post COVID -19 needs, the demand for process engineers, quality inspectors, and programmers may increase, and require robust incumbent training programming and re-alignment of current community college curriculum.</t>
    </r>
  </si>
  <si>
    <r>
      <t>The list below reflects some of the occupations that we believe will be impacted both POSITIVELY AND NEGATIVELY as a result of COVID- 19.
(</t>
    </r>
    <r>
      <rPr>
        <b/>
        <sz val="11"/>
        <color theme="1"/>
        <rFont val="Calibri"/>
        <family val="2"/>
        <scheme val="minor"/>
      </rPr>
      <t>Bold</t>
    </r>
    <r>
      <rPr>
        <sz val="11"/>
        <color theme="1"/>
        <rFont val="Calibri"/>
        <family val="2"/>
        <scheme val="minor"/>
      </rPr>
      <t xml:space="preserve"> = Negatively impacted)
</t>
    </r>
    <r>
      <rPr>
        <u/>
        <sz val="11"/>
        <color theme="1"/>
        <rFont val="Calibri"/>
        <family val="2"/>
        <scheme val="minor"/>
      </rPr>
      <t>Healthcare and Social Assistance</t>
    </r>
    <r>
      <rPr>
        <sz val="11"/>
        <color theme="1"/>
        <rFont val="Calibri"/>
        <family val="2"/>
        <scheme val="minor"/>
      </rPr>
      <t xml:space="preserve">
1. Community Health Worker
2. Registered Nurses
3. Home Health Aide
</t>
    </r>
    <r>
      <rPr>
        <u/>
        <sz val="11"/>
        <color theme="1"/>
        <rFont val="Calibri"/>
        <family val="2"/>
        <scheme val="minor"/>
      </rPr>
      <t>Educational Services</t>
    </r>
    <r>
      <rPr>
        <sz val="11"/>
        <color theme="1"/>
        <rFont val="Calibri"/>
        <family val="2"/>
        <scheme val="minor"/>
      </rPr>
      <t xml:space="preserve">
1. </t>
    </r>
    <r>
      <rPr>
        <b/>
        <sz val="11"/>
        <color theme="1"/>
        <rFont val="Calibri"/>
        <family val="2"/>
        <scheme val="minor"/>
      </rPr>
      <t>Pre-School Teachers</t>
    </r>
    <r>
      <rPr>
        <sz val="11"/>
        <color theme="1"/>
        <rFont val="Calibri"/>
        <family val="2"/>
        <scheme val="minor"/>
      </rPr>
      <t xml:space="preserve"> (Family Day Care)
2. </t>
    </r>
    <r>
      <rPr>
        <b/>
        <sz val="11"/>
        <color theme="1"/>
        <rFont val="Calibri"/>
        <family val="2"/>
        <scheme val="minor"/>
      </rPr>
      <t>College Faculty</t>
    </r>
    <r>
      <rPr>
        <sz val="11"/>
        <color theme="1"/>
        <rFont val="Calibri"/>
        <family val="2"/>
        <scheme val="minor"/>
      </rPr>
      <t xml:space="preserve">
3. </t>
    </r>
    <r>
      <rPr>
        <b/>
        <sz val="11"/>
        <color theme="1"/>
        <rFont val="Calibri"/>
        <family val="2"/>
        <scheme val="minor"/>
      </rPr>
      <t>Low Seniority Elementary/Secondary Faculty</t>
    </r>
    <r>
      <rPr>
        <sz val="11"/>
        <color theme="1"/>
        <rFont val="Calibri"/>
        <family val="2"/>
        <scheme val="minor"/>
      </rPr>
      <t xml:space="preserve">
</t>
    </r>
    <r>
      <rPr>
        <u/>
        <sz val="11"/>
        <color theme="1"/>
        <rFont val="Calibri"/>
        <family val="2"/>
        <scheme val="minor"/>
      </rPr>
      <t>Advanced Manufacturing</t>
    </r>
    <r>
      <rPr>
        <sz val="11"/>
        <color theme="1"/>
        <rFont val="Calibri"/>
        <family val="2"/>
        <scheme val="minor"/>
      </rPr>
      <t xml:space="preserve">
1. Process Engineer
2. Quality Technician
3. CNC Operators </t>
    </r>
  </si>
  <si>
    <t xml:space="preserve">All training programs in Region 2 have been delivering educational services in a virtual environment since March 2020. This has resulted in the temporary suspension of all programs delivering handson technical training. This has been particularly acute in the manufacturing related technical programs where the transition to virtual services is inconsistent with the demand from employers for direct “hands-on-the-equipment” training. </t>
  </si>
  <si>
    <t>1. Delivering clinical and hands-on required instruction in a virtual environment
2. Identifying new COVID-19 related occupational groupings and developing new curriculum
3. Ensuring sufficient and sustainable funding to provide training/ retraining at a level and scale
commensurate with the magnitude of the number of impacted workers requiring these
services in order to re-enter the labor market.</t>
  </si>
  <si>
    <t>1. Consolidation in the number of available positions in selected occupations due to new technologies and processes, and the need to appropriately resize current workforce to mitigate financial impact of pandemic.
2. Employee work tasks being accomplished in virtual and remote work settings to control costs and better manage work throughput resulting in short-term stagnant Labor Force Participation Rate.
3. Lack of Broadband access and limited digital literacy impacting ability of selected regional job seekers to access the array of resources and supports available in virtual platforms and settings to assist them in return to work job search and to successfully participate in a remote work environment.
4. Reduction in entry level positions in targeted industries and occupations for new labor market entrants in particular for low income populations and minority youth aged 18-24</t>
  </si>
  <si>
    <t>We’ve determined greater emphasis should be placed upon the following areas that negatively affect the available labor force in our region:
• People working in low-wage / low advancement jobs  —  assisting people working in “dead end jobs” develop the tools and skills necessary to move up and out of the cycle of poverty
• People hesitant to move off of public supports due to the “cliff effect” — supporting people as they give up public assistance to enter/re-enter the workforce.
• People from families that lack college education  —  supporting people who don't believe that they are capable of becoming a successful college graduate is important, since the need for an Associate’s Degree or higher often serves as a significant barrier to earning a living wage.</t>
  </si>
  <si>
    <t>Peter.Farkas@MassHireGreaterLowell.com</t>
  </si>
  <si>
    <t>Peter Farkas</t>
  </si>
  <si>
    <t>MassHire Greater Lowell WB</t>
  </si>
  <si>
    <t>msarris@masshire-northshorewb.com</t>
  </si>
  <si>
    <t>Mary Sarris</t>
  </si>
  <si>
    <t>MassHire North Shore WB</t>
  </si>
  <si>
    <t>avargas@masshiremvwb.org</t>
  </si>
  <si>
    <t>Abel Vargas</t>
  </si>
  <si>
    <t>MassHire Merrimack Valley WB</t>
  </si>
  <si>
    <t>Shannon.Norton@masshirelowellcc.com</t>
  </si>
  <si>
    <t>Shannon Norton</t>
  </si>
  <si>
    <t>MassHire Lowell Career Center</t>
  </si>
  <si>
    <t>lrohrer@masshiremvcc.com</t>
  </si>
  <si>
    <t>Linda Rohrer</t>
  </si>
  <si>
    <t>MassHire Merrimack Valley Career Center</t>
  </si>
  <si>
    <t>mwhitmore@masshire-nscareers.org</t>
  </si>
  <si>
    <t>Mark Whitmore</t>
  </si>
  <si>
    <t>MassHire North Shore Career Center</t>
  </si>
  <si>
    <t>burkej@middlesex.mass.edu</t>
  </si>
  <si>
    <t>Judy Burke</t>
  </si>
  <si>
    <t>tuzzolol@middlesex.mass.edu</t>
  </si>
  <si>
    <t>Lisa Tuzzolo</t>
  </si>
  <si>
    <t>josullivan@nashobatech.net</t>
  </si>
  <si>
    <t>Jobee O'Sullivan</t>
  </si>
  <si>
    <t>apigeon@shawtech.org</t>
  </si>
  <si>
    <t>Andrew Pigeon</t>
  </si>
  <si>
    <t>Shawsheen Valley Technical High School</t>
  </si>
  <si>
    <t>jdavis@gltech.org</t>
  </si>
  <si>
    <t>Jill Davis</t>
  </si>
  <si>
    <t>Greater Lowell Technical High School</t>
  </si>
  <si>
    <t>cbomal@gltech.org</t>
  </si>
  <si>
    <t>Cheryl Bomas</t>
  </si>
  <si>
    <t>scronin@middlesex3.com</t>
  </si>
  <si>
    <t>Stephanie Cronin</t>
  </si>
  <si>
    <t>Middlesex 3 Coalition</t>
  </si>
  <si>
    <t>bwoods@nmcog.org</t>
  </si>
  <si>
    <t>Beverly Woods</t>
  </si>
  <si>
    <t xml:space="preserve">Northern Middlesex Council of Governments </t>
  </si>
  <si>
    <t>Nancy_Ludwig@uml.edu</t>
  </si>
  <si>
    <t>Nancy Ludwig</t>
  </si>
  <si>
    <t>UMass Lowell</t>
  </si>
  <si>
    <t>Sandhya_Balasubramanian@uml.edu</t>
  </si>
  <si>
    <t>Sandhya Balasubramanian</t>
  </si>
  <si>
    <t>brian.norris@namcnetwork.com</t>
  </si>
  <si>
    <t>Brian Norris</t>
  </si>
  <si>
    <t xml:space="preserve">Northeast Advanced Manufacturing Consortium </t>
  </si>
  <si>
    <t>bcarr@essextech.net</t>
  </si>
  <si>
    <t>Bonnie Carr</t>
  </si>
  <si>
    <t>Essex Tech</t>
  </si>
  <si>
    <t>Heidi Riccio</t>
  </si>
  <si>
    <t>hriccio@essextech.net</t>
  </si>
  <si>
    <t>Kathleen Holman</t>
  </si>
  <si>
    <t>kholman@essextech.net</t>
  </si>
  <si>
    <t>John Lavoie</t>
  </si>
  <si>
    <t>Greater Lawrence Technical High School</t>
  </si>
  <si>
    <t>jlavoie@glts.net</t>
  </si>
  <si>
    <t>Leslie Parady</t>
  </si>
  <si>
    <t>lesliep@massmep.org</t>
  </si>
  <si>
    <t>Allison Dolan-Wilson</t>
  </si>
  <si>
    <t>Northern Essex Community College</t>
  </si>
  <si>
    <t>adolanwilson@necc.mass.edu</t>
  </si>
  <si>
    <t>Cheryl Goodwin</t>
  </si>
  <si>
    <t>cgoodwin@necc.mass.edu</t>
  </si>
  <si>
    <t>Dr. Lane Glenn</t>
  </si>
  <si>
    <t>lglenn@necc.mass.edu</t>
  </si>
  <si>
    <t>Nate Robertson</t>
  </si>
  <si>
    <t>Merrimack Valley Planning Commission</t>
  </si>
  <si>
    <t>nrobertson@mvpc.org</t>
  </si>
  <si>
    <t>Karen Conrad</t>
  </si>
  <si>
    <t>kconard@mvpc.org</t>
  </si>
  <si>
    <t>Tia Roy</t>
  </si>
  <si>
    <t>Whittier Tech</t>
  </si>
  <si>
    <t>troy@whittier.tec.ma.us</t>
  </si>
  <si>
    <t>David Cunningham</t>
  </si>
  <si>
    <t>Whitter Tech</t>
  </si>
  <si>
    <t>dcunningham@whittiertech.org</t>
  </si>
  <si>
    <t>Maureen Lynch</t>
  </si>
  <si>
    <t>mlynch@whittiertech.org</t>
  </si>
  <si>
    <t>Steven Maser</t>
  </si>
  <si>
    <t>Salem State University</t>
  </si>
  <si>
    <t>smaser@salemstate.edu</t>
  </si>
  <si>
    <t>Laura Swanson</t>
  </si>
  <si>
    <t>North Shore Alliance for Economic Development &amp; Enterprise Center at Salem State University</t>
  </si>
  <si>
    <t>lswanson@enterprisectr.org</t>
  </si>
  <si>
    <t>John Keenan</t>
  </si>
  <si>
    <t>jkeenan@salemstate.edu</t>
  </si>
  <si>
    <t>Betsy Cowan</t>
  </si>
  <si>
    <t>Metropolitan Area Planning Council</t>
  </si>
  <si>
    <t>bcowan@mapc.org</t>
  </si>
  <si>
    <t>Josh Eichen</t>
  </si>
  <si>
    <t>Maria Di Stefano</t>
  </si>
  <si>
    <t>MOBD</t>
  </si>
  <si>
    <t>Maria.G.Distefano@massmail.state.ma.us</t>
  </si>
  <si>
    <t>Joe Bevilaqua</t>
  </si>
  <si>
    <t>Merrimack Valley Chamber of Commerce</t>
  </si>
  <si>
    <t>jjb@merrimackvalleychamber.com</t>
  </si>
  <si>
    <t>Nate Bryant</t>
  </si>
  <si>
    <t>North Shore Community College</t>
  </si>
  <si>
    <t>nbryant@northshore.edu</t>
  </si>
  <si>
    <t>Diane Palter Gill</t>
  </si>
  <si>
    <t>dpalterg@northshore.edu</t>
  </si>
  <si>
    <t>Karen Hynick</t>
  </si>
  <si>
    <t>khynick@northshore.edu</t>
  </si>
  <si>
    <t>Carissa Karakaedos</t>
  </si>
  <si>
    <t>Lynn Vocational Technical Institute</t>
  </si>
  <si>
    <t>KarakaedosC@lynnschools.org</t>
  </si>
  <si>
    <t>David Gagner</t>
  </si>
  <si>
    <t>GagnerD@lynnschools.org</t>
  </si>
  <si>
    <t>Stratton Lloyd</t>
  </si>
  <si>
    <t>Essex County Community Foundation</t>
  </si>
  <si>
    <t>s.lloyd@eccf.org</t>
  </si>
  <si>
    <t>Commonwealth Corporation – Year-Round YouthWorks MassHire Greater Lowell WB Certified Nurse Assistants/Home Health Aides Healthcare Awarded</t>
  </si>
  <si>
    <t>GE Foundation NAMC/North Shore WB Machinists Manufacturing Awarded</t>
  </si>
  <si>
    <t>EOHED NAMC/Metro North WB Production Occupations Manufacturing Awarded</t>
  </si>
  <si>
    <t>Commonwealth Corporation – Re-Entry MassHire Greater Lowell WB Machinists Manufacturing Awarded</t>
  </si>
  <si>
    <t>Dept of Higher Ed Middlesex Community College Electronic Assemblers Manufacturing Awarded</t>
  </si>
  <si>
    <t>USDOE North Shore Community College Opioid Support Healthcare Applied</t>
  </si>
  <si>
    <t>US Dept of Labor State/Merrimack Valley/Franklin Hampshire Opioid Support Healthcare Applied</t>
  </si>
  <si>
    <t>Commonwealth Corporation – WCTF MassHire Merrimack Valley WB Medical Assistant Healthcare Awarded</t>
  </si>
  <si>
    <t>String</t>
  </si>
  <si>
    <t>Commonwealth Corporation – Healthcare Hub MassHire North Shore WB on behalf of the 3 WBs Healthcare – all occupations Healthcare Applied</t>
  </si>
  <si>
    <t>String2</t>
  </si>
  <si>
    <t>String3</t>
  </si>
  <si>
    <t>String4</t>
  </si>
  <si>
    <t>Machinists</t>
  </si>
  <si>
    <t>Production Occupations</t>
  </si>
  <si>
    <t>Electronic Assemblers</t>
  </si>
  <si>
    <t>Opioid Support</t>
  </si>
  <si>
    <t>Medical Assistant</t>
  </si>
  <si>
    <t>All Occupations</t>
  </si>
  <si>
    <t>GE Foundation</t>
  </si>
  <si>
    <t>NAMC/North Shore WB</t>
  </si>
  <si>
    <t>NAMC/Metro North WB</t>
  </si>
  <si>
    <t>Commonwealth Corporation – Re-Entry</t>
  </si>
  <si>
    <t xml:space="preserve">Dept of Higher Ed </t>
  </si>
  <si>
    <t xml:space="preserve">USDOE </t>
  </si>
  <si>
    <t>US Dept of Labor</t>
  </si>
  <si>
    <t xml:space="preserve"> State/Merrimack Valley/Franklin Hampshire</t>
  </si>
  <si>
    <t>Commonwealth Corporation – WCTF</t>
  </si>
  <si>
    <t>Certified Nurse Assistants/Home Health</t>
  </si>
  <si>
    <t>Commonwealth Corporation – Healthcare Hub</t>
  </si>
  <si>
    <t>MassHire North Shore WB on behalf of the 3 WBs</t>
  </si>
  <si>
    <t>Commonwealth Corporation – Year-Round YouthWorks</t>
  </si>
  <si>
    <t xml:space="preserve">MassHire Greater Lowell WB </t>
  </si>
  <si>
    <t>Career &amp; Technical Implementation Grant Greater Lowell Technical High School Pharmacy Technicians Healthcare Awarded</t>
  </si>
  <si>
    <t>Commonwealth Corporation – WCTF Middlesex Community College Medical Assistants Healthcare Awarded</t>
  </si>
  <si>
    <t>US Dept of Labor MassHire Greater Lowell WB Various Healthcare Occupations Healthcare Awarded</t>
  </si>
  <si>
    <t>Commonwealth Corporation - WCTF Merrimack Valley WB Help Desk/IT IT Applied</t>
  </si>
  <si>
    <t>EOHED Lawrence Community Works/GLTS/MMVWB Help Desk/IT IT Awarded</t>
  </si>
  <si>
    <t>Pharmacy Technicians</t>
  </si>
  <si>
    <t>Medical Assistants</t>
  </si>
  <si>
    <t>Various Occupations</t>
  </si>
  <si>
    <t>Help Desk/IT</t>
  </si>
  <si>
    <t>Help DeskIT</t>
  </si>
  <si>
    <t>Career &amp; Technical Implementation Grant</t>
  </si>
  <si>
    <t xml:space="preserve">Commonwealth Corporation – WCTF </t>
  </si>
  <si>
    <t>Commonwealth Corporation - WCTF</t>
  </si>
  <si>
    <t>Merrimack Valley WB Help Desk/IT</t>
  </si>
  <si>
    <t>Lawrence Community Works/GLTS/MMVWB Help Desk/IT</t>
  </si>
  <si>
    <t>Christine Abramowitz</t>
  </si>
  <si>
    <t>MassHire Hampden County Workforce Board</t>
  </si>
  <si>
    <t>christine@masshirehcwb.com</t>
  </si>
  <si>
    <t>Teri Anderson</t>
  </si>
  <si>
    <t>MassHire Franklin Hampshire Career Center</t>
  </si>
  <si>
    <t>tanderson@masshirefhcareers.org</t>
  </si>
  <si>
    <t>Jessica Atwood</t>
  </si>
  <si>
    <t>Franklin Regional Council of Governments</t>
  </si>
  <si>
    <t>jatwood@frcog.org</t>
  </si>
  <si>
    <t>Joanne Berwald</t>
  </si>
  <si>
    <t>Mestek, Inc. / State Workforce Board</t>
  </si>
  <si>
    <t>jberwald@mestek.com</t>
  </si>
  <si>
    <t>Mass. Office of Business Development</t>
  </si>
  <si>
    <t>Debra.Boronski@MassMail.State.MA.US</t>
  </si>
  <si>
    <t>Jennifer Brown</t>
  </si>
  <si>
    <t>United Personnel Services</t>
  </si>
  <si>
    <t>jbrown@unitedpersonnel.com</t>
  </si>
  <si>
    <t>Dr. John Cook</t>
  </si>
  <si>
    <t>Springfield Technical Community College</t>
  </si>
  <si>
    <t>jbcook@stcc.edu</t>
  </si>
  <si>
    <t>Patricia Crosby</t>
  </si>
  <si>
    <t>MassHire Franklin Hampshire Workforce Board</t>
  </si>
  <si>
    <t>director@masshirefhwb.org</t>
  </si>
  <si>
    <t>Stefan Czaporowski</t>
  </si>
  <si>
    <t>Westfield Public Schools</t>
  </si>
  <si>
    <t>s.czaporowski@schoolsofwestfield.org</t>
  </si>
  <si>
    <t>David Cruise</t>
  </si>
  <si>
    <t>dcruise@masshirehcwb.com</t>
  </si>
  <si>
    <t>Linda Dunlavy</t>
  </si>
  <si>
    <t>lindad@frcog.org</t>
  </si>
  <si>
    <t>David Gadaire</t>
  </si>
  <si>
    <t>MassHire Holyoke Career Center</t>
  </si>
  <si>
    <t>dgadaire@masshireholyoke.org</t>
  </si>
  <si>
    <t>Eric Hagopian</t>
  </si>
  <si>
    <t>The du Mont Company, Hassay Savage / State Workforce Board</t>
  </si>
  <si>
    <t>eric.hagopian@gmail.com</t>
  </si>
  <si>
    <t>Kevin Lynn</t>
  </si>
  <si>
    <t>MassHire Springfield Career Center</t>
  </si>
  <si>
    <t>klynn@masshirespringfield.org</t>
  </si>
  <si>
    <t>Larry Martin</t>
  </si>
  <si>
    <t>lmartin@masshirehcwb.com</t>
  </si>
  <si>
    <t>Anne S. McKenzie</t>
  </si>
  <si>
    <t>Hadley Public Schools</t>
  </si>
  <si>
    <t>aMCKenzie@hadleyschools.org</t>
  </si>
  <si>
    <t>Eileen Monaghan</t>
  </si>
  <si>
    <t>Representative Joseph Wagner Chief of Staff</t>
  </si>
  <si>
    <t>eileen.monaghan@mahouse.gov</t>
  </si>
  <si>
    <t>Tricia Oliver</t>
  </si>
  <si>
    <t>Westfield State University</t>
  </si>
  <si>
    <t>toliver@westfieldstateuniversity.mail.onmicrosoft.com</t>
  </si>
  <si>
    <t>Shayvonne Plummer</t>
  </si>
  <si>
    <t>City of Springfield</t>
  </si>
  <si>
    <t>SPlummer@springfieldcityhall.com</t>
  </si>
  <si>
    <t>Judith Roberts</t>
  </si>
  <si>
    <t>The Literacy Project</t>
  </si>
  <si>
    <t>jroberts@literacyproject.org</t>
  </si>
  <si>
    <t>Dr. Yves SalomonFernandez</t>
  </si>
  <si>
    <t>Greenfield Community College</t>
  </si>
  <si>
    <t>Salomon-FernandezY@gcc.mass.edu</t>
  </si>
  <si>
    <t>Sandra Sheehan</t>
  </si>
  <si>
    <t>Pioneer Valley Transit Authority</t>
  </si>
  <si>
    <t>-</t>
  </si>
  <si>
    <t>Rick Sullivan</t>
  </si>
  <si>
    <t>Economic Development Council of Western MA</t>
  </si>
  <si>
    <t>r.sullivan@westernmassedc.com</t>
  </si>
  <si>
    <t>Lori Tanner</t>
  </si>
  <si>
    <t>Pioneer Valley Planning Commission</t>
  </si>
  <si>
    <t>ltanner@pvpc.org</t>
  </si>
  <si>
    <t>Julian Tynes</t>
  </si>
  <si>
    <t>MA Department of Transportation</t>
  </si>
  <si>
    <t>julian.tynes@state.ma.us</t>
  </si>
  <si>
    <t>Joseph Wagner</t>
  </si>
  <si>
    <t>Representative / State Workforce Board</t>
  </si>
  <si>
    <t>Joseph.Wagner@mahouse.gov</t>
  </si>
  <si>
    <t>Mim Zayas</t>
  </si>
  <si>
    <t>mzayas@unitedpersonnel.com</t>
  </si>
  <si>
    <t>Jim Oliveira</t>
  </si>
  <si>
    <t>MassHire Greater New Bedford Workforce Board</t>
  </si>
  <si>
    <t>Jim@masshiregreaternewbedford.com</t>
  </si>
  <si>
    <t>Tom Perreira</t>
  </si>
  <si>
    <t>MassHire Bristol Workforce Board</t>
  </si>
  <si>
    <t>tperreira@masshirebristol.org</t>
  </si>
  <si>
    <t>Sheila Sullivan-Jardim</t>
  </si>
  <si>
    <t>MassHire Greater Brockton Workforce Board</t>
  </si>
  <si>
    <t>SSJardim@MassHireGBWB.org</t>
  </si>
  <si>
    <t>MassHire South Shore Workforce Board</t>
  </si>
  <si>
    <t>drizzo@masshiresouthshorewb.com</t>
  </si>
  <si>
    <t>rcerasoli@masshiresouthshorewb.com</t>
  </si>
  <si>
    <t>Mary Waldron</t>
  </si>
  <si>
    <t>Old Colony Planning Council</t>
  </si>
  <si>
    <t>mwaldron@ocpcrpa.org</t>
  </si>
  <si>
    <t>Hugh Dunn</t>
  </si>
  <si>
    <t>UMass Dartmouth</t>
  </si>
  <si>
    <t>hdunn1@umassd.edu</t>
  </si>
  <si>
    <t>Tom Hickey</t>
  </si>
  <si>
    <t>South Shore Vo-Tech</t>
  </si>
  <si>
    <t>thickey@ssvotech.org</t>
  </si>
  <si>
    <t>Dean Rizzo</t>
  </si>
  <si>
    <t>Robert Cerasoli</t>
  </si>
  <si>
    <t>Kristina Dower</t>
  </si>
  <si>
    <t>Christopher Flanagan</t>
  </si>
  <si>
    <t xml:space="preserve">Patricia DeBoer </t>
  </si>
  <si>
    <t>Heidi Nelson</t>
  </si>
  <si>
    <t>jpokaski@bidmc.harvard.edu</t>
  </si>
  <si>
    <t>tmurray@worcesterchamber.org</t>
  </si>
  <si>
    <t>sgraves@gardner-ma.gov</t>
  </si>
  <si>
    <t>rnascimento@northcentralmass.com</t>
  </si>
  <si>
    <t>rpottle@worcester.edu</t>
  </si>
  <si>
    <t>tkezer@massdevelopment.com</t>
  </si>
  <si>
    <t>vguay@mwcc.mass.edu</t>
  </si>
  <si>
    <t>Linda.larrivee@worcester.edu</t>
  </si>
  <si>
    <t>npeters@leominster-ma.gov</t>
  </si>
  <si>
    <t>mbohart@fitchburgma.gov</t>
  </si>
  <si>
    <t>patricia.woodliff@leominsterschools.edu</t>
  </si>
  <si>
    <t>ravenellea@fitchburg.k12.ma.us</t>
  </si>
  <si>
    <t>rfrickcardelle@mwcc.mass.edu</t>
  </si>
  <si>
    <t>rhooper@tcbinc.org</t>
  </si>
  <si>
    <t>wendy.savary@state.ma.us</t>
  </si>
  <si>
    <t>wpepi@unitehere.org</t>
  </si>
  <si>
    <t>jpierce@cmrpc.org</t>
  </si>
  <si>
    <t>jstiso@mwcc.mass.edu</t>
  </si>
  <si>
    <t>joshua.froimson@abbvie.com</t>
  </si>
  <si>
    <t>joyce.clemence@state.ma.us</t>
  </si>
  <si>
    <t>jil.wonoski@tristatetruckcenter.com</t>
  </si>
  <si>
    <t>jhebert@blackstonevalley.org</t>
  </si>
  <si>
    <t>KPelletier@WorcesterChamber.org</t>
  </si>
  <si>
    <t>Koconnor@massdevelopment.com</t>
  </si>
  <si>
    <t>harrity@montytech.net</t>
  </si>
  <si>
    <t>jbelrose@mwcc.mass.edu</t>
  </si>
  <si>
    <t>bmaloney@worcester.edu</t>
  </si>
  <si>
    <r>
      <rPr>
        <u/>
        <sz val="11"/>
        <color theme="1"/>
        <rFont val="Calibri"/>
        <family val="2"/>
        <scheme val="minor"/>
      </rPr>
      <t>Healthcare and Social Assistance</t>
    </r>
    <r>
      <rPr>
        <sz val="11"/>
        <color theme="1"/>
        <rFont val="Calibri"/>
        <family val="2"/>
        <scheme val="minor"/>
      </rPr>
      <t xml:space="preserve">
The Healthcare/Social assistance industry saw a 15% drop in demand in services, however, are still recruiting for critical healthcare positions. There were more than 349 postings (6/20).
</t>
    </r>
    <r>
      <rPr>
        <u/>
        <sz val="11"/>
        <color theme="1"/>
        <rFont val="Calibri"/>
        <family val="2"/>
        <scheme val="minor"/>
      </rPr>
      <t>Manufacturing</t>
    </r>
    <r>
      <rPr>
        <sz val="11"/>
        <color theme="1"/>
        <rFont val="Calibri"/>
        <family val="2"/>
        <scheme val="minor"/>
      </rPr>
      <t xml:space="preserve">
Although many of our small manufacturing companies were able to pivot their product and continue operations during the pandemic, there was an 8% drop in demand.  Many others were forced to downsize and/or close due to limited orders and staffing needs. 
One major company in North Adams decided to close their operations impacting 230 jobs. There were more than 38 job postings (6/20).
</t>
    </r>
    <r>
      <rPr>
        <u/>
        <sz val="11"/>
        <color theme="1"/>
        <rFont val="Calibri"/>
        <family val="2"/>
        <scheme val="minor"/>
      </rPr>
      <t>Accomodation and Food Service</t>
    </r>
    <r>
      <rPr>
        <sz val="11"/>
        <color theme="1"/>
        <rFont val="Calibri"/>
        <family val="2"/>
        <scheme val="minor"/>
      </rPr>
      <t xml:space="preserve">
Our hospitality industry took a critical blow with a 51% drop in demand and 75% were forced to temporarily shut down impacting 4,400 jobs with an estimated payroll of $150M. These sectors are struggling with an estimated impact on the economy of $825M (Tanglewood, Jacobs Pillow, Kripalu, etc.). There are 131 job postings (6/20).</t>
    </r>
  </si>
  <si>
    <r>
      <rPr>
        <u/>
        <sz val="11"/>
        <color theme="1"/>
        <rFont val="Calibri"/>
        <family val="2"/>
        <scheme val="minor"/>
      </rPr>
      <t>Manufacturing</t>
    </r>
    <r>
      <rPr>
        <sz val="11"/>
        <color theme="1"/>
        <rFont val="Calibri"/>
        <family val="2"/>
        <scheme val="minor"/>
      </rPr>
      <t xml:space="preserve">
Our manufacturing sector has largely stayed the same as many companies kept up production or switched to making needed supplies/equipment for the pandemic, however the onset of the pandemic and increased benefits has exacerbated the staffing shortage that existed before this crisis.
</t>
    </r>
    <r>
      <rPr>
        <u/>
        <sz val="11"/>
        <color theme="1"/>
        <rFont val="Calibri"/>
        <family val="2"/>
        <scheme val="minor"/>
      </rPr>
      <t>Healthcare and Social Assistance</t>
    </r>
    <r>
      <rPr>
        <sz val="11"/>
        <color theme="1"/>
        <rFont val="Calibri"/>
        <family val="2"/>
        <scheme val="minor"/>
      </rPr>
      <t xml:space="preserve">
The need for frontline allied health staff (certified nurses, phlebotomy techs, home health aides) has worsened the staff shortage. Unfortunately, many training programs have also had to cease operations during the outbreak, decreasing potential new staff. This challenge is being addressed through the State’s new long term care staffing policy (creation of new patient care technician role and bonus pay for new hires) and outreach portal.
</t>
    </r>
    <r>
      <rPr>
        <u/>
        <sz val="11"/>
        <color theme="1"/>
        <rFont val="Calibri"/>
        <family val="2"/>
        <scheme val="minor"/>
      </rPr>
      <t>Transportation, Warehousing, and Logistics</t>
    </r>
    <r>
      <rPr>
        <sz val="11"/>
        <color theme="1"/>
        <rFont val="Calibri"/>
        <family val="2"/>
        <scheme val="minor"/>
      </rPr>
      <t xml:space="preserve">
The transportation/logistics/warehousing sector has likewise stayed active as an industry during the pandemic and has continued hiring logistics, warehousing, and commercial drivers.</t>
    </r>
  </si>
  <si>
    <r>
      <rPr>
        <u/>
        <sz val="11"/>
        <color theme="1"/>
        <rFont val="Calibri"/>
        <family val="2"/>
        <scheme val="minor"/>
      </rPr>
      <t>Healthcare and Social Assistance</t>
    </r>
    <r>
      <rPr>
        <sz val="11"/>
        <color theme="1"/>
        <rFont val="Calibri"/>
        <family val="2"/>
        <scheme val="minor"/>
      </rPr>
      <t xml:space="preserve">
Healthcare has been greatly impacted in both the need for staff to respond to COVID and the staffing cuts associated with lost revenue.
</t>
    </r>
    <r>
      <rPr>
        <u/>
        <sz val="11"/>
        <color theme="1"/>
        <rFont val="Calibri"/>
        <family val="2"/>
        <scheme val="minor"/>
      </rPr>
      <t>Professional and Technical Services</t>
    </r>
    <r>
      <rPr>
        <sz val="11"/>
        <color theme="1"/>
        <rFont val="Calibri"/>
        <family val="2"/>
        <scheme val="minor"/>
      </rPr>
      <t xml:space="preserve">
IT and computer occupations are impacted to a lesser extent- impact is in all industries including financial industry.</t>
    </r>
  </si>
  <si>
    <r>
      <rPr>
        <u/>
        <sz val="11"/>
        <color theme="1"/>
        <rFont val="Calibri"/>
        <family val="2"/>
        <scheme val="minor"/>
      </rPr>
      <t>Manufacturing/IT</t>
    </r>
    <r>
      <rPr>
        <sz val="11"/>
        <color theme="1"/>
        <rFont val="Calibri"/>
        <family val="2"/>
        <scheme val="minor"/>
      </rPr>
      <t xml:space="preserve">
The impact on Manufacturing and IT have been reasonably small – about 6% of new UI claims have come from these industries.
</t>
    </r>
    <r>
      <rPr>
        <u/>
        <sz val="11"/>
        <color theme="1"/>
        <rFont val="Calibri"/>
        <family val="2"/>
        <scheme val="minor"/>
      </rPr>
      <t>Healthcare and Social Assistance</t>
    </r>
    <r>
      <rPr>
        <sz val="11"/>
        <color theme="1"/>
        <rFont val="Calibri"/>
        <family val="2"/>
        <scheme val="minor"/>
      </rPr>
      <t xml:space="preserve">
Healthcare has not fared as well – representing about 17% off all UI claimants. Healthcare providers furloughed workers who are not involved with COVID care.</t>
    </r>
  </si>
  <si>
    <t>The five occupations with the most claimants are:
1. Food Preparation and Serving Related
2. Construction  
3. Building and Grounds Cleaning &amp; Maintenance 
4. Management – general office
5. Office &amp; Administrative Support.</t>
  </si>
  <si>
    <t>The Career Centers are offering access to a variety of basic career preparation related classes available online through such organizations as Goodwill (LearnFree courses), as well as discounted educational courses through EdEx, Coursera, Worcester Night Life, Quinsigamond Community College (QCC), and Mount Wachusett Community College, as well as our region’s two universities, Fitchburg State and Worcester State.
In addition, there are a number of career technical training related to our priority occupations that are still being offered, these include:
1. EMT Training
2. Pharmacy Tech: CVS Pre-Apprentice Training
3. Quality: Lean Six Sigma Yellow Belt Training
4. Computer Automated Design (CAD) Training
5. Manufacgturing Essentials Supervisor Class
6. Manufacturing – Basic Machine Operation
7. Commercial Driver's License Training</t>
  </si>
  <si>
    <t>There is more interest in remote services and the staff that will need to support this – both health-related and technical. The most impacted will be:
1. Healthcare Support (SOC 31-9000)
2. Community Healthcare (SOC 31-1000)
3. Computer Support Specialists (SOC 15-1150)</t>
  </si>
  <si>
    <t>Some of the occupations with the fastest growing demand are:
1. Laborers and Freight, Stock, and Material Movers
2. Home Health Aides
3. Stock Clerks
4. Production Workers
5. Critical Care Murses</t>
  </si>
  <si>
    <t xml:space="preserve">1. Intro to Manufacturing trainings have resumed virtually, with some hands-on training in-person.
2. Nursing programs and CNA training programs are pivoting to on-line training, while determining new procedures for the clinical components.
3. Fast-Track Hospitality training will be deployed virtually.
4. Summer Youth Programs in agriculture and customer service are being held virtually.
5. The MassHire Berkshire Career Center is continuing to provide online workshops and webinars, and jobseekers still have access to Individual Training Accounts.
6. The Berkshire Recruiter initiative pivoted its career meet ups to on-line workshops. </t>
  </si>
  <si>
    <r>
      <t xml:space="preserve">1. Logistics – Lack of childcare and the loss of summer and school programming; transportation limitations (especially for those who rely on public transportation); concerns over health and safety 
2. Technology – As trainings and opportunities move to a digital infrastructure, many jobseekers may have trouble with the rising dependence on technology. While some may face broadband and connection issues, others may not feel comfortable/proficient using the technology.
3. Workforce – The Berkshires already faced a large job vacancy rate prior to COVID-19 due to a decreasing and aging workforce; adding to the challenge of attracting/retaining skilled talent, unemployment benefits may deter job seekers from returning to work.
</t>
    </r>
    <r>
      <rPr>
        <i/>
        <sz val="11"/>
        <color theme="1"/>
        <rFont val="Calibri"/>
        <family val="2"/>
        <scheme val="minor"/>
      </rPr>
      <t>Interestingly, the last concern (declining workforce) might be counterbalanced by the recent increase in second home owners and people exiting the cities and coming to the Berkshires.</t>
    </r>
  </si>
  <si>
    <t>Regional blueprint partners have assisted with more than 70 new program applications to support priority industries and occupations, including:
1. 10 Skills Capitol Grant Project Proposals  
2. 9 Innovation Pathways HS Programs 
3. 7 Chapter 74 Vocational Programs
4. 8 WCTF, TRAIN, Learn to Earn Projects
5. 20+ Postsecondary, Community-Based Programs
6. 29 Workforce Training Fund Project Proposals</t>
  </si>
  <si>
    <t>1. Community college survey to collect and analyze enrollment, completion, and projection data for the relevant fields of study
2. Employer pipeline data presented at regional planning. Data included type of training, college affiliation, career pathways and graduation rates.
3. State reports on UI claimants with education and industry they last worked
4. HS graduation and college enrollment rates and work-based activity reports
5. LMI projections</t>
  </si>
  <si>
    <t>We hope to expand our collaboration with a variety of strategic partners to advance our region’s blueprint goals.  These include:
1. Increasing industry group partnerships for connection to a larger pool of employers and better understanding of industry trends, especially those in the healthcare field working to address the staff reimbursement rate issue, and those in the facilities/engineering field that can assist with support for development of short term certificate facility repair technician training. 
2. Expanding training facilities available in the Central MA region through partnership with a municipality or community partner able to host a CDL training course.
3. Partners in the Information technology field to help identify industry trends and certificate training programs in high demand.
4. Partners that work closely with our priority populations to help with training project design, recruitment, and retention support/case management.</t>
  </si>
  <si>
    <t>In 2020 a lot of interest was generated with the colleges and health care employers to identify opportunities for partnerships. This includes:
1. Consider an associates degree in HC – is there value to employers?
2. Potential for shared simulation areas
3. More opportunities for externships
4. Standardize clinical contracts and immunization requirements for working with hospitals
5. Diversity of workforce</t>
  </si>
  <si>
    <t xml:space="preserve">We have strong partnerships in the Berkshires due to our rural nature and the need to work together. Our goal is to continue to strengthen these existing partnerships, while welcoming any new players, to ensure that we have a cohesive, and non-duplicative pipeline strategy.
While advisory committees have been established for each priority sector, we would like to strengthen these committees and empower them to become more action oriented. </t>
  </si>
  <si>
    <t xml:space="preserve">Employer Engagement was an area in which the CIWB had previously struggled. The WorkSmart Team felt is was critical to convene a group of stalk holders that believed in both the initiative, but also supported the CIWB. During FY20 the WorkSmart Team added: 
1. Christopher Flanagan (Home Builders &amp; Remodelers Association of Cape Cod)
2. Patricia DeBoer (Superintendent, Mashpee Public Schools)
3. Heidi Nelson (Duffey Health Center)
It is also important to note, our meetings with UMass Donahue Institute also included our Board of Directors, the WorkSmart Team, and community and academic partners.  Community partners such as Cape Cod Young Professionals, Cape Cod Commission, Housing Assistance Corp have become involved in the process of updating our regional blueprint. </t>
  </si>
  <si>
    <t>1. We have established industry consortia for our priority industry sectors that includes employer representatives  –  we hope to expand these relationships to strengthen our connection to employers and awareness of industry trends and needs.
2. We will continue to work closely with our MassBizWorks partners and actively participate in the regional BizWorks committee.
3. We will also continue to work very closely with our MassHire Career Center business services staff to align their efforts with our regional blueprint goals as closely as possible.</t>
  </si>
  <si>
    <t>We are ready to work with several health care companies in different subsectors on several programs, including HHA/CNA apprenticeships leading to nursing, housekeeping to clean tech to surgical tech pathway, and highly skilled schedulers with strong customer service skills. These and other ideas are being discussed and will become a reality through our new Health Care Hub planning grant.
Within advanced manufacturing, our regional goal is to continue the success of NAMC by pursuing state, federal, and private funding sources. This is a coordinated effort across the workforce boards, vocationaltechnical high schools, and community colleges. New/enhanced areas of training will include robotics as well as photonics technicians, as part of the Mass Tech Collaborative new photonics initiative.
In IT, we hope to implement a Google IT Certification which includes customer service, networking, troubleshooting, security, and related skills. This new certification is being vetted by business and shows promise for entry-level employment through a primarily on-line learning environment.</t>
  </si>
  <si>
    <t xml:space="preserve">We will continue to support and increase access to programs including the TRAIN grant, CNA Training (WCTF), Advanced Manufacturing (EOHED) Training, and expanded career readiness. The Career Technical Initiative will be important for the continued growth of our programs here in the Berkshires and is supported by the Skills Cabinet.   
For new goals and occupational priorities, CDL licensing and expanded healthcare pathways will be important priorities within our Cabinet. CDL licensing and the heavy tractor trailer and truck driving occupation has a supply gap in Berkshire County according to Burning Glass projections. Establishing career opportunities within the Trades occupations will be another avenue that the Skills Cabinet continues to move forward.
In Healthcare, both behavioral health and community health workers are a priority. The Berkshire Workforce Board applied for the Healthcare Hub grant to support the convening of our industry, community, and education partners to outline how we will build up our healthcare pathway opportunities as well as design and implement a new training program. </t>
  </si>
  <si>
    <t xml:space="preserve">The Berkshire United Way has a number of initiatives that coordinate with and work towards the goals of the Skills Cabinet, including the Berkshire Leadership Impact Council and the Economic Prosperity Impact Council.
Most K-12 schools have adopted career programming that aligns with our priorities and all schools have career readiness coordinators and access to career resources. “Career Tree” posters, outlining the pathways within an industry, were created for each priority industry outlined in our blueprint and were shared with each school. In addition, 17 teacher externships occurred in our critical sectors.
Our Higher Education Institutions have aligned their programs with the needs of the region and the priorities of our Blueprint. Both MCLA and BCC are active members of the skills cabinet and meet with industry leaders to ensure that they are filling the needs in available career pathways.
Our industry sector partners are also actively engaged with the region’s employment and training Task Forces impacting the healthcare sector and manufacturing/STEM initiatives. </t>
  </si>
  <si>
    <t>Berkshire Community College has received TRAIN grants to provide training in hospitality, and partnered with the Berkshire Workforce Board to provide Manufacturing training as well as partnered with BWB and Berkshire Health Systems to provide training in healthcare.
Massachusetts College of Liberal Arts has also expanded their programming, building their healthcare offerings and are taking steps towards starting a new nursing program in the coming year. 
The Berkshire Innovation Center was also opened in 2020, which will provide new opportunities for training in the manufacturing sector.
Lever’s Berkshire Interns program provided paid summer internship opportunities to 30 students in 2018 and 44 students in 2019. They have also pivoted to provide virtual internships during the summer of 2020. Many of these internships are in our priority sectors. 
The Berkshire Intern program aims to show college students the career opportunities that exist here in the Berkshires while also providing networking opportunities in an effort to retain talent.</t>
  </si>
  <si>
    <t>YouthWorks (summer and year-round) – priority focus of placement of participants in worksites that are in alignment with priority industries/occupations.
WIOA Youth Programming – support for program providers selected through competitive procurement that was aligned with the region’s blueprint.
Connecting Activities – greater emphasis placed upon career readiness activities for partner schools tied to blueprint goals and priorities.
Career Center – ITA’s and business services: career center counselors and Business Services representatives have been familiarized with the blueprint and align customer services where possible, including targeted industry-based career fairs for priority industries.
Workforce Training Funds – employer outreach and project application reviews incorporate awareness of the regional blueprint and alignment with proposed trainings.</t>
  </si>
  <si>
    <t>1. Manufacturing: Supervisor, Assembler/Machinist, Inspector/Quality Control/Tester
2. Healthcare: Practitioners and Technical, Direct Care and Support, Healthcare Administration
3. Tech: IT Support Specialist, Engineer, Engineering Technician</t>
  </si>
  <si>
    <t>1. Healthcare: Medical/Clinical Lab Technician, Radiological Technologist, MRI Technologist, Licensed Practical/Vocational Nurse
2. Tech: Computer/Information Analyst, Database Administrator, Software Developer/Programmer, IT Support Specialist</t>
  </si>
  <si>
    <t>1. Healthcare: Dental Hygienist/Assistant, Radiological Technologist, Nursing Assistant, Physical Therapy Assistant
2. Tech: IT Support Specialist
3. Finance: Customer Service Representative</t>
  </si>
  <si>
    <t>1. Healthcare: CNA, LPN, RN, Pharm Tech, Direct Care Worker
2. Manufacturing: Assembler/Machinist, Inspector/Quality Control/Tester
3. Tech: Software Developer, Cyber Security, Biomanufacturing Tech
4. Transportation/Warehousing: CDL, Diesel Tech
5. Construction: HVAC Mechanic, Apprenticeship Trades</t>
  </si>
  <si>
    <t>1. Healthcare: Direct Care Worker, Social and Human Service Assistant, Technical/Clinical Worker
2. Manufacturing: Supervisor, Assembler/Machinist, Inspector/Quality Control/Tester
3. Education: Educator (All Levels), Teacher Assistant</t>
  </si>
  <si>
    <t>1. Healthcare: Licensed Practical/Vocational Nurse, Nursing Assistant
2. Manufacturing: Supervisor, Assembler/Machinist, Engineer
3. Hospitality: Food Service Manager, Chef, Hotel Clerk
4. Cross-over occupations (bookkeeping/accounting, administrative support, maintenance, etc.)</t>
  </si>
  <si>
    <t>1. Healthcare and Social Assistance (62)
2. Manufacturing (31-32)
3. Hospitality and Management (72)</t>
  </si>
  <si>
    <t>1. Healthcare and Social Assistance (62)
2. Professional and Technical Services (54)</t>
  </si>
  <si>
    <t>1. Advanced Manufacturing (31-33)
2. Healthcare and Social Assistance (62)
3. Professional and Technical Services (54)/IT*
* IT occupations cross industry sectors.</t>
  </si>
  <si>
    <t>1. Healthcare and Social Assistance (62)
2. Professional and Technical Services (54)
3. Finance and Insurance (52)</t>
  </si>
  <si>
    <t>1. Healthcare and Social Assistance (62)
2. Manufacturing (31-33)
3. Transportation, Warehousing, Logistics (48-49)</t>
  </si>
  <si>
    <t>1. Healthcare and Social Assistance (62)
2. Accommodation and Food Service (72) 
3. Construction (23)
4. Arts, Entertainment, Recreation (71)</t>
  </si>
  <si>
    <t>1. Hospitality: Head Cook/Chef
2. Healthcare: Healthcare Practitioner/Technical, Healthcare Support
3. Construction occupations</t>
  </si>
  <si>
    <t>Berkshire County has the 2nd highest older population in the state. We are seeing an increase in services for those ages 55+, a 2nd home owner population that are moving to the region, and anticipate a spike in the number of people who want to move to a rural community.
With the rise in unemployment due to COVID-19, we are also seeing a more skilled workforce looking for new positions.</t>
  </si>
  <si>
    <t>As of May 2019, the total population for the Northeast is 595,687. According to the Bureau of Labor Statistics, 576,710 were employed and 18,977 were unemployed. There are fewer unemployed workers in the Northeast as of May 2019 than the prior year.
The overall labor force has also increased by about 5,000, as some people who previously were no longer looking for work have returned to the labor market and are having success finding employment.</t>
  </si>
  <si>
    <t>Due to the COVID-19 pandemic, the unemployed labor pool has increased exponentially in the region with a total number of unemployed at 50,723 at the end of April 2020. This is a total number and a percentage may only be furloughed and may return to work.
The distribution of these individuals shows approximately 32% being in the 16 to 24 age group. Of this group, the highest concentration of unemployed (57%) have an educational attainment of less than a high school diploma. The second highest, at 16.9%, is the 25 to 34 age group. Of this group, the highest concentration of unemployed (41%) have the educational attainment of less than a high school diploma. These two age groups are a significant point of emphasis for labor pool and talent pipeline considerations.
Racial and Gender trends of individuals unemployed as a result of the COVID-19 at this time do not indicate major differences with the overall industry labor force diversity indicators.</t>
  </si>
  <si>
    <t>The region has remained relatively stable over the past few years, with incremental trends continuing in lower high school enrollment rates and reliance on non-English speaking workforce. The trend of our aging population in the Southeast as cited in our Labor Market Blueprint continues to have incremental impacts on certain industries.  For example, manufacturing faces increased age-related attrition issues.  This trend also ensures continued increased demand for skilled workers in the healthcare industry.
By 2035, the population of the Southeast region will approach 1.19M persons, a gain of almost 75,000 residents over the 2010 Decennial Census, and 24% of the region’s population will be over the age of 65, compared to 14% in 2010. Yet the Southeast will continue to attract young families, including many from the millennial generation, who will be moving into their forties by 2035. The result will be a regional age profile that, while older, will be more evenly distributed among the different age groups.</t>
  </si>
  <si>
    <t>Since the approval of our original Blueprint, the MGM Casino opened, and has become a major determining factor of demand in the Accommodation and Food Services sector.
COVID-19 has also had obvious impact. It is anticipated that current COVID-19 business reopening policies with respect to social distancing and occupancy ratios may create increased workforce levels in certain industries, most notably Accommodation and Food Services. The workforce boards will need to monitor this matter as it impacts the pace of re-employment and the staffing levels that result. Also, the emergence of remote work as a quasi- “new normal” in certain service and information laden industries may impact future hiring realities in those industries.</t>
  </si>
  <si>
    <t xml:space="preserve">In general, the COVID-19 crisis has brought havoc to our economy. While the impact on Manufacturing and IT have been reasonably small – about 6% of new UI claims have come from these industries, Healthcare has not fared as well – representing about 17% off all UI claimants. Healthcare providers furloughed workers who are not involved with COVID care.
In addition, as we know, the retail and food service industries has been devastated. We cannot underscore enough this crisis and the need for systemic support of the workforce system so we can provide re-training to workers who are not able to return to their original positions.
</t>
  </si>
  <si>
    <t>Prior to the pandemic, Wayfair brought a stronger customer service/retail presence and much higher wage/benefit packages to new employees. Companies are losing quality workers due to the wage disparity.
City of Pittsfield has implemented a strong Red Carpet Team to attract/retain companies in the region.
Berkshire Innovation Center has opened which will provide additional training opportunities and expansion to manufacturing and healthcare organizations.</t>
  </si>
  <si>
    <t>Priority Industries</t>
  </si>
  <si>
    <t>Priority Occupations</t>
  </si>
  <si>
    <r>
      <rPr>
        <b/>
        <i/>
        <sz val="11"/>
        <color theme="5"/>
        <rFont val="Calibri"/>
        <family val="2"/>
        <scheme val="minor"/>
      </rPr>
      <t xml:space="preserve">OPTIONAL. </t>
    </r>
    <r>
      <rPr>
        <b/>
        <sz val="11"/>
        <color theme="5"/>
        <rFont val="Calibri"/>
        <family val="2"/>
        <scheme val="minor"/>
      </rPr>
      <t xml:space="preserve">List any </t>
    </r>
    <r>
      <rPr>
        <b/>
        <u/>
        <sz val="11"/>
        <color theme="5"/>
        <rFont val="Calibri"/>
        <family val="2"/>
        <scheme val="minor"/>
      </rPr>
      <t>new</t>
    </r>
    <r>
      <rPr>
        <b/>
        <sz val="11"/>
        <color theme="5"/>
        <rFont val="Calibri"/>
        <family val="2"/>
        <scheme val="minor"/>
      </rPr>
      <t xml:space="preserve"> priority occupations or occupational groups.</t>
    </r>
  </si>
  <si>
    <t>2. Regional Context</t>
  </si>
  <si>
    <t>3. Focusing Resources</t>
  </si>
  <si>
    <t>Next Steps</t>
  </si>
  <si>
    <t>Conclusion</t>
  </si>
  <si>
    <t>4 Expanding Pipelines</t>
  </si>
  <si>
    <t>5. Shared Strategies</t>
  </si>
  <si>
    <t>6. Next Steps</t>
  </si>
  <si>
    <t>7. Conclusion</t>
  </si>
  <si>
    <r>
      <rPr>
        <u/>
        <sz val="11"/>
        <color theme="1"/>
        <rFont val="Calibri"/>
        <family val="2"/>
        <scheme val="minor"/>
      </rPr>
      <t>Healthcare and Social Assistance</t>
    </r>
    <r>
      <rPr>
        <sz val="11"/>
        <color theme="1"/>
        <rFont val="Calibri"/>
        <family val="2"/>
        <scheme val="minor"/>
      </rPr>
      <t xml:space="preserve">
1. Behavioral Health/Social Service occupations
2. Emergency Medical Technicians and Paramedics
3. Medical Records/Health Information Technicians
4. Dental Hygienists
</t>
    </r>
    <r>
      <rPr>
        <u/>
        <sz val="11"/>
        <color theme="1"/>
        <rFont val="Calibri"/>
        <family val="2"/>
        <scheme val="minor"/>
      </rPr>
      <t>Cross-Over Occupations</t>
    </r>
    <r>
      <rPr>
        <sz val="11"/>
        <color theme="1"/>
        <rFont val="Calibri"/>
        <family val="2"/>
        <scheme val="minor"/>
      </rPr>
      <t xml:space="preserve">
5. Construction Trades
6. Heavy and Tractor-Trailer Truck Drivers</t>
    </r>
  </si>
  <si>
    <r>
      <rPr>
        <u/>
        <sz val="11"/>
        <color theme="1"/>
        <rFont val="Calibri"/>
        <family val="2"/>
        <scheme val="minor"/>
      </rPr>
      <t>Manufacturing</t>
    </r>
    <r>
      <rPr>
        <sz val="11"/>
        <color theme="1"/>
        <rFont val="Calibri"/>
        <family val="2"/>
        <scheme val="minor"/>
      </rPr>
      <t xml:space="preserve">
1. Welding
</t>
    </r>
    <r>
      <rPr>
        <u/>
        <sz val="11"/>
        <color theme="1"/>
        <rFont val="Calibri"/>
        <family val="2"/>
        <scheme val="minor"/>
      </rPr>
      <t>Transportation, Warehousing, and Logistics</t>
    </r>
    <r>
      <rPr>
        <sz val="11"/>
        <color theme="1"/>
        <rFont val="Calibri"/>
        <family val="2"/>
        <scheme val="minor"/>
      </rPr>
      <t xml:space="preserve">
2. Automotive Technician
</t>
    </r>
    <r>
      <rPr>
        <u/>
        <sz val="11"/>
        <color theme="1"/>
        <rFont val="Calibri"/>
        <family val="2"/>
        <scheme val="minor"/>
      </rPr>
      <t>Retail/Hospitality</t>
    </r>
    <r>
      <rPr>
        <sz val="11"/>
        <color theme="1"/>
        <rFont val="Calibri"/>
        <family val="2"/>
        <scheme val="minor"/>
      </rPr>
      <t xml:space="preserve">
3. Culinary occupations</t>
    </r>
  </si>
  <si>
    <r>
      <rPr>
        <u/>
        <sz val="11"/>
        <color theme="1"/>
        <rFont val="Calibri"/>
        <family val="2"/>
        <scheme val="minor"/>
      </rPr>
      <t>Advanced Manufacturing</t>
    </r>
    <r>
      <rPr>
        <sz val="11"/>
        <color theme="1"/>
        <rFont val="Calibri"/>
        <family val="2"/>
        <scheme val="minor"/>
      </rPr>
      <t xml:space="preserve">
• GE Foundation. Multi-year grant designed to establish dependable, on-going adult manufacturing training capacity in the region.
• Apprenticeship Grants. Funding to support the workforce development system in developing registered apprenticeships for manufacturers. (170 registered apprenticeships in manufacturing to date).
• Re-Entry Grant. Funding to train returning citizens from the Middlesex House of Correction and Jail as machine operators at Shawsheen Valley Technical
High School (postponed due to COVID-19).
• Executive Office of Housing &amp; Economic Development (EOHED). Funding to train under- and unemployed in welding, machining, and electronic assembly.
• TRAIN Grant. Training for up to 20 long-term unemployed, underemployed, and new to the workforce participants in electronic assembly.
</t>
    </r>
    <r>
      <rPr>
        <u/>
        <sz val="11"/>
        <color theme="1"/>
        <rFont val="Calibri"/>
        <family val="2"/>
        <scheme val="minor"/>
      </rPr>
      <t>IT/Professional, Scientific, &amp; Technical</t>
    </r>
    <r>
      <rPr>
        <sz val="11"/>
        <color theme="1"/>
        <rFont val="Calibri"/>
        <family val="2"/>
        <scheme val="minor"/>
      </rPr>
      <t xml:space="preserve">
• Urban Agenda (EOHED). Funding to support parents of Lawrence Public School students access IT training.
• North Shore Community College secured several grants to provide IT training, including help desk, CompTIA, and other skills to residents.
• MassHire Merrimack Valley Workforce Board (MMVWB) applied for a WCTF grant to support adults receive IT training including CompTIA certification.
</t>
    </r>
    <r>
      <rPr>
        <u/>
        <sz val="11"/>
        <color theme="1"/>
        <rFont val="Calibri"/>
        <family val="2"/>
        <scheme val="minor"/>
      </rPr>
      <t>Healthcare and Social Assistance</t>
    </r>
    <r>
      <rPr>
        <sz val="11"/>
        <color theme="1"/>
        <rFont val="Calibri"/>
        <family val="2"/>
        <scheme val="minor"/>
      </rPr>
      <t xml:space="preserve">
• North Shore Community College applied for federal funding for Community Health Worker/ Recovery Coach apprenticeship sthrough the HRSA-Opioid Impacted Support Training Grant.
• MassHire Merrimack Valley Workforce Board participated in a joint U.S. Department of Labor grant application to support the individuals impacted by the opioid crisis. Training opportunities to include health worker, recovery coach, paramedic &amp; EMT.
• Healthcare Workforce Hub Initiative. The region, through the MassHire North Shore Board, has applied for a planning grant through Commonwealth Corporation.
• Year-round YouthWorks. Two rounds of CNA &amp; home health aide training for low-income youth, ages 16-21 years old at Greater Lowell Technical High School.
• National Health Emergency Dislocated Worker. Awarded a $2.4M grant to support job seekers impacted by the opioid crisis. Job seekers attended training for jobs like addiction recovery counselors, recovery coaches, and community health workers.
• Pharmacy Technician Training. Received a Career &amp; Technical Implementation Grant to train approximately 40 unemployed participants.
• Medical Assisting Training. Received a WCTF grant to train two cohorts of medical assistants.</t>
    </r>
  </si>
  <si>
    <r>
      <rPr>
        <u/>
        <sz val="11"/>
        <color theme="1"/>
        <rFont val="Calibri"/>
        <family val="2"/>
        <scheme val="minor"/>
      </rPr>
      <t>Advanced Manufacturing</t>
    </r>
    <r>
      <rPr>
        <sz val="11"/>
        <color theme="1"/>
        <rFont val="Calibri"/>
        <family val="2"/>
        <scheme val="minor"/>
      </rPr>
      <t xml:space="preserve">
The GE Foundation grant greatly increases the number and frequency of adult training slots in manufacturing. The slot levels have increased form 60 slots per year to between 150 – 200 peryear. NAMC and the workforce boards have also supported the vocational technical schools’ applications for “After Dark” programming for comprehensive high  school students.
</t>
    </r>
    <r>
      <rPr>
        <u/>
        <sz val="11"/>
        <color theme="1"/>
        <rFont val="Calibri"/>
        <family val="2"/>
        <scheme val="minor"/>
      </rPr>
      <t xml:space="preserve">I.T./Professional, Scientific, &amp; Technical
</t>
    </r>
    <r>
      <rPr>
        <sz val="11"/>
        <color theme="1"/>
        <rFont val="Calibri"/>
        <family val="2"/>
        <scheme val="minor"/>
      </rPr>
      <t xml:space="preserve">The community colleges have increased enrollments in entry level IT programs, particularly in the networking and customer support activities.
</t>
    </r>
    <r>
      <rPr>
        <u/>
        <sz val="11"/>
        <color theme="1"/>
        <rFont val="Calibri"/>
        <family val="2"/>
        <scheme val="minor"/>
      </rPr>
      <t>Innovation Pathway Designations</t>
    </r>
    <r>
      <rPr>
        <sz val="11"/>
        <color theme="1"/>
        <rFont val="Calibri"/>
        <family val="2"/>
        <scheme val="minor"/>
      </rPr>
      <t xml:space="preserve">
11 Innovation Pathway designations were awarded to comprehensive high schools in the region.</t>
    </r>
  </si>
  <si>
    <r>
      <t xml:space="preserve">Healthcare and Social Assistance
</t>
    </r>
    <r>
      <rPr>
        <sz val="11"/>
        <color theme="1"/>
        <rFont val="Calibri"/>
        <family val="2"/>
        <scheme val="minor"/>
      </rPr>
      <t xml:space="preserve">Community Health Worker Apprenticeships:
15 seats in FY 2021
Certified Medical Interpreter Apprenticeships:
6 seats in FY 2021
Innovation Pathways: 20 seats in FY 2021
CNAs: 42 seats in FY20-21
</t>
    </r>
    <r>
      <rPr>
        <u/>
        <sz val="11"/>
        <color theme="1"/>
        <rFont val="Calibri"/>
        <family val="2"/>
        <scheme val="minor"/>
      </rPr>
      <t xml:space="preserve">
Educational Services
</t>
    </r>
    <r>
      <rPr>
        <sz val="11"/>
        <color theme="1"/>
        <rFont val="Calibri"/>
        <family val="2"/>
        <scheme val="minor"/>
      </rPr>
      <t>Teachers (diverse): 33 seats</t>
    </r>
    <r>
      <rPr>
        <u/>
        <sz val="11"/>
        <color theme="1"/>
        <rFont val="Calibri"/>
        <family val="2"/>
        <scheme val="minor"/>
      </rPr>
      <t xml:space="preserve">
Advanced Manufacturing
</t>
    </r>
    <r>
      <rPr>
        <sz val="11"/>
        <color theme="1"/>
        <rFont val="Calibri"/>
        <family val="2"/>
        <scheme val="minor"/>
      </rPr>
      <t xml:space="preserve">CNC Operators, Quality Inspectors, Supervisors:
166 seats in FY 2021, 87 seats in FY 2020
Mechnical Assemblers:
16 seats in FY 2021, 30 seats in FY 2020
Innovation Pathways: 20 seats in FY 2021
Ware HS Manufacturing/Engineer: 11 seats in FY20-21
</t>
    </r>
    <r>
      <rPr>
        <u/>
        <sz val="11"/>
        <color theme="1"/>
        <rFont val="Calibri"/>
        <family val="2"/>
        <scheme val="minor"/>
      </rPr>
      <t xml:space="preserve">
Professional, Scientific, Technical
</t>
    </r>
    <r>
      <rPr>
        <sz val="11"/>
        <color theme="1"/>
        <rFont val="Calibri"/>
        <family val="2"/>
        <scheme val="minor"/>
      </rPr>
      <t>IT Technicians: 10 seats in FY 2021
Innovation Pathways: 15 seats in FY 2021</t>
    </r>
  </si>
  <si>
    <r>
      <rPr>
        <u/>
        <sz val="11"/>
        <color theme="1"/>
        <rFont val="Calibri"/>
        <family val="2"/>
        <scheme val="minor"/>
      </rPr>
      <t>Advanced Manufacturing</t>
    </r>
    <r>
      <rPr>
        <sz val="11"/>
        <color theme="1"/>
        <rFont val="Calibri"/>
        <family val="2"/>
        <scheme val="minor"/>
      </rPr>
      <t xml:space="preserve">
The region’s apprenticeship programs allow for adults who enter careers at the lower levels of the career ladder to move up into high level positions such as Quality Tech, Cell Leader, and CNC Programmer.
</t>
    </r>
    <r>
      <rPr>
        <u/>
        <sz val="11"/>
        <color theme="1"/>
        <rFont val="Calibri"/>
        <family val="2"/>
        <scheme val="minor"/>
      </rPr>
      <t xml:space="preserve">
Healthcare &amp; Social Assistance</t>
    </r>
    <r>
      <rPr>
        <sz val="11"/>
        <color theme="1"/>
        <rFont val="Calibri"/>
        <family val="2"/>
        <scheme val="minor"/>
      </rPr>
      <t xml:space="preserve">
The HRSA OISD grant, if funded, will add several new training programs for community health workers and substance abuse coaches working in this relatively new and very critical industry subsector.
</t>
    </r>
    <r>
      <rPr>
        <u/>
        <sz val="11"/>
        <color theme="1"/>
        <rFont val="Calibri"/>
        <family val="2"/>
        <scheme val="minor"/>
      </rPr>
      <t xml:space="preserve">
Skills Capital Grant Program Award Recipients</t>
    </r>
    <r>
      <rPr>
        <sz val="11"/>
        <color theme="1"/>
        <rFont val="Calibri"/>
        <family val="2"/>
        <scheme val="minor"/>
      </rPr>
      <t xml:space="preserve">
In FY’20, the region received over $2.9M in Skills Capital grants in support of the region’s priority and critical occupations/occupations. </t>
    </r>
  </si>
  <si>
    <t>The Berkshires are collaborative by nature due to our rural geography and consistent strategic planning and shared resources. With our strong partnerships and ability to work together towards common goals, we have been able to build and implement a strong workforce development plan for our region.
With an aging workforce, a continuous decline in population, and the recent affects of the pandemic, the Berkshire Region is facing unprecedented challenges. Time and time again, we have proven ourselves to be resilient. Unafraid of change, we will continue to adapt through collaboration and innovative thinking.</t>
  </si>
  <si>
    <t>One of the important activities that occurred in FY20 with the WorkSmart Team and UMDI was a complete and thorough review of the existing regional blueprint including the goals and objectives. Through this comprehensive review the Worksmart Team was able to identify strengthens and challenges within the region. With UMDI providing data tools and research it is evident we are on the course to better assess the workforce needs of the Cape &amp; Islands region.
The work that has been completed has helped to secure a solid foundation for which the team would like to utilize as our roadmap for revising and updating the existing blueprint. The WorkSmart Team feels with a more comprehensive regional blueprint the greater the impact within the region, as we will benefit  from leveraging additional funding sources which will be critical in the upcoming fiscal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</si>
</sst>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sz val="11"/>
      <color theme="5"/>
      <name val="Calibri"/>
      <family val="2"/>
      <scheme val="minor"/>
    </font>
    <font>
      <sz val="11"/>
      <color theme="5"/>
      <name val="Calibri"/>
      <family val="2"/>
      <scheme val="minor"/>
    </font>
    <font>
      <i/>
      <sz val="11"/>
      <color theme="5"/>
      <name val="Calibri"/>
      <family val="2"/>
      <scheme val="minor"/>
    </font>
    <font>
      <u/>
      <sz val="11"/>
      <color theme="1"/>
      <name val="Calibri"/>
      <family val="2"/>
      <scheme val="minor"/>
    </font>
    <font>
      <sz val="8"/>
      <name val="Calibri"/>
      <family val="2"/>
      <scheme val="minor"/>
    </font>
    <font>
      <b/>
      <i/>
      <sz val="11"/>
      <color theme="5"/>
      <name val="Calibri"/>
      <family val="2"/>
      <scheme val="minor"/>
    </font>
    <font>
      <b/>
      <u/>
      <sz val="11"/>
      <color theme="5"/>
      <name val="Calibri"/>
      <family val="2"/>
      <scheme val="minor"/>
    </font>
  </fonts>
  <fills count="5">
    <fill>
      <patternFill patternType="none"/>
    </fill>
    <fill>
      <patternFill patternType="gray125"/>
    </fill>
    <fill>
      <patternFill patternType="solid">
        <fgColor theme="5"/>
        <bgColor theme="5"/>
      </patternFill>
    </fill>
    <fill>
      <patternFill patternType="solid">
        <fgColor theme="0" tint="-4.9989318521683403E-2"/>
        <bgColor indexed="64"/>
      </patternFill>
    </fill>
    <fill>
      <patternFill patternType="solid">
        <fgColor theme="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indexed="64"/>
      </left>
      <right style="medium">
        <color indexed="64"/>
      </right>
      <top/>
      <bottom/>
      <diagonal/>
    </border>
    <border>
      <left/>
      <right/>
      <top/>
      <bottom style="medium">
        <color theme="1"/>
      </bottom>
      <diagonal/>
    </border>
    <border>
      <left/>
      <right style="medium">
        <color indexed="64"/>
      </right>
      <top style="medium">
        <color indexed="64"/>
      </top>
      <bottom style="medium">
        <color indexed="64"/>
      </bottom>
      <diagonal/>
    </border>
    <border>
      <left/>
      <right style="thin">
        <color auto="1"/>
      </right>
      <top style="thin">
        <color auto="1"/>
      </top>
      <bottom style="thin">
        <color auto="1"/>
      </bottom>
      <diagonal/>
    </border>
    <border>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27">
    <xf numFmtId="0" fontId="0" fillId="0" borderId="0" xfId="0"/>
    <xf numFmtId="0" fontId="0" fillId="0" borderId="0" xfId="0" applyFont="1"/>
    <xf numFmtId="0" fontId="0" fillId="0" borderId="0" xfId="0" applyFont="1" applyAlignment="1">
      <alignment vertical="center" wrapText="1"/>
    </xf>
    <xf numFmtId="0" fontId="2" fillId="0" borderId="1" xfId="0" applyFont="1" applyBorder="1" applyAlignment="1">
      <alignment horizontal="left" vertical="center" wrapText="1"/>
    </xf>
    <xf numFmtId="0" fontId="0" fillId="0" borderId="1" xfId="0" applyFont="1" applyBorder="1" applyAlignment="1">
      <alignment vertical="center" wrapText="1"/>
    </xf>
    <xf numFmtId="0" fontId="5" fillId="3" borderId="1" xfId="0" applyFont="1" applyFill="1" applyBorder="1" applyAlignment="1">
      <alignment vertical="center" wrapText="1"/>
    </xf>
    <xf numFmtId="0" fontId="2" fillId="0" borderId="1" xfId="0" applyFont="1" applyBorder="1" applyAlignment="1">
      <alignment vertical="center" wrapText="1"/>
    </xf>
    <xf numFmtId="0" fontId="1" fillId="4" borderId="1" xfId="0" applyFont="1" applyFill="1" applyBorder="1" applyAlignment="1">
      <alignment vertical="center" wrapText="1"/>
    </xf>
    <xf numFmtId="0" fontId="3" fillId="4" borderId="1" xfId="0" applyFont="1" applyFill="1" applyBorder="1" applyAlignment="1">
      <alignment vertical="center" wrapText="1"/>
    </xf>
    <xf numFmtId="0" fontId="2" fillId="0" borderId="0" xfId="0" applyFont="1" applyAlignment="1">
      <alignment horizontal="center" vertical="center"/>
    </xf>
    <xf numFmtId="0" fontId="0" fillId="0" borderId="0" xfId="0" applyFont="1" applyAlignment="1">
      <alignment vertical="center"/>
    </xf>
    <xf numFmtId="0" fontId="8" fillId="0" borderId="1" xfId="0" applyFont="1" applyBorder="1" applyAlignment="1">
      <alignment vertical="center" wrapText="1"/>
    </xf>
    <xf numFmtId="0" fontId="1" fillId="2" borderId="5" xfId="0" applyFont="1" applyFill="1" applyBorder="1"/>
    <xf numFmtId="0" fontId="0" fillId="0" borderId="0" xfId="0" applyNumberFormat="1"/>
    <xf numFmtId="0" fontId="0" fillId="0" borderId="4" xfId="0" applyBorder="1" applyAlignment="1">
      <alignment vertical="center"/>
    </xf>
    <xf numFmtId="0" fontId="0" fillId="0" borderId="8" xfId="0" applyBorder="1" applyAlignment="1">
      <alignment vertical="center"/>
    </xf>
    <xf numFmtId="0" fontId="0" fillId="0" borderId="2" xfId="0" applyBorder="1" applyAlignment="1">
      <alignment vertical="center"/>
    </xf>
    <xf numFmtId="0" fontId="0" fillId="0" borderId="7" xfId="0" applyBorder="1" applyAlignment="1">
      <alignment vertical="center"/>
    </xf>
    <xf numFmtId="0" fontId="0" fillId="0" borderId="1" xfId="0" applyBorder="1" applyAlignment="1">
      <alignment vertical="center"/>
    </xf>
    <xf numFmtId="0" fontId="0" fillId="0" borderId="3" xfId="0" applyBorder="1" applyAlignment="1">
      <alignment vertical="center"/>
    </xf>
    <xf numFmtId="0" fontId="0" fillId="0" borderId="3" xfId="0" applyFont="1" applyBorder="1" applyAlignment="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1" xfId="0" quotePrefix="1" applyBorder="1" applyAlignment="1">
      <alignment vertical="center"/>
    </xf>
    <xf numFmtId="0" fontId="0" fillId="0" borderId="3" xfId="0" quotePrefix="1" applyBorder="1" applyAlignment="1">
      <alignment vertical="center"/>
    </xf>
    <xf numFmtId="49" fontId="0" fillId="0" borderId="1" xfId="0" applyNumberFormat="1" applyFont="1" applyBorder="1" applyAlignment="1" applyProtection="1">
      <alignment horizontal="left" vertical="center" wrapText="1"/>
      <protection locked="0"/>
    </xf>
  </cellXfs>
  <cellStyles count="1">
    <cellStyle name="Normal" xfId="0" builtinId="0"/>
  </cellStyles>
  <dxfs count="36">
    <dxf>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0" indent="0" justifyLastLine="0" shrinkToFit="0" readingOrder="0"/>
      <border diagonalUp="0" diagonalDown="0" outline="0">
        <left style="medium">
          <color indexed="64"/>
        </left>
        <right style="medium">
          <color indexed="64"/>
        </right>
        <top/>
        <bottom/>
      </border>
    </dxf>
    <dxf>
      <alignment horizontal="general" vertical="center" textRotation="0" wrapText="0" indent="0" justifyLastLine="0" shrinkToFit="0" readingOrder="0"/>
    </dxf>
    <dxf>
      <border>
        <bottom style="medium">
          <color indexed="64"/>
        </bottom>
      </border>
    </dxf>
    <dxf>
      <alignment horizontal="center" vertical="center" textRotation="0" wrapText="0" indent="0" justifyLastLine="0" shrinkToFit="0" readingOrder="0"/>
      <border diagonalUp="0" diagonalDown="0" outline="0">
        <left/>
        <right/>
        <top/>
        <bottom/>
      </border>
    </dxf>
    <dxf>
      <numFmt numFmtId="0" formatCode="General"/>
    </dxf>
    <dxf>
      <numFmt numFmtId="0" formatCode="General"/>
    </dxf>
    <dxf>
      <numFmt numFmtId="0" formatCode="General"/>
    </dxf>
    <dxf>
      <numFmt numFmtId="0" formatCode="General"/>
    </dxf>
    <dxf>
      <numFmt numFmtId="0" formatCode="General"/>
    </dxf>
    <dxf>
      <numFmt numFmtId="0" formatCode="General"/>
    </dxf>
    <dxf>
      <border outline="0">
        <top style="medium">
          <color theme="1"/>
        </top>
      </border>
    </dxf>
    <dxf>
      <border outline="0">
        <bottom style="medium">
          <color theme="1"/>
        </bottom>
      </border>
    </dxf>
    <dxf>
      <font>
        <b/>
        <i val="0"/>
        <strike val="0"/>
        <condense val="0"/>
        <extend val="0"/>
        <outline val="0"/>
        <shadow val="0"/>
        <u val="none"/>
        <vertAlign val="baseline"/>
        <sz val="11"/>
        <color theme="0"/>
        <name val="Calibri"/>
        <family val="2"/>
        <scheme val="minor"/>
      </font>
      <fill>
        <patternFill patternType="solid">
          <fgColor theme="5"/>
          <bgColor theme="5"/>
        </patternFill>
      </fill>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border outline="0">
        <left style="thin">
          <color auto="1"/>
        </left>
      </border>
    </dxf>
    <dxf>
      <font>
        <b/>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1"/>
        <color rgb="FF000000"/>
        <name val="Calibri"/>
        <family val="2"/>
        <scheme val="none"/>
      </font>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vertical="center" textRotation="0" wrapText="1" indent="0" justifyLastLine="0" shrinkToFit="0" readingOrder="0"/>
      <border outline="0">
        <left style="thin">
          <color auto="1"/>
        </left>
      </border>
    </dxf>
    <dxf>
      <font>
        <b/>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2913D96-5EB6-4830-9D32-965B5337B228}" name="Table2" displayName="Table2" ref="A2:H25" totalsRowShown="0" headerRowDxfId="35" dataDxfId="34">
  <autoFilter ref="A2:H25" xr:uid="{2AF297DE-60CA-4E2E-BCC6-9E98207239B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46723F9F-4DC2-486A-9382-E9404E66A73A}" name=" " dataDxfId="33"/>
    <tableColumn id="2" xr3:uid="{D472ACD1-1E03-437A-A43D-2E0E0DB8EF44}" name="Berkshire" dataDxfId="32"/>
    <tableColumn id="3" xr3:uid="{E229AD9C-FAA9-4755-87C6-A83531A623EE}" name="Cape &amp; Islands" dataDxfId="31"/>
    <tableColumn id="4" xr3:uid="{180F8D3E-2E38-464D-97BD-2400DC9866F4}" name="Central" dataDxfId="30"/>
    <tableColumn id="5" xr3:uid="{0ACF66D6-A3B7-4253-805B-B7819F32AD7F}" name="Greater Boston" dataDxfId="29"/>
    <tableColumn id="6" xr3:uid="{B010ED2A-2FB3-4319-A4AA-29AE385147BC}" name="Northeast" dataDxfId="28"/>
    <tableColumn id="7" xr3:uid="{7487600A-32DA-4A2E-815F-09FA1539A9BE}" name="Pioneer Valley" dataDxfId="27"/>
    <tableColumn id="8" xr3:uid="{088C5E17-6CCD-4F65-801D-1C6BA7E08862}" name="Southeast" dataDxfId="26"/>
  </tableColumns>
  <tableStyleInfo name="TableStyleMedium17" showFirstColumn="1"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FBEF134-ADB3-4501-B35D-97161430E50F}" name="Table246" displayName="Table246" ref="A2:H9" totalsRowShown="0" headerRowDxfId="25" dataDxfId="24">
  <autoFilter ref="A2:H9" xr:uid="{2AF297DE-60CA-4E2E-BCC6-9E98207239B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32EF307-875E-4D01-A5AC-F0030E2F8D99}" name=" " dataDxfId="23"/>
    <tableColumn id="2" xr3:uid="{F288B170-63EA-44E2-AEA0-83AF8E1970A6}" name="Berkshire" dataDxfId="22"/>
    <tableColumn id="3" xr3:uid="{95CF88F7-CF0E-403B-BDE5-582A4BE2614E}" name="Cape &amp; Islands" dataDxfId="21"/>
    <tableColumn id="4" xr3:uid="{FD83E6E1-890B-4223-8FE3-87F39C9AB9AF}" name="Central" dataDxfId="20"/>
    <tableColumn id="5" xr3:uid="{2A7F261C-BCE7-4406-9CFB-6F86B353F158}" name="Greater Boston" dataDxfId="19"/>
    <tableColumn id="6" xr3:uid="{B67DB4F0-169A-4452-A184-87C65431E674}" name="Northeast" dataDxfId="18"/>
    <tableColumn id="7" xr3:uid="{9B472354-2D75-442F-91FF-6DEF6076A991}" name="Pioneer Valley" dataDxfId="17"/>
    <tableColumn id="8" xr3:uid="{C0CF94E7-EB6B-4BDD-B2AD-868BE8A7E906}" name="Southeast" dataDxfId="16"/>
  </tableColumns>
  <tableStyleInfo name="TableStyleMedium17" showFirstColumn="1"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A6E25F1-4A37-43C3-8842-FFE6EBADD864}" name="Table10" displayName="Table10" ref="A1:I15" totalsRowShown="0" headerRowDxfId="15" headerRowBorderDxfId="14" tableBorderDxfId="13">
  <autoFilter ref="A1:I15" xr:uid="{F4D16726-1AF0-4F6C-A1A1-2A5BB7D8A56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7DB02FB4-CC6B-47CC-B5C1-EA3302B7CEB7}" name="String"/>
    <tableColumn id="7" xr3:uid="{E95BF05A-A088-4697-B252-2E991B6C6940}" name="String2" dataDxfId="12">
      <calculatedColumnFormula>TRIM(SUBSTITUTE(Table10[[#This Row],[String]],Table10[[#This Row],[Application Status]],""))</calculatedColumnFormula>
    </tableColumn>
    <tableColumn id="2" xr3:uid="{2754410F-0E4A-4872-9F36-C9106ED09584}" name="String3" dataDxfId="11">
      <calculatedColumnFormula>TRIM(SUBSTITUTE(Table10[[#This Row],[String2]],Table10[[#This Row],[Industry]],""))</calculatedColumnFormula>
    </tableColumn>
    <tableColumn id="11" xr3:uid="{57006BEC-761A-43FD-AA1C-E33DC460249C}" name="String4" dataDxfId="10">
      <calculatedColumnFormula>TRIM(SUBSTITUTE(Table10[[#This Row],[String3]],Table10[[#This Row],[Occupation]],""))</calculatedColumnFormula>
    </tableColumn>
    <tableColumn id="8" xr3:uid="{C85F8EEA-68E3-41E5-BCF2-8D0EAD12A6DF}" name="Resource"/>
    <tableColumn id="3" xr3:uid="{A04C735A-278D-4CC1-86BC-BB5380FF6CBB}" name="Applying Entity"/>
    <tableColumn id="4" xr3:uid="{8EEAA05F-D8CF-4C68-BF04-BF7B41E1F971}" name="Occupation" dataDxfId="9">
      <calculatedColumnFormula>IF(ISERR(FIND(" ",Table10[[#This Row],[String3]])),"",RIGHT(Table10[[#This Row],[String3]],LEN(Table10[[#This Row],[String3]])-FIND("*",SUBSTITUTE(Table10[[#This Row],[String3]]," ","*",LEN(Table10[[#This Row],[String3]])-LEN(SUBSTITUTE(Table10[[#This Row],[String3]]," ",""))))))</calculatedColumnFormula>
    </tableColumn>
    <tableColumn id="5" xr3:uid="{3E52AEB7-DA31-4E2C-8A79-9A5162BFD1CC}" name="Industry" dataDxfId="8">
      <calculatedColumnFormula>IF(ISERR(FIND(" ",Table10[[#This Row],[String2]])),"",RIGHT(Table10[[#This Row],[String2]],LEN(Table10[[#This Row],[String2]])-FIND("*",SUBSTITUTE(Table10[[#This Row],[String2]]," ","*",LEN(Table10[[#This Row],[String2]])-LEN(SUBSTITUTE(Table10[[#This Row],[String2]]," ",""))))))</calculatedColumnFormula>
    </tableColumn>
    <tableColumn id="6" xr3:uid="{EE2E9146-D1D2-436B-A077-4ABAE79DBA0D}" name="Application Status" dataDxfId="7">
      <calculatedColumnFormula>IF(ISERR(FIND(" ",Table10[[#This Row],[String]])),"",RIGHT(Table10[[#This Row],[String]],LEN(Table10[[#This Row],[String]])-FIND("*",SUBSTITUTE(Table10[[#This Row],[String]]," ","*",LEN(Table10[[#This Row],[String]])-LEN(SUBSTITUTE(Table10[[#This Row],[String]]," ",""))))))</calculatedColumnFormula>
    </tableColumn>
  </tableColumns>
  <tableStyleInfo name="TableStyleMedium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6BB240A-6283-4BEF-92A5-882B852FAD00}" name="Table4" displayName="Table4" ref="A1:D178" totalsRowShown="0" headerRowDxfId="6" dataDxfId="4" headerRowBorderDxfId="5">
  <autoFilter ref="A1:D178" xr:uid="{B82712EA-9CAC-4220-8AE2-47A4DEC59F01}">
    <filterColumn colId="0" hiddenButton="1"/>
    <filterColumn colId="1" hiddenButton="1"/>
    <filterColumn colId="2" hiddenButton="1"/>
    <filterColumn colId="3" hiddenButton="1"/>
  </autoFilter>
  <tableColumns count="4">
    <tableColumn id="1" xr3:uid="{8125BFAF-0CC3-4494-9C99-3ED11C6B10CE}" name="Region" dataDxfId="3"/>
    <tableColumn id="2" xr3:uid="{3DDDFBE2-8431-4743-9C12-71ADD6609CD5}" name="Individual Name" dataDxfId="2"/>
    <tableColumn id="3" xr3:uid="{1B066013-7C03-4023-8443-9B4BDC89E9A6}" name="Organization Name" dataDxfId="1"/>
    <tableColumn id="4" xr3:uid="{F684FB82-BC1B-4BC8-B856-9A3E32DDEDE8}" name="Individual Email" dataDxfId="0"/>
  </tableColumns>
  <tableStyleInfo name="TableStyleMedium17" showFirstColumn="1"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6A2CA-FD70-4418-A8E0-55968DF0B5BE}">
  <sheetPr>
    <tabColor theme="5" tint="-0.249977111117893"/>
    <pageSetUpPr autoPageBreaks="0"/>
  </sheetPr>
  <dimension ref="A2:H26"/>
  <sheetViews>
    <sheetView tabSelected="1" zoomScale="90" zoomScaleNormal="90" zoomScaleSheetLayoutView="118" workbookViewId="0">
      <pane xSplit="1" topLeftCell="B1" activePane="topRight" state="frozen"/>
      <selection pane="topRight" activeCell="F55" sqref="F55"/>
    </sheetView>
  </sheetViews>
  <sheetFormatPr defaultRowHeight="15" outlineLevelRow="1" x14ac:dyDescent="0.25"/>
  <cols>
    <col min="1" max="1" width="36" style="2" customWidth="1"/>
    <col min="2" max="8" width="45.85546875" style="1" customWidth="1"/>
    <col min="9" max="16384" width="9.140625" style="1"/>
  </cols>
  <sheetData>
    <row r="2" spans="1:8" x14ac:dyDescent="0.25">
      <c r="A2" s="2" t="s">
        <v>0</v>
      </c>
      <c r="B2" s="9" t="s">
        <v>7</v>
      </c>
      <c r="C2" s="9" t="s">
        <v>4</v>
      </c>
      <c r="D2" s="9" t="s">
        <v>5</v>
      </c>
      <c r="E2" s="9" t="s">
        <v>2</v>
      </c>
      <c r="F2" s="9" t="s">
        <v>1</v>
      </c>
      <c r="G2" s="9" t="s">
        <v>6</v>
      </c>
      <c r="H2" s="9" t="s">
        <v>3</v>
      </c>
    </row>
    <row r="3" spans="1:8" x14ac:dyDescent="0.25">
      <c r="A3" s="6" t="s">
        <v>8</v>
      </c>
      <c r="B3" s="8" t="s">
        <v>9</v>
      </c>
      <c r="C3" s="8" t="s">
        <v>9</v>
      </c>
      <c r="D3" s="8" t="s">
        <v>9</v>
      </c>
      <c r="E3" s="8" t="s">
        <v>9</v>
      </c>
      <c r="F3" s="8" t="s">
        <v>9</v>
      </c>
      <c r="G3" s="8" t="s">
        <v>9</v>
      </c>
      <c r="H3" s="8" t="s">
        <v>9</v>
      </c>
    </row>
    <row r="4" spans="1:8" ht="75" hidden="1" outlineLevel="1" x14ac:dyDescent="0.25">
      <c r="A4" s="5" t="s">
        <v>701</v>
      </c>
      <c r="B4" s="4" t="s">
        <v>687</v>
      </c>
      <c r="C4" s="4" t="s">
        <v>692</v>
      </c>
      <c r="D4" s="4" t="s">
        <v>691</v>
      </c>
      <c r="E4" s="4" t="s">
        <v>688</v>
      </c>
      <c r="F4" s="4" t="s">
        <v>689</v>
      </c>
      <c r="G4" s="4" t="s">
        <v>337</v>
      </c>
      <c r="H4" s="4" t="s">
        <v>690</v>
      </c>
    </row>
    <row r="5" spans="1:8" ht="195" hidden="1" outlineLevel="1" x14ac:dyDescent="0.25">
      <c r="A5" s="5" t="s">
        <v>702</v>
      </c>
      <c r="B5" s="26" t="s">
        <v>686</v>
      </c>
      <c r="C5" s="26" t="s">
        <v>693</v>
      </c>
      <c r="D5" s="26" t="s">
        <v>684</v>
      </c>
      <c r="E5" s="26" t="s">
        <v>682</v>
      </c>
      <c r="F5" s="26" t="s">
        <v>681</v>
      </c>
      <c r="G5" s="26" t="s">
        <v>685</v>
      </c>
      <c r="H5" s="26" t="s">
        <v>683</v>
      </c>
    </row>
    <row r="6" spans="1:8" ht="165" hidden="1" outlineLevel="1" x14ac:dyDescent="0.25">
      <c r="A6" s="5" t="s">
        <v>703</v>
      </c>
      <c r="B6" s="4" t="s">
        <v>712</v>
      </c>
      <c r="C6" s="4" t="s">
        <v>111</v>
      </c>
      <c r="D6" s="4" t="s">
        <v>713</v>
      </c>
      <c r="E6" s="4" t="s">
        <v>111</v>
      </c>
      <c r="F6" s="4" t="s">
        <v>111</v>
      </c>
      <c r="G6" s="4" t="s">
        <v>111</v>
      </c>
      <c r="H6" s="4" t="s">
        <v>111</v>
      </c>
    </row>
    <row r="7" spans="1:8" collapsed="1" x14ac:dyDescent="0.25">
      <c r="A7" s="6" t="s">
        <v>704</v>
      </c>
      <c r="B7" s="8" t="s">
        <v>10</v>
      </c>
      <c r="C7" s="8" t="s">
        <v>10</v>
      </c>
      <c r="D7" s="8" t="s">
        <v>10</v>
      </c>
      <c r="E7" s="8" t="s">
        <v>10</v>
      </c>
      <c r="F7" s="8" t="s">
        <v>10</v>
      </c>
      <c r="G7" s="8" t="s">
        <v>10</v>
      </c>
      <c r="H7" s="8" t="s">
        <v>10</v>
      </c>
    </row>
    <row r="8" spans="1:8" ht="360" hidden="1" outlineLevel="1" x14ac:dyDescent="0.25">
      <c r="A8" s="5" t="s">
        <v>29</v>
      </c>
      <c r="B8" s="4" t="s">
        <v>694</v>
      </c>
      <c r="C8" s="4" t="s">
        <v>107</v>
      </c>
      <c r="D8" s="4" t="s">
        <v>369</v>
      </c>
      <c r="E8" s="4" t="s">
        <v>252</v>
      </c>
      <c r="F8" s="4" t="s">
        <v>695</v>
      </c>
      <c r="G8" s="4" t="s">
        <v>696</v>
      </c>
      <c r="H8" s="4" t="s">
        <v>697</v>
      </c>
    </row>
    <row r="9" spans="1:8" ht="375" hidden="1" outlineLevel="1" x14ac:dyDescent="0.25">
      <c r="A9" s="5" t="s">
        <v>30</v>
      </c>
      <c r="B9" s="4" t="s">
        <v>700</v>
      </c>
      <c r="C9" s="4" t="s">
        <v>106</v>
      </c>
      <c r="D9" s="4" t="s">
        <v>160</v>
      </c>
      <c r="E9" s="4" t="s">
        <v>251</v>
      </c>
      <c r="F9" s="4" t="s">
        <v>699</v>
      </c>
      <c r="G9" s="4" t="s">
        <v>698</v>
      </c>
      <c r="H9" s="4" t="s">
        <v>348</v>
      </c>
    </row>
    <row r="10" spans="1:8" collapsed="1" x14ac:dyDescent="0.25">
      <c r="A10" s="6" t="s">
        <v>705</v>
      </c>
      <c r="B10" s="8" t="s">
        <v>11</v>
      </c>
      <c r="C10" s="8" t="s">
        <v>11</v>
      </c>
      <c r="D10" s="8" t="s">
        <v>11</v>
      </c>
      <c r="E10" s="8" t="s">
        <v>11</v>
      </c>
      <c r="F10" s="8" t="s">
        <v>11</v>
      </c>
      <c r="G10" s="8" t="s">
        <v>11</v>
      </c>
      <c r="H10" s="8" t="s">
        <v>11</v>
      </c>
    </row>
    <row r="11" spans="1:8" ht="409.5" hidden="1" outlineLevel="1" x14ac:dyDescent="0.25">
      <c r="A11" s="5" t="s">
        <v>27</v>
      </c>
      <c r="B11" s="4" t="s">
        <v>108</v>
      </c>
      <c r="C11" s="4" t="s">
        <v>117</v>
      </c>
      <c r="D11" s="4" t="s">
        <v>669</v>
      </c>
      <c r="E11" s="2" t="s">
        <v>250</v>
      </c>
      <c r="F11" s="4" t="s">
        <v>714</v>
      </c>
      <c r="G11" s="4" t="s">
        <v>338</v>
      </c>
      <c r="H11" s="4" t="s">
        <v>349</v>
      </c>
    </row>
    <row r="12" spans="1:8" ht="409.5" hidden="1" outlineLevel="1" x14ac:dyDescent="0.25">
      <c r="A12" s="5" t="s">
        <v>28</v>
      </c>
      <c r="B12" s="4" t="s">
        <v>110</v>
      </c>
      <c r="C12" s="4" t="s">
        <v>111</v>
      </c>
      <c r="D12" s="4" t="s">
        <v>680</v>
      </c>
      <c r="E12" s="4" t="s">
        <v>253</v>
      </c>
      <c r="F12" s="4" t="s">
        <v>327</v>
      </c>
      <c r="G12" s="4" t="s">
        <v>339</v>
      </c>
      <c r="H12" s="4" t="s">
        <v>350</v>
      </c>
    </row>
    <row r="13" spans="1:8" collapsed="1" x14ac:dyDescent="0.25">
      <c r="A13" s="6" t="s">
        <v>708</v>
      </c>
      <c r="B13" s="8" t="s">
        <v>12</v>
      </c>
      <c r="C13" s="8" t="s">
        <v>12</v>
      </c>
      <c r="D13" s="8" t="s">
        <v>12</v>
      </c>
      <c r="E13" s="8" t="s">
        <v>12</v>
      </c>
      <c r="F13" s="8" t="s">
        <v>12</v>
      </c>
      <c r="G13" s="8" t="s">
        <v>12</v>
      </c>
      <c r="H13" s="8" t="s">
        <v>12</v>
      </c>
    </row>
    <row r="14" spans="1:8" ht="409.5" hidden="1" outlineLevel="1" x14ac:dyDescent="0.25">
      <c r="A14" s="5" t="s">
        <v>25</v>
      </c>
      <c r="B14" s="4" t="s">
        <v>679</v>
      </c>
      <c r="C14" s="4" t="s">
        <v>111</v>
      </c>
      <c r="D14" s="4" t="s">
        <v>161</v>
      </c>
      <c r="E14" s="4" t="s">
        <v>111</v>
      </c>
      <c r="F14" s="4" t="s">
        <v>715</v>
      </c>
      <c r="G14" s="11" t="s">
        <v>716</v>
      </c>
      <c r="H14" s="4" t="s">
        <v>351</v>
      </c>
    </row>
    <row r="15" spans="1:8" ht="300" hidden="1" outlineLevel="1" x14ac:dyDescent="0.25">
      <c r="A15" s="5" t="s">
        <v>26</v>
      </c>
      <c r="B15" s="4" t="s">
        <v>328</v>
      </c>
      <c r="C15" s="4" t="s">
        <v>111</v>
      </c>
      <c r="D15" s="4" t="s">
        <v>162</v>
      </c>
      <c r="E15" s="4" t="s">
        <v>111</v>
      </c>
      <c r="F15" s="4" t="s">
        <v>717</v>
      </c>
      <c r="G15" s="4" t="s">
        <v>340</v>
      </c>
      <c r="H15" s="4" t="s">
        <v>352</v>
      </c>
    </row>
    <row r="16" spans="1:8" collapsed="1" x14ac:dyDescent="0.25">
      <c r="A16" s="6" t="s">
        <v>709</v>
      </c>
      <c r="B16" s="8" t="s">
        <v>13</v>
      </c>
      <c r="C16" s="8" t="s">
        <v>13</v>
      </c>
      <c r="D16" s="8" t="s">
        <v>13</v>
      </c>
      <c r="E16" s="8" t="s">
        <v>13</v>
      </c>
      <c r="F16" s="8" t="s">
        <v>13</v>
      </c>
      <c r="G16" s="8" t="s">
        <v>13</v>
      </c>
      <c r="H16" s="8" t="s">
        <v>13</v>
      </c>
    </row>
    <row r="17" spans="1:8" ht="375" hidden="1" outlineLevel="1" x14ac:dyDescent="0.25">
      <c r="A17" s="5" t="s">
        <v>22</v>
      </c>
      <c r="B17" s="4" t="s">
        <v>112</v>
      </c>
      <c r="C17" s="4" t="s">
        <v>113</v>
      </c>
      <c r="D17" s="4" t="s">
        <v>354</v>
      </c>
      <c r="E17" s="4" t="s">
        <v>254</v>
      </c>
      <c r="F17" s="4" t="s">
        <v>329</v>
      </c>
      <c r="G17" s="4" t="s">
        <v>355</v>
      </c>
      <c r="H17" s="4" t="s">
        <v>353</v>
      </c>
    </row>
    <row r="18" spans="1:8" ht="330" hidden="1" outlineLevel="1" x14ac:dyDescent="0.25">
      <c r="A18" s="5" t="s">
        <v>23</v>
      </c>
      <c r="B18" s="4" t="s">
        <v>109</v>
      </c>
      <c r="C18" s="4" t="s">
        <v>114</v>
      </c>
      <c r="D18" s="4" t="s">
        <v>163</v>
      </c>
      <c r="E18" s="4" t="s">
        <v>670</v>
      </c>
      <c r="F18" s="4" t="s">
        <v>330</v>
      </c>
      <c r="G18" s="4" t="s">
        <v>341</v>
      </c>
      <c r="H18" s="4" t="s">
        <v>356</v>
      </c>
    </row>
    <row r="19" spans="1:8" ht="405" hidden="1" outlineLevel="1" x14ac:dyDescent="0.25">
      <c r="A19" s="5" t="s">
        <v>24</v>
      </c>
      <c r="B19" s="4" t="s">
        <v>678</v>
      </c>
      <c r="C19" s="4" t="s">
        <v>362</v>
      </c>
      <c r="D19" s="4" t="s">
        <v>347</v>
      </c>
      <c r="E19" s="4" t="s">
        <v>255</v>
      </c>
      <c r="F19" s="4" t="s">
        <v>111</v>
      </c>
      <c r="G19" s="4" t="s">
        <v>342</v>
      </c>
      <c r="H19" s="4" t="s">
        <v>357</v>
      </c>
    </row>
    <row r="20" spans="1:8" collapsed="1" x14ac:dyDescent="0.25">
      <c r="A20" s="3" t="s">
        <v>710</v>
      </c>
      <c r="B20" s="8" t="s">
        <v>706</v>
      </c>
      <c r="C20" s="8" t="s">
        <v>706</v>
      </c>
      <c r="D20" s="8" t="s">
        <v>706</v>
      </c>
      <c r="E20" s="8" t="s">
        <v>706</v>
      </c>
      <c r="F20" s="8" t="s">
        <v>706</v>
      </c>
      <c r="G20" s="8" t="s">
        <v>706</v>
      </c>
      <c r="H20" s="8" t="s">
        <v>706</v>
      </c>
    </row>
    <row r="21" spans="1:8" ht="409.5" hidden="1" outlineLevel="1" x14ac:dyDescent="0.25">
      <c r="A21" s="5" t="s">
        <v>159</v>
      </c>
      <c r="B21" s="4" t="s">
        <v>677</v>
      </c>
      <c r="C21" s="4" t="s">
        <v>115</v>
      </c>
      <c r="D21" s="4" t="s">
        <v>363</v>
      </c>
      <c r="E21" s="4" t="s">
        <v>256</v>
      </c>
      <c r="F21" s="4" t="s">
        <v>676</v>
      </c>
      <c r="G21" s="4" t="s">
        <v>343</v>
      </c>
      <c r="H21" s="4" t="s">
        <v>358</v>
      </c>
    </row>
    <row r="22" spans="1:8" ht="390" hidden="1" outlineLevel="1" x14ac:dyDescent="0.25">
      <c r="A22" s="5" t="s">
        <v>20</v>
      </c>
      <c r="B22" s="4" t="s">
        <v>673</v>
      </c>
      <c r="C22" s="4" t="s">
        <v>116</v>
      </c>
      <c r="D22" s="4" t="s">
        <v>671</v>
      </c>
      <c r="E22" s="4" t="s">
        <v>672</v>
      </c>
      <c r="F22" s="4" t="s">
        <v>331</v>
      </c>
      <c r="G22" s="4" t="s">
        <v>344</v>
      </c>
      <c r="H22" s="4" t="s">
        <v>359</v>
      </c>
    </row>
    <row r="23" spans="1:8" ht="315" hidden="1" outlineLevel="1" x14ac:dyDescent="0.25">
      <c r="A23" s="5" t="s">
        <v>21</v>
      </c>
      <c r="B23" s="4" t="s">
        <v>31</v>
      </c>
      <c r="C23" s="4" t="s">
        <v>674</v>
      </c>
      <c r="D23" s="4" t="s">
        <v>675</v>
      </c>
      <c r="E23" s="4" t="s">
        <v>257</v>
      </c>
      <c r="F23" s="4" t="s">
        <v>332</v>
      </c>
      <c r="G23" s="4" t="s">
        <v>345</v>
      </c>
      <c r="H23" s="4" t="s">
        <v>360</v>
      </c>
    </row>
    <row r="24" spans="1:8" collapsed="1" x14ac:dyDescent="0.25">
      <c r="A24" s="3" t="s">
        <v>711</v>
      </c>
      <c r="B24" s="8" t="s">
        <v>707</v>
      </c>
      <c r="C24" s="8" t="s">
        <v>707</v>
      </c>
      <c r="D24" s="8" t="s">
        <v>707</v>
      </c>
      <c r="E24" s="8" t="s">
        <v>707</v>
      </c>
      <c r="F24" s="8" t="s">
        <v>707</v>
      </c>
      <c r="G24" s="8" t="s">
        <v>707</v>
      </c>
      <c r="H24" s="8" t="s">
        <v>707</v>
      </c>
    </row>
    <row r="25" spans="1:8" ht="345" hidden="1" outlineLevel="1" x14ac:dyDescent="0.25">
      <c r="A25" s="5" t="s">
        <v>19</v>
      </c>
      <c r="B25" s="4" t="s">
        <v>718</v>
      </c>
      <c r="C25" s="4" t="s">
        <v>719</v>
      </c>
      <c r="D25" s="4" t="s">
        <v>164</v>
      </c>
      <c r="E25" s="4" t="s">
        <v>111</v>
      </c>
      <c r="F25" s="4" t="s">
        <v>333</v>
      </c>
      <c r="G25" s="4" t="s">
        <v>346</v>
      </c>
      <c r="H25" s="4" t="s">
        <v>361</v>
      </c>
    </row>
    <row r="26" spans="1:8" collapsed="1" x14ac:dyDescent="0.25"/>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DB59B-B644-4314-8836-0860CFE7F8F7}">
  <sheetPr>
    <tabColor theme="5" tint="-0.249977111117893"/>
  </sheetPr>
  <dimension ref="A2:H9"/>
  <sheetViews>
    <sheetView topLeftCell="A6" zoomScale="90" zoomScaleNormal="90" workbookViewId="0">
      <pane xSplit="1" topLeftCell="B1" activePane="topRight" state="frozen"/>
      <selection pane="topRight" activeCell="B6" sqref="B6"/>
    </sheetView>
  </sheetViews>
  <sheetFormatPr defaultRowHeight="15" x14ac:dyDescent="0.25"/>
  <cols>
    <col min="1" max="1" width="44" style="2" customWidth="1"/>
    <col min="2" max="2" width="45.85546875" style="10" customWidth="1"/>
    <col min="3" max="3" width="45.85546875" style="10" hidden="1" customWidth="1"/>
    <col min="4" max="7" width="45.85546875" style="10" customWidth="1"/>
    <col min="8" max="8" width="45.85546875" style="10" hidden="1" customWidth="1"/>
    <col min="9" max="16384" width="9.140625" style="10"/>
  </cols>
  <sheetData>
    <row r="2" spans="1:8" x14ac:dyDescent="0.25">
      <c r="A2" s="2" t="s">
        <v>0</v>
      </c>
      <c r="B2" s="9" t="s">
        <v>7</v>
      </c>
      <c r="C2" s="9" t="s">
        <v>4</v>
      </c>
      <c r="D2" s="9" t="s">
        <v>5</v>
      </c>
      <c r="E2" s="9" t="s">
        <v>2</v>
      </c>
      <c r="F2" s="9" t="s">
        <v>1</v>
      </c>
      <c r="G2" s="9" t="s">
        <v>6</v>
      </c>
      <c r="H2" s="9" t="s">
        <v>3</v>
      </c>
    </row>
    <row r="3" spans="1:8" x14ac:dyDescent="0.25">
      <c r="A3" s="4" t="s">
        <v>104</v>
      </c>
      <c r="B3" s="7" t="s">
        <v>104</v>
      </c>
      <c r="C3" s="7" t="s">
        <v>104</v>
      </c>
      <c r="D3" s="7" t="s">
        <v>104</v>
      </c>
      <c r="E3" s="7" t="s">
        <v>104</v>
      </c>
      <c r="F3" s="7" t="s">
        <v>104</v>
      </c>
      <c r="G3" s="7" t="s">
        <v>104</v>
      </c>
      <c r="H3" s="7" t="s">
        <v>104</v>
      </c>
    </row>
    <row r="4" spans="1:8" x14ac:dyDescent="0.25">
      <c r="A4" s="6" t="s">
        <v>105</v>
      </c>
      <c r="B4" s="8" t="s">
        <v>105</v>
      </c>
      <c r="C4" s="8" t="s">
        <v>105</v>
      </c>
      <c r="D4" s="8" t="s">
        <v>105</v>
      </c>
      <c r="E4" s="8" t="s">
        <v>105</v>
      </c>
      <c r="F4" s="8" t="s">
        <v>105</v>
      </c>
      <c r="G4" s="8" t="s">
        <v>105</v>
      </c>
      <c r="H4" s="8" t="s">
        <v>105</v>
      </c>
    </row>
    <row r="5" spans="1:8" ht="405" x14ac:dyDescent="0.25">
      <c r="A5" s="5" t="s">
        <v>14</v>
      </c>
      <c r="B5" s="4" t="s">
        <v>659</v>
      </c>
      <c r="C5" s="4"/>
      <c r="D5" s="4" t="s">
        <v>660</v>
      </c>
      <c r="E5" s="4" t="s">
        <v>661</v>
      </c>
      <c r="F5" s="4" t="s">
        <v>662</v>
      </c>
      <c r="G5" s="4" t="s">
        <v>364</v>
      </c>
      <c r="H5" s="4"/>
    </row>
    <row r="6" spans="1:8" ht="300" x14ac:dyDescent="0.25">
      <c r="A6" s="5" t="s">
        <v>15</v>
      </c>
      <c r="B6" s="4" t="s">
        <v>103</v>
      </c>
      <c r="C6" s="4"/>
      <c r="D6" s="4" t="s">
        <v>663</v>
      </c>
      <c r="E6" s="4" t="s">
        <v>665</v>
      </c>
      <c r="F6" s="4" t="s">
        <v>666</v>
      </c>
      <c r="G6" s="4" t="s">
        <v>365</v>
      </c>
      <c r="H6" s="4"/>
    </row>
    <row r="7" spans="1:8" ht="330" x14ac:dyDescent="0.25">
      <c r="A7" s="5" t="s">
        <v>16</v>
      </c>
      <c r="B7" s="4" t="s">
        <v>667</v>
      </c>
      <c r="C7" s="4"/>
      <c r="D7" s="4" t="s">
        <v>664</v>
      </c>
      <c r="E7" s="4" t="s">
        <v>258</v>
      </c>
      <c r="F7" s="4" t="s">
        <v>334</v>
      </c>
      <c r="G7" s="4" t="s">
        <v>366</v>
      </c>
      <c r="H7" s="4"/>
    </row>
    <row r="8" spans="1:8" ht="210" x14ac:dyDescent="0.25">
      <c r="A8" s="5" t="s">
        <v>18</v>
      </c>
      <c r="B8" s="4" t="s">
        <v>260</v>
      </c>
      <c r="C8" s="4"/>
      <c r="D8" s="4" t="s">
        <v>249</v>
      </c>
      <c r="E8" s="4" t="s">
        <v>261</v>
      </c>
      <c r="F8" s="4" t="s">
        <v>335</v>
      </c>
      <c r="G8" s="4" t="s">
        <v>367</v>
      </c>
      <c r="H8" s="4"/>
    </row>
    <row r="9" spans="1:8" ht="375" x14ac:dyDescent="0.25">
      <c r="A9" s="5" t="s">
        <v>17</v>
      </c>
      <c r="B9" s="4" t="s">
        <v>668</v>
      </c>
      <c r="C9" s="4"/>
      <c r="D9" s="4" t="s">
        <v>259</v>
      </c>
      <c r="E9" s="4" t="s">
        <v>262</v>
      </c>
      <c r="F9" s="4" t="s">
        <v>336</v>
      </c>
      <c r="G9" s="4" t="s">
        <v>368</v>
      </c>
      <c r="H9" s="4"/>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51BFD-522D-4676-8502-EB118DCB0CB2}">
  <dimension ref="A1:I15"/>
  <sheetViews>
    <sheetView topLeftCell="D1" zoomScale="96" workbookViewId="0">
      <selection activeCell="E2" sqref="E2:I15"/>
    </sheetView>
  </sheetViews>
  <sheetFormatPr defaultRowHeight="15" x14ac:dyDescent="0.25"/>
  <cols>
    <col min="1" max="2" width="49.85546875" customWidth="1"/>
    <col min="3" max="3" width="97.5703125" customWidth="1"/>
    <col min="4" max="5" width="40.85546875" customWidth="1"/>
    <col min="6" max="6" width="50" customWidth="1"/>
    <col min="7" max="7" width="66.140625" customWidth="1"/>
    <col min="8" max="8" width="32.42578125" customWidth="1"/>
    <col min="9" max="9" width="22.7109375" customWidth="1"/>
  </cols>
  <sheetData>
    <row r="1" spans="1:9" ht="15.75" thickBot="1" x14ac:dyDescent="0.3">
      <c r="A1" s="12" t="s">
        <v>489</v>
      </c>
      <c r="B1" s="12" t="s">
        <v>491</v>
      </c>
      <c r="C1" s="12" t="s">
        <v>492</v>
      </c>
      <c r="D1" s="12" t="s">
        <v>493</v>
      </c>
      <c r="E1" s="12" t="s">
        <v>97</v>
      </c>
      <c r="F1" s="12" t="s">
        <v>98</v>
      </c>
      <c r="G1" s="12" t="s">
        <v>99</v>
      </c>
      <c r="H1" s="12" t="s">
        <v>100</v>
      </c>
      <c r="I1" s="12" t="s">
        <v>101</v>
      </c>
    </row>
    <row r="2" spans="1:9" x14ac:dyDescent="0.25">
      <c r="A2" t="s">
        <v>482</v>
      </c>
      <c r="B2" t="str">
        <f>TRIM(SUBSTITUTE(Table10[[#This Row],[String]],Table10[[#This Row],[Application Status]],""))</f>
        <v>GE Foundation NAMC/North Shore WB Machinists Manufacturing</v>
      </c>
      <c r="C2" t="str">
        <f>TRIM(SUBSTITUTE(Table10[[#This Row],[String2]],Table10[[#This Row],[Industry]],""))</f>
        <v>GE Foundation NAMC/North Shore WB Machinists</v>
      </c>
      <c r="D2" t="str">
        <f>TRIM(SUBSTITUTE(Table10[[#This Row],[String3]],Table10[[#This Row],[Occupation]],""))</f>
        <v>GE Foundation NAMC/North Shore WB</v>
      </c>
      <c r="E2" t="s">
        <v>500</v>
      </c>
      <c r="F2" t="s">
        <v>501</v>
      </c>
      <c r="G2" t="s">
        <v>494</v>
      </c>
      <c r="H2" t="str">
        <f>IF(ISERR(FIND(" ",Table10[[#This Row],[String2]])),"",RIGHT(Table10[[#This Row],[String2]],LEN(Table10[[#This Row],[String2]])-FIND("*",SUBSTITUTE(Table10[[#This Row],[String2]]," ","*",LEN(Table10[[#This Row],[String2]])-LEN(SUBSTITUTE(Table10[[#This Row],[String2]]," ",""))))))</f>
        <v>Manufacturing</v>
      </c>
      <c r="I2" t="str">
        <f>IF(ISERR(FIND(" ",Table10[[#This Row],[String]])),"",RIGHT(Table10[[#This Row],[String]],LEN(Table10[[#This Row],[String]])-FIND("*",SUBSTITUTE(Table10[[#This Row],[String]]," ","*",LEN(Table10[[#This Row],[String]])-LEN(SUBSTITUTE(Table10[[#This Row],[String]]," ",""))))))</f>
        <v>Awarded</v>
      </c>
    </row>
    <row r="3" spans="1:9" x14ac:dyDescent="0.25">
      <c r="A3" t="s">
        <v>483</v>
      </c>
      <c r="B3" t="str">
        <f>TRIM(SUBSTITUTE(Table10[[#This Row],[String]],Table10[[#This Row],[Application Status]],""))</f>
        <v>EOHED NAMC/Metro North WB Production Occupations Manufacturing</v>
      </c>
      <c r="C3" t="str">
        <f>TRIM(SUBSTITUTE(Table10[[#This Row],[String2]],Table10[[#This Row],[Industry]],""))</f>
        <v>EOHED NAMC/Metro North WB Production Occupations</v>
      </c>
      <c r="D3" t="str">
        <f>TRIM(SUBSTITUTE(Table10[[#This Row],[String3]],Table10[[#This Row],[Occupation]],""))</f>
        <v>EOHED NAMC/Metro North WB</v>
      </c>
      <c r="E3" t="s">
        <v>102</v>
      </c>
      <c r="F3" t="s">
        <v>502</v>
      </c>
      <c r="G3" t="s">
        <v>495</v>
      </c>
      <c r="H3" t="str">
        <f>IF(ISERR(FIND(" ",Table10[[#This Row],[String2]])),"",RIGHT(Table10[[#This Row],[String2]],LEN(Table10[[#This Row],[String2]])-FIND("*",SUBSTITUTE(Table10[[#This Row],[String2]]," ","*",LEN(Table10[[#This Row],[String2]])-LEN(SUBSTITUTE(Table10[[#This Row],[String2]]," ",""))))))</f>
        <v>Manufacturing</v>
      </c>
      <c r="I3" t="str">
        <f>IF(ISERR(FIND(" ",Table10[[#This Row],[String]])),"",RIGHT(Table10[[#This Row],[String]],LEN(Table10[[#This Row],[String]])-FIND("*",SUBSTITUTE(Table10[[#This Row],[String]]," ","*",LEN(Table10[[#This Row],[String]])-LEN(SUBSTITUTE(Table10[[#This Row],[String]]," ",""))))))</f>
        <v>Awarded</v>
      </c>
    </row>
    <row r="4" spans="1:9" x14ac:dyDescent="0.25">
      <c r="A4" t="s">
        <v>484</v>
      </c>
      <c r="B4" t="str">
        <f>TRIM(SUBSTITUTE(Table10[[#This Row],[String]],Table10[[#This Row],[Application Status]],""))</f>
        <v>Commonwealth Corporation – Re-Entry MassHire Greater Lowell WB Machinists Manufacturing</v>
      </c>
      <c r="C4" t="str">
        <f>TRIM(SUBSTITUTE(Table10[[#This Row],[String2]],Table10[[#This Row],[Industry]],""))</f>
        <v>Commonwealth Corporation – Re-Entry MassHire Greater Lowell WB Machinists</v>
      </c>
      <c r="D4" t="str">
        <f>TRIM(SUBSTITUTE(Table10[[#This Row],[String3]],Table10[[#This Row],[Occupation]],""))</f>
        <v>Commonwealth Corporation – Re-Entry MassHire Greater Lowell WB</v>
      </c>
      <c r="E4" t="s">
        <v>503</v>
      </c>
      <c r="F4" t="s">
        <v>372</v>
      </c>
      <c r="G4" t="s">
        <v>494</v>
      </c>
      <c r="H4" t="str">
        <f>IF(ISERR(FIND(" ",Table10[[#This Row],[String2]])),"",RIGHT(Table10[[#This Row],[String2]],LEN(Table10[[#This Row],[String2]])-FIND("*",SUBSTITUTE(Table10[[#This Row],[String2]]," ","*",LEN(Table10[[#This Row],[String2]])-LEN(SUBSTITUTE(Table10[[#This Row],[String2]]," ",""))))))</f>
        <v>Manufacturing</v>
      </c>
      <c r="I4" t="str">
        <f>IF(ISERR(FIND(" ",Table10[[#This Row],[String]])),"",RIGHT(Table10[[#This Row],[String]],LEN(Table10[[#This Row],[String]])-FIND("*",SUBSTITUTE(Table10[[#This Row],[String]]," ","*",LEN(Table10[[#This Row],[String]])-LEN(SUBSTITUTE(Table10[[#This Row],[String]]," ",""))))))</f>
        <v>Awarded</v>
      </c>
    </row>
    <row r="5" spans="1:9" x14ac:dyDescent="0.25">
      <c r="A5" t="s">
        <v>485</v>
      </c>
      <c r="B5" t="str">
        <f>TRIM(SUBSTITUTE(Table10[[#This Row],[String]],Table10[[#This Row],[Application Status]],""))</f>
        <v>Dept of Higher Ed Middlesex Community College Electronic Assemblers Manufacturing</v>
      </c>
      <c r="C5" t="str">
        <f>TRIM(SUBSTITUTE(Table10[[#This Row],[String2]],Table10[[#This Row],[Industry]],""))</f>
        <v>Dept of Higher Ed Middlesex Community College Electronic Assemblers</v>
      </c>
      <c r="D5" t="str">
        <f>TRIM(SUBSTITUTE(Table10[[#This Row],[String3]],Table10[[#This Row],[Occupation]],""))</f>
        <v>Dept of Higher Ed Middlesex Community College</v>
      </c>
      <c r="E5" t="s">
        <v>504</v>
      </c>
      <c r="F5" t="s">
        <v>297</v>
      </c>
      <c r="G5" t="s">
        <v>496</v>
      </c>
      <c r="H5" t="str">
        <f>IF(ISERR(FIND(" ",Table10[[#This Row],[String2]])),"",RIGHT(Table10[[#This Row],[String2]],LEN(Table10[[#This Row],[String2]])-FIND("*",SUBSTITUTE(Table10[[#This Row],[String2]]," ","*",LEN(Table10[[#This Row],[String2]])-LEN(SUBSTITUTE(Table10[[#This Row],[String2]]," ",""))))))</f>
        <v>Manufacturing</v>
      </c>
      <c r="I5" t="str">
        <f>IF(ISERR(FIND(" ",Table10[[#This Row],[String]])),"",RIGHT(Table10[[#This Row],[String]],LEN(Table10[[#This Row],[String]])-FIND("*",SUBSTITUTE(Table10[[#This Row],[String]]," ","*",LEN(Table10[[#This Row],[String]])-LEN(SUBSTITUTE(Table10[[#This Row],[String]]," ",""))))))</f>
        <v>Awarded</v>
      </c>
    </row>
    <row r="6" spans="1:9" x14ac:dyDescent="0.25">
      <c r="A6" t="s">
        <v>486</v>
      </c>
      <c r="B6" t="str">
        <f>TRIM(SUBSTITUTE(Table10[[#This Row],[String]],Table10[[#This Row],[Application Status]],""))</f>
        <v>USDOE North Shore Community College Opioid Support Healthcare</v>
      </c>
      <c r="C6" t="str">
        <f>TRIM(SUBSTITUTE(Table10[[#This Row],[String2]],Table10[[#This Row],[Industry]],""))</f>
        <v>USDOE North Shore Community College Opioid Support</v>
      </c>
      <c r="D6" t="str">
        <f>TRIM(SUBSTITUTE(Table10[[#This Row],[String3]],Table10[[#This Row],[Occupation]],""))</f>
        <v>USDOE North Shore Community College</v>
      </c>
      <c r="E6" t="s">
        <v>505</v>
      </c>
      <c r="F6" t="s">
        <v>467</v>
      </c>
      <c r="G6" t="s">
        <v>497</v>
      </c>
      <c r="H6" t="str">
        <f>IF(ISERR(FIND(" ",Table10[[#This Row],[String2]])),"",RIGHT(Table10[[#This Row],[String2]],LEN(Table10[[#This Row],[String2]])-FIND("*",SUBSTITUTE(Table10[[#This Row],[String2]]," ","*",LEN(Table10[[#This Row],[String2]])-LEN(SUBSTITUTE(Table10[[#This Row],[String2]]," ",""))))))</f>
        <v>Healthcare</v>
      </c>
      <c r="I6" t="str">
        <f>IF(ISERR(FIND(" ",Table10[[#This Row],[String]])),"",RIGHT(Table10[[#This Row],[String]],LEN(Table10[[#This Row],[String]])-FIND("*",SUBSTITUTE(Table10[[#This Row],[String]]," ","*",LEN(Table10[[#This Row],[String]])-LEN(SUBSTITUTE(Table10[[#This Row],[String]]," ",""))))))</f>
        <v>Applied</v>
      </c>
    </row>
    <row r="7" spans="1:9" x14ac:dyDescent="0.25">
      <c r="A7" t="s">
        <v>487</v>
      </c>
      <c r="B7" t="str">
        <f>TRIM(SUBSTITUTE(Table10[[#This Row],[String]],Table10[[#This Row],[Application Status]],""))</f>
        <v>US Dept of Labor State/Merrimack Valley/Franklin Hampshire Opioid Support Healthcare</v>
      </c>
      <c r="C7" t="str">
        <f>TRIM(SUBSTITUTE(Table10[[#This Row],[String2]],Table10[[#This Row],[Industry]],""))</f>
        <v>US Dept of Labor State/Merrimack Valley/Franklin Hampshire Opioid Support</v>
      </c>
      <c r="D7" t="str">
        <f>TRIM(SUBSTITUTE(Table10[[#This Row],[String3]],Table10[[#This Row],[Occupation]],""))</f>
        <v>US Dept of Labor State/Merrimack Valley/Franklin Hampshire</v>
      </c>
      <c r="E7" t="s">
        <v>506</v>
      </c>
      <c r="F7" t="s">
        <v>507</v>
      </c>
      <c r="G7" t="s">
        <v>497</v>
      </c>
      <c r="H7" t="str">
        <f>IF(ISERR(FIND(" ",Table10[[#This Row],[String2]])),"",RIGHT(Table10[[#This Row],[String2]],LEN(Table10[[#This Row],[String2]])-FIND("*",SUBSTITUTE(Table10[[#This Row],[String2]]," ","*",LEN(Table10[[#This Row],[String2]])-LEN(SUBSTITUTE(Table10[[#This Row],[String2]]," ",""))))))</f>
        <v>Healthcare</v>
      </c>
      <c r="I7" t="str">
        <f>IF(ISERR(FIND(" ",Table10[[#This Row],[String]])),"",RIGHT(Table10[[#This Row],[String]],LEN(Table10[[#This Row],[String]])-FIND("*",SUBSTITUTE(Table10[[#This Row],[String]]," ","*",LEN(Table10[[#This Row],[String]])-LEN(SUBSTITUTE(Table10[[#This Row],[String]]," ",""))))))</f>
        <v>Applied</v>
      </c>
    </row>
    <row r="8" spans="1:9" x14ac:dyDescent="0.25">
      <c r="A8" t="s">
        <v>488</v>
      </c>
      <c r="B8" t="str">
        <f>TRIM(SUBSTITUTE(Table10[[#This Row],[String]],Table10[[#This Row],[Application Status]],""))</f>
        <v>Commonwealth Corporation – WCTF MassHire Merrimack Valley WB Medical Assistant Healthcare</v>
      </c>
      <c r="C8" t="str">
        <f>TRIM(SUBSTITUTE(Table10[[#This Row],[String2]],Table10[[#This Row],[Industry]],""))</f>
        <v>Commonwealth Corporation – WCTF MassHire Merrimack Valley WB Medical Assistant</v>
      </c>
      <c r="D8" t="str">
        <f>TRIM(SUBSTITUTE(Table10[[#This Row],[String3]],Table10[[#This Row],[Occupation]],""))</f>
        <v>Commonwealth Corporation – WCTF MassHire Merrimack Valley WB</v>
      </c>
      <c r="E8" t="s">
        <v>508</v>
      </c>
      <c r="F8" t="s">
        <v>378</v>
      </c>
      <c r="G8" t="s">
        <v>498</v>
      </c>
      <c r="H8" t="str">
        <f>IF(ISERR(FIND(" ",Table10[[#This Row],[String2]])),"",RIGHT(Table10[[#This Row],[String2]],LEN(Table10[[#This Row],[String2]])-FIND("*",SUBSTITUTE(Table10[[#This Row],[String2]]," ","*",LEN(Table10[[#This Row],[String2]])-LEN(SUBSTITUTE(Table10[[#This Row],[String2]]," ",""))))))</f>
        <v>Healthcare</v>
      </c>
      <c r="I8" t="str">
        <f>IF(ISERR(FIND(" ",Table10[[#This Row],[String]])),"",RIGHT(Table10[[#This Row],[String]],LEN(Table10[[#This Row],[String]])-FIND("*",SUBSTITUTE(Table10[[#This Row],[String]]," ","*",LEN(Table10[[#This Row],[String]])-LEN(SUBSTITUTE(Table10[[#This Row],[String]]," ",""))))))</f>
        <v>Awarded</v>
      </c>
    </row>
    <row r="9" spans="1:9" x14ac:dyDescent="0.25">
      <c r="A9" t="s">
        <v>490</v>
      </c>
      <c r="B9" t="str">
        <f>TRIM(SUBSTITUTE(Table10[[#This Row],[String]],Table10[[#This Row],[Application Status]],""))</f>
        <v>Commonwealth Corporation – Healthcare Hub MassHire North Shore WB on behalf of the 3 WBs Healthcare – all occupations Healthcare</v>
      </c>
      <c r="C9" t="str">
        <f>TRIM(SUBSTITUTE(Table10[[#This Row],[String2]],Table10[[#This Row],[Industry]],""))</f>
        <v>Commonwealth Corporation – Hub MassHire North Shore WB on behalf of the 3 WBs – all occupations</v>
      </c>
      <c r="D9" t="str">
        <f>TRIM(SUBSTITUTE(Table10[[#This Row],[String3]],Table10[[#This Row],[Occupation]],""))</f>
        <v>Commonwealth Corporation – Hub MassHire North Shore WB on behalf of the 3 WBs – all occupations</v>
      </c>
      <c r="E9" t="s">
        <v>510</v>
      </c>
      <c r="F9" t="s">
        <v>511</v>
      </c>
      <c r="G9" t="s">
        <v>499</v>
      </c>
      <c r="H9" t="str">
        <f>IF(ISERR(FIND(" ",Table10[[#This Row],[String2]])),"",RIGHT(Table10[[#This Row],[String2]],LEN(Table10[[#This Row],[String2]])-FIND("*",SUBSTITUTE(Table10[[#This Row],[String2]]," ","*",LEN(Table10[[#This Row],[String2]])-LEN(SUBSTITUTE(Table10[[#This Row],[String2]]," ",""))))))</f>
        <v>Healthcare</v>
      </c>
      <c r="I9" t="str">
        <f>IF(ISERR(FIND(" ",Table10[[#This Row],[String]])),"",RIGHT(Table10[[#This Row],[String]],LEN(Table10[[#This Row],[String]])-FIND("*",SUBSTITUTE(Table10[[#This Row],[String]]," ","*",LEN(Table10[[#This Row],[String]])-LEN(SUBSTITUTE(Table10[[#This Row],[String]]," ",""))))))</f>
        <v>Applied</v>
      </c>
    </row>
    <row r="10" spans="1:9" x14ac:dyDescent="0.25">
      <c r="A10" t="s">
        <v>481</v>
      </c>
      <c r="B10" s="13" t="str">
        <f>TRIM(SUBSTITUTE(Table10[[#This Row],[String]],Table10[[#This Row],[Application Status]],""))</f>
        <v>Commonwealth Corporation – Year-Round YouthWorks MassHire Greater Lowell WB Certified Nurse Assistants/Home Health Aides Healthcare</v>
      </c>
      <c r="C10" s="13" t="str">
        <f>TRIM(SUBSTITUTE(Table10[[#This Row],[String2]],Table10[[#This Row],[Industry]],""))</f>
        <v>Commonwealth Corporation – Year-Round YouthWorks MassHire Greater Lowell WB Certified Nurse Assistants/Home Health Aides</v>
      </c>
      <c r="D10" s="13" t="str">
        <f>TRIM(SUBSTITUTE(Table10[[#This Row],[String3]],Table10[[#This Row],[Occupation]],""))</f>
        <v>Commonwealth Corporation – Year-Round YouthWorks MassHire Greater Lowell WB Aides</v>
      </c>
      <c r="E10" t="s">
        <v>512</v>
      </c>
      <c r="F10" t="s">
        <v>513</v>
      </c>
      <c r="G10" s="13" t="s">
        <v>509</v>
      </c>
      <c r="H10" s="13" t="str">
        <f>IF(ISERR(FIND(" ",Table10[[#This Row],[String2]])),"",RIGHT(Table10[[#This Row],[String2]],LEN(Table10[[#This Row],[String2]])-FIND("*",SUBSTITUTE(Table10[[#This Row],[String2]]," ","*",LEN(Table10[[#This Row],[String2]])-LEN(SUBSTITUTE(Table10[[#This Row],[String2]]," ",""))))))</f>
        <v>Healthcare</v>
      </c>
      <c r="I10" s="13" t="str">
        <f>IF(ISERR(FIND(" ",Table10[[#This Row],[String]])),"",RIGHT(Table10[[#This Row],[String]],LEN(Table10[[#This Row],[String]])-FIND("*",SUBSTITUTE(Table10[[#This Row],[String]]," ","*",LEN(Table10[[#This Row],[String]])-LEN(SUBSTITUTE(Table10[[#This Row],[String]]," ",""))))))</f>
        <v>Awarded</v>
      </c>
    </row>
    <row r="11" spans="1:9" x14ac:dyDescent="0.25">
      <c r="A11" t="s">
        <v>514</v>
      </c>
      <c r="B11" s="13" t="str">
        <f>TRIM(SUBSTITUTE(Table10[[#This Row],[String]],Table10[[#This Row],[Application Status]],""))</f>
        <v>Career &amp; Technical Implementation Grant Greater Lowell Technical High School Pharmacy Technicians Healthcare</v>
      </c>
      <c r="C11" s="13" t="str">
        <f>TRIM(SUBSTITUTE(Table10[[#This Row],[String2]],Table10[[#This Row],[Industry]],""))</f>
        <v>Career &amp; Technical Implementation Grant Greater Lowell Technical High School Pharmacy Technicians</v>
      </c>
      <c r="D11" s="13" t="str">
        <f>TRIM(SUBSTITUTE(Table10[[#This Row],[String3]],Table10[[#This Row],[Occupation]],""))</f>
        <v>Career &amp; Technical Implementation Grant Greater Lowell Technical High School</v>
      </c>
      <c r="E11" t="s">
        <v>524</v>
      </c>
      <c r="F11" t="s">
        <v>399</v>
      </c>
      <c r="G11" s="13" t="s">
        <v>519</v>
      </c>
      <c r="H11" s="13" t="str">
        <f>IF(ISERR(FIND(" ",Table10[[#This Row],[String2]])),"",RIGHT(Table10[[#This Row],[String2]],LEN(Table10[[#This Row],[String2]])-FIND("*",SUBSTITUTE(Table10[[#This Row],[String2]]," ","*",LEN(Table10[[#This Row],[String2]])-LEN(SUBSTITUTE(Table10[[#This Row],[String2]]," ",""))))))</f>
        <v>Healthcare</v>
      </c>
      <c r="I11" s="13" t="str">
        <f>IF(ISERR(FIND(" ",Table10[[#This Row],[String]])),"",RIGHT(Table10[[#This Row],[String]],LEN(Table10[[#This Row],[String]])-FIND("*",SUBSTITUTE(Table10[[#This Row],[String]]," ","*",LEN(Table10[[#This Row],[String]])-LEN(SUBSTITUTE(Table10[[#This Row],[String]]," ",""))))))</f>
        <v>Awarded</v>
      </c>
    </row>
    <row r="12" spans="1:9" x14ac:dyDescent="0.25">
      <c r="A12" t="s">
        <v>515</v>
      </c>
      <c r="B12" s="13" t="str">
        <f>TRIM(SUBSTITUTE(Table10[[#This Row],[String]],Table10[[#This Row],[Application Status]],""))</f>
        <v>Commonwealth Corporation – WCTF Middlesex Community College Medical Assistants Healthcare</v>
      </c>
      <c r="C12" s="13" t="str">
        <f>TRIM(SUBSTITUTE(Table10[[#This Row],[String2]],Table10[[#This Row],[Industry]],""))</f>
        <v>Commonwealth Corporation – WCTF Middlesex Community College Medical Assistants</v>
      </c>
      <c r="D12" s="13" t="str">
        <f>TRIM(SUBSTITUTE(Table10[[#This Row],[String3]],Table10[[#This Row],[Occupation]],""))</f>
        <v>Commonwealth Corporation – WCTF Middlesex Community College</v>
      </c>
      <c r="E12" t="s">
        <v>525</v>
      </c>
      <c r="F12" t="s">
        <v>297</v>
      </c>
      <c r="G12" s="13" t="s">
        <v>520</v>
      </c>
      <c r="H12" s="13" t="str">
        <f>IF(ISERR(FIND(" ",Table10[[#This Row],[String2]])),"",RIGHT(Table10[[#This Row],[String2]],LEN(Table10[[#This Row],[String2]])-FIND("*",SUBSTITUTE(Table10[[#This Row],[String2]]," ","*",LEN(Table10[[#This Row],[String2]])-LEN(SUBSTITUTE(Table10[[#This Row],[String2]]," ",""))))))</f>
        <v>Healthcare</v>
      </c>
      <c r="I12" s="13" t="str">
        <f>IF(ISERR(FIND(" ",Table10[[#This Row],[String]])),"",RIGHT(Table10[[#This Row],[String]],LEN(Table10[[#This Row],[String]])-FIND("*",SUBSTITUTE(Table10[[#This Row],[String]]," ","*",LEN(Table10[[#This Row],[String]])-LEN(SUBSTITUTE(Table10[[#This Row],[String]]," ",""))))))</f>
        <v>Awarded</v>
      </c>
    </row>
    <row r="13" spans="1:9" x14ac:dyDescent="0.25">
      <c r="A13" t="s">
        <v>516</v>
      </c>
      <c r="B13" s="13" t="str">
        <f>TRIM(SUBSTITUTE(Table10[[#This Row],[String]],Table10[[#This Row],[Application Status]],""))</f>
        <v>US Dept of Labor MassHire Greater Lowell WB Various Healthcare Occupations Healthcare</v>
      </c>
      <c r="C13" s="13" t="str">
        <f>TRIM(SUBSTITUTE(Table10[[#This Row],[String2]],Table10[[#This Row],[Industry]],""))</f>
        <v>US Dept of Labor MassHire Greater Lowell WB Various Occupations</v>
      </c>
      <c r="D13" s="13" t="str">
        <f>TRIM(SUBSTITUTE(Table10[[#This Row],[String3]],Table10[[#This Row],[Occupation]],""))</f>
        <v>US Dept of Labor MassHire Greater Lowell WB</v>
      </c>
      <c r="E13" t="s">
        <v>506</v>
      </c>
      <c r="F13" t="s">
        <v>372</v>
      </c>
      <c r="G13" s="13" t="s">
        <v>521</v>
      </c>
      <c r="H13" s="13" t="str">
        <f>IF(ISERR(FIND(" ",Table10[[#This Row],[String2]])),"",RIGHT(Table10[[#This Row],[String2]],LEN(Table10[[#This Row],[String2]])-FIND("*",SUBSTITUTE(Table10[[#This Row],[String2]]," ","*",LEN(Table10[[#This Row],[String2]])-LEN(SUBSTITUTE(Table10[[#This Row],[String2]]," ",""))))))</f>
        <v>Healthcare</v>
      </c>
      <c r="I13" s="13" t="str">
        <f>IF(ISERR(FIND(" ",Table10[[#This Row],[String]])),"",RIGHT(Table10[[#This Row],[String]],LEN(Table10[[#This Row],[String]])-FIND("*",SUBSTITUTE(Table10[[#This Row],[String]]," ","*",LEN(Table10[[#This Row],[String]])-LEN(SUBSTITUTE(Table10[[#This Row],[String]]," ",""))))))</f>
        <v>Awarded</v>
      </c>
    </row>
    <row r="14" spans="1:9" x14ac:dyDescent="0.25">
      <c r="A14" t="s">
        <v>517</v>
      </c>
      <c r="B14" s="13" t="str">
        <f>TRIM(SUBSTITUTE(Table10[[#This Row],[String]],Table10[[#This Row],[Application Status]],""))</f>
        <v>Commonwealth Corporation - WCTF Merrimack Valley WB Help Desk/IT IT</v>
      </c>
      <c r="C14" s="13" t="str">
        <f>TRIM(SUBSTITUTE(Table10[[#This Row],[String2]],Table10[[#This Row],[Industry]],""))</f>
        <v>Commonwealth Corporation - WCTF Merrimack Valley WB Help Desk/</v>
      </c>
      <c r="D14" s="13" t="str">
        <f>TRIM(SUBSTITUTE(Table10[[#This Row],[String3]],Table10[[#This Row],[Occupation]],""))</f>
        <v>Commonwealth Corporation - WCTF Merrimack Valley WB Help Desk/</v>
      </c>
      <c r="E14" t="s">
        <v>526</v>
      </c>
      <c r="F14" t="s">
        <v>527</v>
      </c>
      <c r="G14" s="13" t="s">
        <v>522</v>
      </c>
      <c r="H14" s="13" t="str">
        <f>IF(ISERR(FIND(" ",Table10[[#This Row],[String2]])),"",RIGHT(Table10[[#This Row],[String2]],LEN(Table10[[#This Row],[String2]])-FIND("*",SUBSTITUTE(Table10[[#This Row],[String2]]," ","*",LEN(Table10[[#This Row],[String2]])-LEN(SUBSTITUTE(Table10[[#This Row],[String2]]," ",""))))))</f>
        <v>IT</v>
      </c>
      <c r="I14" s="13" t="str">
        <f>IF(ISERR(FIND(" ",Table10[[#This Row],[String]])),"",RIGHT(Table10[[#This Row],[String]],LEN(Table10[[#This Row],[String]])-FIND("*",SUBSTITUTE(Table10[[#This Row],[String]]," ","*",LEN(Table10[[#This Row],[String]])-LEN(SUBSTITUTE(Table10[[#This Row],[String]]," ",""))))))</f>
        <v>Applied</v>
      </c>
    </row>
    <row r="15" spans="1:9" x14ac:dyDescent="0.25">
      <c r="A15" t="s">
        <v>518</v>
      </c>
      <c r="B15" s="13" t="str">
        <f>TRIM(SUBSTITUTE(Table10[[#This Row],[String]],Table10[[#This Row],[Application Status]],""))</f>
        <v>EOHED Lawrence Community Works/GLTS/MMVWB Help Desk/IT IT</v>
      </c>
      <c r="C15" s="13" t="str">
        <f>TRIM(SUBSTITUTE(Table10[[#This Row],[String2]],Table10[[#This Row],[Industry]],""))</f>
        <v>EOHED Lawrence Community Works/GLTS/MMVWB Help Desk/</v>
      </c>
      <c r="D15" s="13" t="str">
        <f>TRIM(SUBSTITUTE(Table10[[#This Row],[String3]],Table10[[#This Row],[Occupation]],""))</f>
        <v>EOHED Lawrence Community Works/GLTS/MMVWB Help Desk/</v>
      </c>
      <c r="E15" t="s">
        <v>102</v>
      </c>
      <c r="F15" t="s">
        <v>528</v>
      </c>
      <c r="G15" s="13" t="s">
        <v>523</v>
      </c>
      <c r="H15" s="13" t="str">
        <f>IF(ISERR(FIND(" ",Table10[[#This Row],[String2]])),"",RIGHT(Table10[[#This Row],[String2]],LEN(Table10[[#This Row],[String2]])-FIND("*",SUBSTITUTE(Table10[[#This Row],[String2]]," ","*",LEN(Table10[[#This Row],[String2]])-LEN(SUBSTITUTE(Table10[[#This Row],[String2]]," ",""))))))</f>
        <v>IT</v>
      </c>
      <c r="I15" s="13" t="str">
        <f>IF(ISERR(FIND(" ",Table10[[#This Row],[String]])),"",RIGHT(Table10[[#This Row],[String]],LEN(Table10[[#This Row],[String]])-FIND("*",SUBSTITUTE(Table10[[#This Row],[String]]," ","*",LEN(Table10[[#This Row],[String]])-LEN(SUBSTITUTE(Table10[[#This Row],[String]]," ",""))))))</f>
        <v>Awarded</v>
      </c>
    </row>
  </sheetData>
  <phoneticPr fontId="9" type="noConversion"/>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CB9D6-91BE-416A-B8AE-1ACA12E24D57}">
  <sheetPr>
    <tabColor theme="5" tint="0.79998168889431442"/>
  </sheetPr>
  <dimension ref="A1:D178"/>
  <sheetViews>
    <sheetView zoomScale="90" zoomScaleNormal="90" workbookViewId="0">
      <selection activeCell="J99" sqref="J99"/>
    </sheetView>
  </sheetViews>
  <sheetFormatPr defaultRowHeight="15" x14ac:dyDescent="0.25"/>
  <cols>
    <col min="1" max="1" width="21.85546875" customWidth="1"/>
    <col min="2" max="2" width="25.7109375" customWidth="1"/>
    <col min="3" max="3" width="58.7109375" customWidth="1"/>
    <col min="4" max="4" width="54.28515625" customWidth="1"/>
    <col min="7" max="7" width="80.7109375" customWidth="1"/>
    <col min="8" max="9" width="39.85546875" customWidth="1"/>
    <col min="10" max="10" width="36.7109375" customWidth="1"/>
  </cols>
  <sheetData>
    <row r="1" spans="1:4" ht="15.75" thickBot="1" x14ac:dyDescent="0.3">
      <c r="A1" s="21" t="s">
        <v>32</v>
      </c>
      <c r="B1" s="22" t="s">
        <v>33</v>
      </c>
      <c r="C1" s="22" t="s">
        <v>34</v>
      </c>
      <c r="D1" s="23" t="s">
        <v>35</v>
      </c>
    </row>
    <row r="2" spans="1:4" x14ac:dyDescent="0.25">
      <c r="A2" s="14" t="s">
        <v>7</v>
      </c>
      <c r="B2" s="15" t="s">
        <v>36</v>
      </c>
      <c r="C2" s="16" t="s">
        <v>37</v>
      </c>
      <c r="D2" s="16" t="s">
        <v>38</v>
      </c>
    </row>
    <row r="3" spans="1:4" x14ac:dyDescent="0.25">
      <c r="A3" s="14" t="s">
        <v>7</v>
      </c>
      <c r="B3" s="17" t="s">
        <v>39</v>
      </c>
      <c r="C3" s="18" t="s">
        <v>40</v>
      </c>
      <c r="D3" s="18" t="s">
        <v>41</v>
      </c>
    </row>
    <row r="4" spans="1:4" x14ac:dyDescent="0.25">
      <c r="A4" s="14" t="s">
        <v>7</v>
      </c>
      <c r="B4" s="17" t="s">
        <v>42</v>
      </c>
      <c r="C4" s="18" t="s">
        <v>43</v>
      </c>
      <c r="D4" s="18" t="s">
        <v>44</v>
      </c>
    </row>
    <row r="5" spans="1:4" x14ac:dyDescent="0.25">
      <c r="A5" s="14" t="s">
        <v>7</v>
      </c>
      <c r="B5" s="17" t="s">
        <v>45</v>
      </c>
      <c r="C5" s="18" t="s">
        <v>46</v>
      </c>
      <c r="D5" s="18" t="s">
        <v>47</v>
      </c>
    </row>
    <row r="6" spans="1:4" x14ac:dyDescent="0.25">
      <c r="A6" s="14" t="s">
        <v>7</v>
      </c>
      <c r="B6" s="17" t="s">
        <v>48</v>
      </c>
      <c r="C6" s="18" t="s">
        <v>49</v>
      </c>
      <c r="D6" s="18" t="s">
        <v>50</v>
      </c>
    </row>
    <row r="7" spans="1:4" x14ac:dyDescent="0.25">
      <c r="A7" s="14" t="s">
        <v>7</v>
      </c>
      <c r="B7" s="17" t="s">
        <v>51</v>
      </c>
      <c r="C7" s="18" t="s">
        <v>52</v>
      </c>
      <c r="D7" s="18" t="s">
        <v>53</v>
      </c>
    </row>
    <row r="8" spans="1:4" x14ac:dyDescent="0.25">
      <c r="A8" s="14" t="s">
        <v>7</v>
      </c>
      <c r="B8" s="17" t="s">
        <v>54</v>
      </c>
      <c r="C8" s="18" t="s">
        <v>55</v>
      </c>
      <c r="D8" s="18" t="s">
        <v>56</v>
      </c>
    </row>
    <row r="9" spans="1:4" x14ac:dyDescent="0.25">
      <c r="A9" s="14" t="s">
        <v>7</v>
      </c>
      <c r="B9" s="17" t="s">
        <v>57</v>
      </c>
      <c r="C9" s="18" t="s">
        <v>58</v>
      </c>
      <c r="D9" s="18" t="s">
        <v>59</v>
      </c>
    </row>
    <row r="10" spans="1:4" x14ac:dyDescent="0.25">
      <c r="A10" s="14" t="s">
        <v>7</v>
      </c>
      <c r="B10" s="17" t="s">
        <v>60</v>
      </c>
      <c r="C10" s="18" t="s">
        <v>61</v>
      </c>
      <c r="D10" s="18" t="s">
        <v>62</v>
      </c>
    </row>
    <row r="11" spans="1:4" x14ac:dyDescent="0.25">
      <c r="A11" s="14" t="s">
        <v>7</v>
      </c>
      <c r="B11" s="17" t="s">
        <v>63</v>
      </c>
      <c r="C11" s="18" t="s">
        <v>64</v>
      </c>
      <c r="D11" s="18" t="s">
        <v>65</v>
      </c>
    </row>
    <row r="12" spans="1:4" x14ac:dyDescent="0.25">
      <c r="A12" s="14" t="s">
        <v>7</v>
      </c>
      <c r="B12" s="17" t="s">
        <v>66</v>
      </c>
      <c r="C12" s="18" t="s">
        <v>67</v>
      </c>
      <c r="D12" s="18" t="s">
        <v>68</v>
      </c>
    </row>
    <row r="13" spans="1:4" x14ac:dyDescent="0.25">
      <c r="A13" s="14" t="s">
        <v>7</v>
      </c>
      <c r="B13" s="17" t="s">
        <v>69</v>
      </c>
      <c r="C13" s="18" t="s">
        <v>64</v>
      </c>
      <c r="D13" s="18" t="s">
        <v>70</v>
      </c>
    </row>
    <row r="14" spans="1:4" x14ac:dyDescent="0.25">
      <c r="A14" s="14" t="s">
        <v>7</v>
      </c>
      <c r="B14" s="17" t="s">
        <v>71</v>
      </c>
      <c r="C14" s="18" t="s">
        <v>72</v>
      </c>
      <c r="D14" s="18" t="s">
        <v>73</v>
      </c>
    </row>
    <row r="15" spans="1:4" x14ac:dyDescent="0.25">
      <c r="A15" s="14" t="s">
        <v>7</v>
      </c>
      <c r="B15" s="17" t="s">
        <v>74</v>
      </c>
      <c r="C15" s="18" t="s">
        <v>75</v>
      </c>
      <c r="D15" s="18" t="s">
        <v>76</v>
      </c>
    </row>
    <row r="16" spans="1:4" x14ac:dyDescent="0.25">
      <c r="A16" s="14" t="s">
        <v>7</v>
      </c>
      <c r="B16" s="19" t="s">
        <v>77</v>
      </c>
      <c r="C16" s="19" t="s">
        <v>78</v>
      </c>
      <c r="D16" s="19" t="s">
        <v>79</v>
      </c>
    </row>
    <row r="17" spans="1:4" x14ac:dyDescent="0.25">
      <c r="A17" s="14" t="s">
        <v>7</v>
      </c>
      <c r="B17" s="18" t="s">
        <v>80</v>
      </c>
      <c r="C17" s="18" t="s">
        <v>81</v>
      </c>
      <c r="D17" s="18" t="s">
        <v>82</v>
      </c>
    </row>
    <row r="18" spans="1:4" x14ac:dyDescent="0.25">
      <c r="A18" s="14" t="s">
        <v>7</v>
      </c>
      <c r="B18" s="18" t="s">
        <v>83</v>
      </c>
      <c r="C18" s="18" t="s">
        <v>37</v>
      </c>
      <c r="D18" s="18" t="s">
        <v>84</v>
      </c>
    </row>
    <row r="19" spans="1:4" x14ac:dyDescent="0.25">
      <c r="A19" s="14" t="s">
        <v>7</v>
      </c>
      <c r="B19" s="18" t="s">
        <v>85</v>
      </c>
      <c r="C19" s="18" t="s">
        <v>86</v>
      </c>
      <c r="D19" s="18" t="s">
        <v>87</v>
      </c>
    </row>
    <row r="20" spans="1:4" x14ac:dyDescent="0.25">
      <c r="A20" s="14" t="s">
        <v>7</v>
      </c>
      <c r="B20" s="18" t="s">
        <v>88</v>
      </c>
      <c r="C20" s="18" t="s">
        <v>89</v>
      </c>
      <c r="D20" s="18" t="s">
        <v>90</v>
      </c>
    </row>
    <row r="21" spans="1:4" x14ac:dyDescent="0.25">
      <c r="A21" s="14" t="s">
        <v>7</v>
      </c>
      <c r="B21" s="18" t="s">
        <v>91</v>
      </c>
      <c r="C21" s="18" t="s">
        <v>92</v>
      </c>
      <c r="D21" s="18" t="s">
        <v>93</v>
      </c>
    </row>
    <row r="22" spans="1:4" x14ac:dyDescent="0.25">
      <c r="A22" s="14" t="s">
        <v>7</v>
      </c>
      <c r="B22" s="18" t="s">
        <v>94</v>
      </c>
      <c r="C22" s="18" t="s">
        <v>95</v>
      </c>
      <c r="D22" s="18" t="s">
        <v>96</v>
      </c>
    </row>
    <row r="23" spans="1:4" x14ac:dyDescent="0.25">
      <c r="A23" s="14" t="s">
        <v>4</v>
      </c>
      <c r="B23" s="19" t="s">
        <v>118</v>
      </c>
      <c r="C23" s="19" t="s">
        <v>119</v>
      </c>
      <c r="D23" s="19" t="s">
        <v>120</v>
      </c>
    </row>
    <row r="24" spans="1:4" x14ac:dyDescent="0.25">
      <c r="A24" s="14" t="s">
        <v>4</v>
      </c>
      <c r="B24" s="18" t="s">
        <v>121</v>
      </c>
      <c r="C24" s="18" t="s">
        <v>122</v>
      </c>
      <c r="D24" s="18" t="s">
        <v>123</v>
      </c>
    </row>
    <row r="25" spans="1:4" x14ac:dyDescent="0.25">
      <c r="A25" s="14" t="s">
        <v>4</v>
      </c>
      <c r="B25" s="18" t="s">
        <v>124</v>
      </c>
      <c r="C25" s="18" t="s">
        <v>125</v>
      </c>
      <c r="D25" s="18" t="s">
        <v>126</v>
      </c>
    </row>
    <row r="26" spans="1:4" x14ac:dyDescent="0.25">
      <c r="A26" s="14" t="s">
        <v>4</v>
      </c>
      <c r="B26" s="18" t="s">
        <v>127</v>
      </c>
      <c r="C26" s="18" t="s">
        <v>128</v>
      </c>
      <c r="D26" s="18" t="s">
        <v>129</v>
      </c>
    </row>
    <row r="27" spans="1:4" x14ac:dyDescent="0.25">
      <c r="A27" s="14" t="s">
        <v>4</v>
      </c>
      <c r="B27" s="18" t="s">
        <v>630</v>
      </c>
      <c r="C27" s="18" t="s">
        <v>130</v>
      </c>
      <c r="D27" s="18" t="s">
        <v>131</v>
      </c>
    </row>
    <row r="28" spans="1:4" x14ac:dyDescent="0.25">
      <c r="A28" s="14" t="s">
        <v>4</v>
      </c>
      <c r="B28" s="18" t="s">
        <v>132</v>
      </c>
      <c r="C28" s="18" t="s">
        <v>133</v>
      </c>
      <c r="D28" s="18" t="s">
        <v>134</v>
      </c>
    </row>
    <row r="29" spans="1:4" x14ac:dyDescent="0.25">
      <c r="A29" s="14" t="s">
        <v>4</v>
      </c>
      <c r="B29" s="18" t="s">
        <v>135</v>
      </c>
      <c r="C29" s="18" t="s">
        <v>136</v>
      </c>
      <c r="D29" s="18" t="s">
        <v>137</v>
      </c>
    </row>
    <row r="30" spans="1:4" x14ac:dyDescent="0.25">
      <c r="A30" s="14" t="s">
        <v>4</v>
      </c>
      <c r="B30" s="18" t="s">
        <v>138</v>
      </c>
      <c r="C30" s="18" t="s">
        <v>139</v>
      </c>
      <c r="D30" s="18" t="s">
        <v>140</v>
      </c>
    </row>
    <row r="31" spans="1:4" x14ac:dyDescent="0.25">
      <c r="A31" s="14" t="s">
        <v>4</v>
      </c>
      <c r="B31" s="18" t="s">
        <v>141</v>
      </c>
      <c r="C31" s="18" t="s">
        <v>142</v>
      </c>
      <c r="D31" s="18" t="s">
        <v>143</v>
      </c>
    </row>
    <row r="32" spans="1:4" x14ac:dyDescent="0.25">
      <c r="A32" s="14" t="s">
        <v>4</v>
      </c>
      <c r="B32" s="18" t="s">
        <v>629</v>
      </c>
      <c r="C32" s="18" t="s">
        <v>144</v>
      </c>
      <c r="D32" s="18" t="s">
        <v>145</v>
      </c>
    </row>
    <row r="33" spans="1:4" x14ac:dyDescent="0.25">
      <c r="A33" s="14" t="s">
        <v>4</v>
      </c>
      <c r="B33" s="18" t="s">
        <v>631</v>
      </c>
      <c r="C33" s="18" t="s">
        <v>146</v>
      </c>
      <c r="D33" s="18" t="s">
        <v>147</v>
      </c>
    </row>
    <row r="34" spans="1:4" x14ac:dyDescent="0.25">
      <c r="A34" s="14" t="s">
        <v>4</v>
      </c>
      <c r="B34" s="18" t="s">
        <v>628</v>
      </c>
      <c r="C34" s="18" t="s">
        <v>148</v>
      </c>
      <c r="D34" s="18" t="s">
        <v>149</v>
      </c>
    </row>
    <row r="35" spans="1:4" x14ac:dyDescent="0.25">
      <c r="A35" s="14" t="s">
        <v>4</v>
      </c>
      <c r="B35" s="18" t="s">
        <v>150</v>
      </c>
      <c r="C35" s="18" t="s">
        <v>151</v>
      </c>
      <c r="D35" s="18" t="s">
        <v>152</v>
      </c>
    </row>
    <row r="36" spans="1:4" x14ac:dyDescent="0.25">
      <c r="A36" s="14" t="s">
        <v>4</v>
      </c>
      <c r="B36" s="18" t="s">
        <v>153</v>
      </c>
      <c r="C36" s="18" t="s">
        <v>154</v>
      </c>
      <c r="D36" s="18" t="s">
        <v>155</v>
      </c>
    </row>
    <row r="37" spans="1:4" x14ac:dyDescent="0.25">
      <c r="A37" s="14" t="s">
        <v>4</v>
      </c>
      <c r="B37" s="19" t="s">
        <v>156</v>
      </c>
      <c r="C37" s="19" t="s">
        <v>157</v>
      </c>
      <c r="D37" s="19" t="s">
        <v>158</v>
      </c>
    </row>
    <row r="38" spans="1:4" x14ac:dyDescent="0.25">
      <c r="A38" s="14" t="s">
        <v>5</v>
      </c>
      <c r="B38" s="19" t="s">
        <v>165</v>
      </c>
      <c r="C38" s="19" t="s">
        <v>166</v>
      </c>
      <c r="D38" s="19" t="s">
        <v>167</v>
      </c>
    </row>
    <row r="39" spans="1:4" x14ac:dyDescent="0.25">
      <c r="A39" s="14" t="s">
        <v>5</v>
      </c>
      <c r="B39" s="18" t="s">
        <v>168</v>
      </c>
      <c r="C39" s="18" t="s">
        <v>169</v>
      </c>
      <c r="D39" s="24" t="s">
        <v>658</v>
      </c>
    </row>
    <row r="40" spans="1:4" x14ac:dyDescent="0.25">
      <c r="A40" s="14" t="s">
        <v>5</v>
      </c>
      <c r="B40" s="18" t="s">
        <v>170</v>
      </c>
      <c r="C40" s="18" t="s">
        <v>171</v>
      </c>
      <c r="D40" s="18" t="s">
        <v>172</v>
      </c>
    </row>
    <row r="41" spans="1:4" x14ac:dyDescent="0.25">
      <c r="A41" s="14" t="s">
        <v>5</v>
      </c>
      <c r="B41" s="18" t="s">
        <v>173</v>
      </c>
      <c r="C41" s="18" t="s">
        <v>174</v>
      </c>
      <c r="D41" s="24" t="s">
        <v>656</v>
      </c>
    </row>
    <row r="42" spans="1:4" x14ac:dyDescent="0.25">
      <c r="A42" s="14" t="s">
        <v>5</v>
      </c>
      <c r="B42" s="18" t="s">
        <v>175</v>
      </c>
      <c r="C42" s="18" t="s">
        <v>176</v>
      </c>
      <c r="D42" s="18" t="s">
        <v>177</v>
      </c>
    </row>
    <row r="43" spans="1:4" x14ac:dyDescent="0.25">
      <c r="A43" s="14" t="s">
        <v>5</v>
      </c>
      <c r="B43" s="18" t="s">
        <v>178</v>
      </c>
      <c r="C43" s="18" t="s">
        <v>179</v>
      </c>
      <c r="D43" s="24" t="s">
        <v>657</v>
      </c>
    </row>
    <row r="44" spans="1:4" x14ac:dyDescent="0.25">
      <c r="A44" s="14" t="s">
        <v>5</v>
      </c>
      <c r="B44" s="18" t="s">
        <v>180</v>
      </c>
      <c r="C44" s="18" t="s">
        <v>181</v>
      </c>
      <c r="D44" s="24" t="s">
        <v>653</v>
      </c>
    </row>
    <row r="45" spans="1:4" x14ac:dyDescent="0.25">
      <c r="A45" s="14" t="s">
        <v>5</v>
      </c>
      <c r="B45" s="18" t="s">
        <v>182</v>
      </c>
      <c r="C45" s="18" t="s">
        <v>183</v>
      </c>
      <c r="D45" s="24" t="s">
        <v>652</v>
      </c>
    </row>
    <row r="46" spans="1:4" x14ac:dyDescent="0.25">
      <c r="A46" s="14" t="s">
        <v>5</v>
      </c>
      <c r="B46" s="18" t="s">
        <v>184</v>
      </c>
      <c r="C46" s="18" t="s">
        <v>185</v>
      </c>
      <c r="D46" s="24" t="s">
        <v>650</v>
      </c>
    </row>
    <row r="47" spans="1:4" x14ac:dyDescent="0.25">
      <c r="A47" s="14" t="s">
        <v>5</v>
      </c>
      <c r="B47" s="18" t="s">
        <v>186</v>
      </c>
      <c r="C47" s="18" t="s">
        <v>166</v>
      </c>
      <c r="D47" s="24" t="s">
        <v>651</v>
      </c>
    </row>
    <row r="48" spans="1:4" x14ac:dyDescent="0.25">
      <c r="A48" s="14" t="s">
        <v>5</v>
      </c>
      <c r="B48" s="19" t="s">
        <v>187</v>
      </c>
      <c r="C48" s="19" t="s">
        <v>188</v>
      </c>
      <c r="D48" s="25" t="s">
        <v>648</v>
      </c>
    </row>
    <row r="49" spans="1:4" x14ac:dyDescent="0.25">
      <c r="A49" s="14" t="s">
        <v>5</v>
      </c>
      <c r="B49" s="18" t="s">
        <v>189</v>
      </c>
      <c r="C49" s="18" t="s">
        <v>190</v>
      </c>
      <c r="D49" s="18" t="s">
        <v>191</v>
      </c>
    </row>
    <row r="50" spans="1:4" x14ac:dyDescent="0.25">
      <c r="A50" s="14" t="s">
        <v>5</v>
      </c>
      <c r="B50" s="18" t="s">
        <v>192</v>
      </c>
      <c r="C50" s="18" t="s">
        <v>179</v>
      </c>
      <c r="D50" s="24" t="s">
        <v>649</v>
      </c>
    </row>
    <row r="51" spans="1:4" x14ac:dyDescent="0.25">
      <c r="A51" s="14" t="s">
        <v>5</v>
      </c>
      <c r="B51" s="18" t="s">
        <v>193</v>
      </c>
      <c r="C51" s="18" t="s">
        <v>194</v>
      </c>
      <c r="D51" s="18" t="s">
        <v>195</v>
      </c>
    </row>
    <row r="52" spans="1:4" x14ac:dyDescent="0.25">
      <c r="A52" s="14" t="s">
        <v>5</v>
      </c>
      <c r="B52" s="18" t="s">
        <v>196</v>
      </c>
      <c r="C52" s="18" t="s">
        <v>190</v>
      </c>
      <c r="D52" s="18" t="s">
        <v>197</v>
      </c>
    </row>
    <row r="53" spans="1:4" x14ac:dyDescent="0.25">
      <c r="A53" s="14" t="s">
        <v>5</v>
      </c>
      <c r="B53" s="18" t="s">
        <v>198</v>
      </c>
      <c r="C53" s="18" t="s">
        <v>199</v>
      </c>
      <c r="D53" s="24" t="s">
        <v>655</v>
      </c>
    </row>
    <row r="54" spans="1:4" x14ac:dyDescent="0.25">
      <c r="A54" s="14" t="s">
        <v>5</v>
      </c>
      <c r="B54" s="18" t="s">
        <v>200</v>
      </c>
      <c r="C54" s="18" t="s">
        <v>201</v>
      </c>
      <c r="D54" s="24" t="s">
        <v>654</v>
      </c>
    </row>
    <row r="55" spans="1:4" x14ac:dyDescent="0.25">
      <c r="A55" s="14" t="s">
        <v>5</v>
      </c>
      <c r="B55" s="18" t="s">
        <v>202</v>
      </c>
      <c r="C55" s="18" t="s">
        <v>203</v>
      </c>
      <c r="D55" s="18" t="s">
        <v>204</v>
      </c>
    </row>
    <row r="56" spans="1:4" x14ac:dyDescent="0.25">
      <c r="A56" s="14" t="s">
        <v>5</v>
      </c>
      <c r="B56" s="18" t="s">
        <v>205</v>
      </c>
      <c r="C56" s="18" t="s">
        <v>206</v>
      </c>
      <c r="D56" s="18" t="s">
        <v>207</v>
      </c>
    </row>
    <row r="57" spans="1:4" x14ac:dyDescent="0.25">
      <c r="A57" s="14" t="s">
        <v>5</v>
      </c>
      <c r="B57" s="18" t="s">
        <v>208</v>
      </c>
      <c r="C57" s="18" t="s">
        <v>169</v>
      </c>
      <c r="D57" s="24" t="s">
        <v>639</v>
      </c>
    </row>
    <row r="58" spans="1:4" x14ac:dyDescent="0.25">
      <c r="A58" s="14" t="s">
        <v>5</v>
      </c>
      <c r="B58" s="18" t="s">
        <v>209</v>
      </c>
      <c r="C58" s="18" t="s">
        <v>210</v>
      </c>
      <c r="D58" s="24" t="s">
        <v>640</v>
      </c>
    </row>
    <row r="59" spans="1:4" x14ac:dyDescent="0.25">
      <c r="A59" s="14" t="s">
        <v>5</v>
      </c>
      <c r="B59" s="18" t="s">
        <v>211</v>
      </c>
      <c r="C59" s="18" t="s">
        <v>212</v>
      </c>
      <c r="D59" s="18" t="s">
        <v>213</v>
      </c>
    </row>
    <row r="60" spans="1:4" x14ac:dyDescent="0.25">
      <c r="A60" s="14" t="s">
        <v>5</v>
      </c>
      <c r="B60" s="18" t="s">
        <v>214</v>
      </c>
      <c r="C60" s="18" t="s">
        <v>215</v>
      </c>
      <c r="D60" s="24" t="s">
        <v>641</v>
      </c>
    </row>
    <row r="61" spans="1:4" x14ac:dyDescent="0.25">
      <c r="A61" s="14" t="s">
        <v>5</v>
      </c>
      <c r="B61" s="18" t="s">
        <v>216</v>
      </c>
      <c r="C61" s="18" t="s">
        <v>217</v>
      </c>
      <c r="D61" s="24" t="s">
        <v>642</v>
      </c>
    </row>
    <row r="62" spans="1:4" x14ac:dyDescent="0.25">
      <c r="A62" s="14" t="s">
        <v>5</v>
      </c>
      <c r="B62" s="18" t="s">
        <v>218</v>
      </c>
      <c r="C62" s="18" t="s">
        <v>219</v>
      </c>
      <c r="D62" s="24" t="s">
        <v>643</v>
      </c>
    </row>
    <row r="63" spans="1:4" x14ac:dyDescent="0.25">
      <c r="A63" s="14" t="s">
        <v>5</v>
      </c>
      <c r="B63" s="18" t="s">
        <v>220</v>
      </c>
      <c r="C63" s="18" t="s">
        <v>179</v>
      </c>
      <c r="D63" s="24" t="s">
        <v>644</v>
      </c>
    </row>
    <row r="64" spans="1:4" x14ac:dyDescent="0.25">
      <c r="A64" s="14" t="s">
        <v>5</v>
      </c>
      <c r="B64" s="18" t="s">
        <v>221</v>
      </c>
      <c r="C64" s="18" t="s">
        <v>222</v>
      </c>
      <c r="D64" s="24" t="s">
        <v>645</v>
      </c>
    </row>
    <row r="65" spans="1:4" x14ac:dyDescent="0.25">
      <c r="A65" s="14" t="s">
        <v>5</v>
      </c>
      <c r="B65" s="18" t="s">
        <v>223</v>
      </c>
      <c r="C65" s="18" t="s">
        <v>224</v>
      </c>
      <c r="D65" s="24" t="s">
        <v>635</v>
      </c>
    </row>
    <row r="66" spans="1:4" x14ac:dyDescent="0.25">
      <c r="A66" s="14" t="s">
        <v>5</v>
      </c>
      <c r="B66" s="18" t="s">
        <v>225</v>
      </c>
      <c r="C66" s="18" t="s">
        <v>169</v>
      </c>
      <c r="D66" s="24" t="s">
        <v>636</v>
      </c>
    </row>
    <row r="67" spans="1:4" x14ac:dyDescent="0.25">
      <c r="A67" s="14" t="s">
        <v>5</v>
      </c>
      <c r="B67" s="18" t="s">
        <v>226</v>
      </c>
      <c r="C67" s="18" t="s">
        <v>227</v>
      </c>
      <c r="D67" s="24" t="s">
        <v>634</v>
      </c>
    </row>
    <row r="68" spans="1:4" x14ac:dyDescent="0.25">
      <c r="A68" s="14" t="s">
        <v>5</v>
      </c>
      <c r="B68" s="18" t="s">
        <v>228</v>
      </c>
      <c r="C68" s="18" t="s">
        <v>229</v>
      </c>
      <c r="D68" s="18" t="s">
        <v>230</v>
      </c>
    </row>
    <row r="69" spans="1:4" x14ac:dyDescent="0.25">
      <c r="A69" s="14" t="s">
        <v>5</v>
      </c>
      <c r="B69" s="18" t="s">
        <v>231</v>
      </c>
      <c r="C69" s="18" t="s">
        <v>232</v>
      </c>
      <c r="D69" s="18" t="s">
        <v>233</v>
      </c>
    </row>
    <row r="70" spans="1:4" x14ac:dyDescent="0.25">
      <c r="A70" s="14" t="s">
        <v>5</v>
      </c>
      <c r="B70" s="18" t="s">
        <v>234</v>
      </c>
      <c r="C70" s="18" t="s">
        <v>199</v>
      </c>
      <c r="D70" s="24" t="s">
        <v>637</v>
      </c>
    </row>
    <row r="71" spans="1:4" x14ac:dyDescent="0.25">
      <c r="A71" s="14" t="s">
        <v>5</v>
      </c>
      <c r="B71" s="18" t="s">
        <v>235</v>
      </c>
      <c r="C71" s="18" t="s">
        <v>201</v>
      </c>
      <c r="D71" s="24" t="s">
        <v>633</v>
      </c>
    </row>
    <row r="72" spans="1:4" x14ac:dyDescent="0.25">
      <c r="A72" s="14" t="s">
        <v>5</v>
      </c>
      <c r="B72" s="18" t="s">
        <v>236</v>
      </c>
      <c r="C72" s="18" t="s">
        <v>179</v>
      </c>
      <c r="D72" s="24" t="s">
        <v>638</v>
      </c>
    </row>
    <row r="73" spans="1:4" x14ac:dyDescent="0.25">
      <c r="A73" s="14" t="s">
        <v>5</v>
      </c>
      <c r="B73" s="18" t="s">
        <v>237</v>
      </c>
      <c r="C73" s="18" t="s">
        <v>238</v>
      </c>
      <c r="D73" s="18" t="s">
        <v>239</v>
      </c>
    </row>
    <row r="74" spans="1:4" x14ac:dyDescent="0.25">
      <c r="A74" s="14" t="s">
        <v>5</v>
      </c>
      <c r="B74" s="18" t="s">
        <v>240</v>
      </c>
      <c r="C74" s="18" t="s">
        <v>241</v>
      </c>
      <c r="D74" s="24" t="s">
        <v>646</v>
      </c>
    </row>
    <row r="75" spans="1:4" x14ac:dyDescent="0.25">
      <c r="A75" s="14" t="s">
        <v>5</v>
      </c>
      <c r="B75" s="19" t="s">
        <v>242</v>
      </c>
      <c r="C75" s="19" t="s">
        <v>243</v>
      </c>
      <c r="D75" s="25" t="s">
        <v>647</v>
      </c>
    </row>
    <row r="76" spans="1:4" x14ac:dyDescent="0.25">
      <c r="A76" s="14" t="s">
        <v>5</v>
      </c>
      <c r="B76" s="18" t="s">
        <v>244</v>
      </c>
      <c r="C76" s="18" t="s">
        <v>245</v>
      </c>
      <c r="D76" s="18" t="s">
        <v>246</v>
      </c>
    </row>
    <row r="77" spans="1:4" x14ac:dyDescent="0.25">
      <c r="A77" s="14" t="s">
        <v>2</v>
      </c>
      <c r="B77" s="19" t="s">
        <v>263</v>
      </c>
      <c r="C77" s="19" t="s">
        <v>284</v>
      </c>
      <c r="D77" s="19" t="s">
        <v>264</v>
      </c>
    </row>
    <row r="78" spans="1:4" x14ac:dyDescent="0.25">
      <c r="A78" s="14" t="s">
        <v>2</v>
      </c>
      <c r="B78" s="18" t="s">
        <v>265</v>
      </c>
      <c r="C78" s="18" t="s">
        <v>266</v>
      </c>
      <c r="D78" s="18" t="s">
        <v>267</v>
      </c>
    </row>
    <row r="79" spans="1:4" x14ac:dyDescent="0.25">
      <c r="A79" s="14" t="s">
        <v>2</v>
      </c>
      <c r="B79" s="18" t="s">
        <v>268</v>
      </c>
      <c r="C79" s="18" t="s">
        <v>269</v>
      </c>
      <c r="D79" s="18" t="s">
        <v>632</v>
      </c>
    </row>
    <row r="80" spans="1:4" x14ac:dyDescent="0.25">
      <c r="A80" s="14" t="s">
        <v>2</v>
      </c>
      <c r="B80" s="18" t="s">
        <v>270</v>
      </c>
      <c r="C80" s="18" t="s">
        <v>271</v>
      </c>
      <c r="D80" s="18" t="s">
        <v>272</v>
      </c>
    </row>
    <row r="81" spans="1:4" x14ac:dyDescent="0.25">
      <c r="A81" s="14" t="s">
        <v>2</v>
      </c>
      <c r="B81" s="18" t="s">
        <v>273</v>
      </c>
      <c r="C81" s="18" t="s">
        <v>284</v>
      </c>
      <c r="D81" s="18" t="s">
        <v>274</v>
      </c>
    </row>
    <row r="82" spans="1:4" x14ac:dyDescent="0.25">
      <c r="A82" s="14" t="s">
        <v>2</v>
      </c>
      <c r="B82" s="18" t="s">
        <v>275</v>
      </c>
      <c r="C82" s="18" t="s">
        <v>276</v>
      </c>
      <c r="D82" s="18" t="s">
        <v>277</v>
      </c>
    </row>
    <row r="83" spans="1:4" x14ac:dyDescent="0.25">
      <c r="A83" s="14" t="s">
        <v>2</v>
      </c>
      <c r="B83" s="18" t="s">
        <v>278</v>
      </c>
      <c r="C83" s="18" t="s">
        <v>279</v>
      </c>
      <c r="D83" s="18" t="s">
        <v>280</v>
      </c>
    </row>
    <row r="84" spans="1:4" x14ac:dyDescent="0.25">
      <c r="A84" s="14" t="s">
        <v>2</v>
      </c>
      <c r="B84" s="18" t="s">
        <v>281</v>
      </c>
      <c r="C84" s="18" t="s">
        <v>282</v>
      </c>
      <c r="D84" s="18" t="s">
        <v>283</v>
      </c>
    </row>
    <row r="85" spans="1:4" ht="15" customHeight="1" x14ac:dyDescent="0.25">
      <c r="A85" s="14" t="s">
        <v>2</v>
      </c>
      <c r="B85" s="18" t="s">
        <v>285</v>
      </c>
      <c r="C85" s="18" t="s">
        <v>282</v>
      </c>
      <c r="D85" s="18" t="s">
        <v>286</v>
      </c>
    </row>
    <row r="86" spans="1:4" x14ac:dyDescent="0.25">
      <c r="A86" s="14" t="s">
        <v>2</v>
      </c>
      <c r="B86" s="18" t="s">
        <v>287</v>
      </c>
      <c r="C86" s="18" t="s">
        <v>282</v>
      </c>
      <c r="D86" s="18" t="s">
        <v>288</v>
      </c>
    </row>
    <row r="87" spans="1:4" x14ac:dyDescent="0.25">
      <c r="A87" s="14" t="s">
        <v>2</v>
      </c>
      <c r="B87" s="18" t="s">
        <v>289</v>
      </c>
      <c r="C87" s="18" t="s">
        <v>282</v>
      </c>
      <c r="D87" s="18" t="s">
        <v>290</v>
      </c>
    </row>
    <row r="88" spans="1:4" x14ac:dyDescent="0.25">
      <c r="A88" s="14" t="s">
        <v>2</v>
      </c>
      <c r="B88" s="18" t="s">
        <v>291</v>
      </c>
      <c r="C88" s="18" t="s">
        <v>292</v>
      </c>
      <c r="D88" s="18" t="s">
        <v>293</v>
      </c>
    </row>
    <row r="89" spans="1:4" x14ac:dyDescent="0.25">
      <c r="A89" s="14" t="s">
        <v>2</v>
      </c>
      <c r="B89" s="18" t="s">
        <v>294</v>
      </c>
      <c r="C89" s="18" t="s">
        <v>292</v>
      </c>
      <c r="D89" s="18" t="s">
        <v>295</v>
      </c>
    </row>
    <row r="90" spans="1:4" x14ac:dyDescent="0.25">
      <c r="A90" s="14" t="s">
        <v>2</v>
      </c>
      <c r="B90" s="18" t="s">
        <v>296</v>
      </c>
      <c r="C90" s="18" t="s">
        <v>297</v>
      </c>
      <c r="D90" s="18" t="s">
        <v>298</v>
      </c>
    </row>
    <row r="91" spans="1:4" x14ac:dyDescent="0.25">
      <c r="A91" s="14" t="s">
        <v>2</v>
      </c>
      <c r="B91" s="18" t="s">
        <v>299</v>
      </c>
      <c r="C91" s="18" t="s">
        <v>297</v>
      </c>
      <c r="D91" s="18" t="s">
        <v>300</v>
      </c>
    </row>
    <row r="92" spans="1:4" x14ac:dyDescent="0.25">
      <c r="A92" s="14" t="s">
        <v>2</v>
      </c>
      <c r="B92" s="18" t="s">
        <v>301</v>
      </c>
      <c r="C92" s="18" t="s">
        <v>297</v>
      </c>
      <c r="D92" s="18" t="s">
        <v>302</v>
      </c>
    </row>
    <row r="93" spans="1:4" x14ac:dyDescent="0.25">
      <c r="A93" s="14" t="s">
        <v>2</v>
      </c>
      <c r="B93" s="18" t="s">
        <v>303</v>
      </c>
      <c r="C93" s="18" t="s">
        <v>304</v>
      </c>
      <c r="D93" s="18" t="s">
        <v>305</v>
      </c>
    </row>
    <row r="94" spans="1:4" x14ac:dyDescent="0.25">
      <c r="A94" s="14" t="s">
        <v>2</v>
      </c>
      <c r="B94" s="18" t="s">
        <v>306</v>
      </c>
      <c r="C94" s="18" t="s">
        <v>307</v>
      </c>
      <c r="D94" s="18" t="s">
        <v>308</v>
      </c>
    </row>
    <row r="95" spans="1:4" x14ac:dyDescent="0.25">
      <c r="A95" s="14" t="s">
        <v>2</v>
      </c>
      <c r="B95" s="18" t="s">
        <v>309</v>
      </c>
      <c r="C95" s="18" t="s">
        <v>310</v>
      </c>
      <c r="D95" s="18" t="s">
        <v>311</v>
      </c>
    </row>
    <row r="96" spans="1:4" x14ac:dyDescent="0.25">
      <c r="A96" s="14" t="s">
        <v>2</v>
      </c>
      <c r="B96" s="18" t="s">
        <v>323</v>
      </c>
      <c r="C96" s="18" t="s">
        <v>312</v>
      </c>
      <c r="D96" s="18" t="s">
        <v>313</v>
      </c>
    </row>
    <row r="97" spans="1:4" x14ac:dyDescent="0.25">
      <c r="A97" s="14" t="s">
        <v>2</v>
      </c>
      <c r="B97" s="18" t="s">
        <v>314</v>
      </c>
      <c r="C97" s="18" t="s">
        <v>315</v>
      </c>
      <c r="D97" s="18" t="s">
        <v>316</v>
      </c>
    </row>
    <row r="98" spans="1:4" x14ac:dyDescent="0.25">
      <c r="A98" s="14" t="s">
        <v>2</v>
      </c>
      <c r="B98" s="18" t="s">
        <v>317</v>
      </c>
      <c r="C98" s="18" t="s">
        <v>318</v>
      </c>
      <c r="D98" s="18" t="s">
        <v>319</v>
      </c>
    </row>
    <row r="99" spans="1:4" x14ac:dyDescent="0.25">
      <c r="A99" s="14" t="s">
        <v>2</v>
      </c>
      <c r="B99" s="18" t="s">
        <v>320</v>
      </c>
      <c r="C99" s="18" t="s">
        <v>321</v>
      </c>
      <c r="D99" s="18" t="s">
        <v>322</v>
      </c>
    </row>
    <row r="100" spans="1:4" x14ac:dyDescent="0.25">
      <c r="A100" s="14" t="s">
        <v>2</v>
      </c>
      <c r="B100" s="19" t="s">
        <v>324</v>
      </c>
      <c r="C100" s="19" t="s">
        <v>325</v>
      </c>
      <c r="D100" s="19" t="s">
        <v>326</v>
      </c>
    </row>
    <row r="101" spans="1:4" x14ac:dyDescent="0.25">
      <c r="A101" s="14" t="s">
        <v>1</v>
      </c>
      <c r="B101" s="20" t="s">
        <v>371</v>
      </c>
      <c r="C101" s="19" t="s">
        <v>372</v>
      </c>
      <c r="D101" s="19" t="s">
        <v>370</v>
      </c>
    </row>
    <row r="102" spans="1:4" x14ac:dyDescent="0.25">
      <c r="A102" s="14" t="s">
        <v>1</v>
      </c>
      <c r="B102" s="19" t="s">
        <v>374</v>
      </c>
      <c r="C102" s="19" t="s">
        <v>375</v>
      </c>
      <c r="D102" s="19" t="s">
        <v>373</v>
      </c>
    </row>
    <row r="103" spans="1:4" x14ac:dyDescent="0.25">
      <c r="A103" s="14" t="s">
        <v>1</v>
      </c>
      <c r="B103" s="19" t="s">
        <v>377</v>
      </c>
      <c r="C103" s="19" t="s">
        <v>378</v>
      </c>
      <c r="D103" s="19" t="s">
        <v>376</v>
      </c>
    </row>
    <row r="104" spans="1:4" x14ac:dyDescent="0.25">
      <c r="A104" s="14" t="s">
        <v>1</v>
      </c>
      <c r="B104" s="19" t="s">
        <v>380</v>
      </c>
      <c r="C104" s="19" t="s">
        <v>381</v>
      </c>
      <c r="D104" s="19" t="s">
        <v>379</v>
      </c>
    </row>
    <row r="105" spans="1:4" x14ac:dyDescent="0.25">
      <c r="A105" s="14" t="s">
        <v>1</v>
      </c>
      <c r="B105" s="19" t="s">
        <v>383</v>
      </c>
      <c r="C105" s="19" t="s">
        <v>384</v>
      </c>
      <c r="D105" s="19" t="s">
        <v>382</v>
      </c>
    </row>
    <row r="106" spans="1:4" x14ac:dyDescent="0.25">
      <c r="A106" s="14" t="s">
        <v>1</v>
      </c>
      <c r="B106" s="19" t="s">
        <v>386</v>
      </c>
      <c r="C106" s="19" t="s">
        <v>387</v>
      </c>
      <c r="D106" s="19" t="s">
        <v>385</v>
      </c>
    </row>
    <row r="107" spans="1:4" x14ac:dyDescent="0.25">
      <c r="A107" s="14" t="s">
        <v>1</v>
      </c>
      <c r="B107" s="19" t="s">
        <v>389</v>
      </c>
      <c r="C107" s="19" t="s">
        <v>297</v>
      </c>
      <c r="D107" s="19" t="s">
        <v>388</v>
      </c>
    </row>
    <row r="108" spans="1:4" x14ac:dyDescent="0.25">
      <c r="A108" s="14" t="s">
        <v>1</v>
      </c>
      <c r="B108" s="19" t="s">
        <v>391</v>
      </c>
      <c r="C108" s="19" t="s">
        <v>297</v>
      </c>
      <c r="D108" s="19" t="s">
        <v>390</v>
      </c>
    </row>
    <row r="109" spans="1:4" x14ac:dyDescent="0.25">
      <c r="A109" s="14" t="s">
        <v>1</v>
      </c>
      <c r="B109" s="19" t="s">
        <v>393</v>
      </c>
      <c r="C109" s="19" t="s">
        <v>248</v>
      </c>
      <c r="D109" s="19" t="s">
        <v>392</v>
      </c>
    </row>
    <row r="110" spans="1:4" x14ac:dyDescent="0.25">
      <c r="A110" s="14" t="s">
        <v>1</v>
      </c>
      <c r="B110" s="19" t="s">
        <v>395</v>
      </c>
      <c r="C110" s="19" t="s">
        <v>396</v>
      </c>
      <c r="D110" s="19" t="s">
        <v>394</v>
      </c>
    </row>
    <row r="111" spans="1:4" x14ac:dyDescent="0.25">
      <c r="A111" s="14" t="s">
        <v>1</v>
      </c>
      <c r="B111" s="19" t="s">
        <v>398</v>
      </c>
      <c r="C111" s="19" t="s">
        <v>399</v>
      </c>
      <c r="D111" s="19" t="s">
        <v>397</v>
      </c>
    </row>
    <row r="112" spans="1:4" x14ac:dyDescent="0.25">
      <c r="A112" s="14" t="s">
        <v>1</v>
      </c>
      <c r="B112" s="19" t="s">
        <v>401</v>
      </c>
      <c r="C112" s="19" t="s">
        <v>399</v>
      </c>
      <c r="D112" s="19" t="s">
        <v>400</v>
      </c>
    </row>
    <row r="113" spans="1:4" x14ac:dyDescent="0.25">
      <c r="A113" s="14" t="s">
        <v>1</v>
      </c>
      <c r="B113" s="19" t="s">
        <v>403</v>
      </c>
      <c r="C113" s="19" t="s">
        <v>404</v>
      </c>
      <c r="D113" s="19" t="s">
        <v>402</v>
      </c>
    </row>
    <row r="114" spans="1:4" x14ac:dyDescent="0.25">
      <c r="A114" s="14" t="s">
        <v>1</v>
      </c>
      <c r="B114" s="19" t="s">
        <v>406</v>
      </c>
      <c r="C114" s="19" t="s">
        <v>407</v>
      </c>
      <c r="D114" s="19" t="s">
        <v>405</v>
      </c>
    </row>
    <row r="115" spans="1:4" x14ac:dyDescent="0.25">
      <c r="A115" s="14" t="s">
        <v>1</v>
      </c>
      <c r="B115" s="19" t="s">
        <v>409</v>
      </c>
      <c r="C115" s="19" t="s">
        <v>410</v>
      </c>
      <c r="D115" s="19" t="s">
        <v>408</v>
      </c>
    </row>
    <row r="116" spans="1:4" x14ac:dyDescent="0.25">
      <c r="A116" s="14" t="s">
        <v>1</v>
      </c>
      <c r="B116" s="19" t="s">
        <v>412</v>
      </c>
      <c r="C116" s="19" t="s">
        <v>410</v>
      </c>
      <c r="D116" s="19" t="s">
        <v>411</v>
      </c>
    </row>
    <row r="117" spans="1:4" x14ac:dyDescent="0.25">
      <c r="A117" s="14" t="s">
        <v>1</v>
      </c>
      <c r="B117" s="19" t="s">
        <v>414</v>
      </c>
      <c r="C117" s="19" t="s">
        <v>415</v>
      </c>
      <c r="D117" s="19" t="s">
        <v>413</v>
      </c>
    </row>
    <row r="118" spans="1:4" x14ac:dyDescent="0.25">
      <c r="A118" s="14" t="s">
        <v>1</v>
      </c>
      <c r="B118" s="19" t="s">
        <v>417</v>
      </c>
      <c r="C118" s="19" t="s">
        <v>418</v>
      </c>
      <c r="D118" s="19" t="s">
        <v>416</v>
      </c>
    </row>
    <row r="119" spans="1:4" x14ac:dyDescent="0.25">
      <c r="A119" s="14" t="s">
        <v>1</v>
      </c>
      <c r="B119" s="19" t="s">
        <v>419</v>
      </c>
      <c r="C119" s="19" t="s">
        <v>418</v>
      </c>
      <c r="D119" s="19" t="s">
        <v>420</v>
      </c>
    </row>
    <row r="120" spans="1:4" x14ac:dyDescent="0.25">
      <c r="A120" s="14" t="s">
        <v>1</v>
      </c>
      <c r="B120" s="19" t="s">
        <v>421</v>
      </c>
      <c r="C120" s="19" t="s">
        <v>418</v>
      </c>
      <c r="D120" s="19" t="s">
        <v>422</v>
      </c>
    </row>
    <row r="121" spans="1:4" x14ac:dyDescent="0.25">
      <c r="A121" s="14" t="s">
        <v>1</v>
      </c>
      <c r="B121" s="19" t="s">
        <v>423</v>
      </c>
      <c r="C121" s="19" t="s">
        <v>424</v>
      </c>
      <c r="D121" s="19" t="s">
        <v>425</v>
      </c>
    </row>
    <row r="122" spans="1:4" x14ac:dyDescent="0.25">
      <c r="A122" s="14" t="s">
        <v>1</v>
      </c>
      <c r="B122" s="18" t="s">
        <v>426</v>
      </c>
      <c r="C122" s="18" t="s">
        <v>247</v>
      </c>
      <c r="D122" s="18" t="s">
        <v>427</v>
      </c>
    </row>
    <row r="123" spans="1:4" x14ac:dyDescent="0.25">
      <c r="A123" s="14" t="s">
        <v>1</v>
      </c>
      <c r="B123" s="18" t="s">
        <v>428</v>
      </c>
      <c r="C123" s="18" t="s">
        <v>429</v>
      </c>
      <c r="D123" s="18" t="s">
        <v>430</v>
      </c>
    </row>
    <row r="124" spans="1:4" x14ac:dyDescent="0.25">
      <c r="A124" s="14" t="s">
        <v>1</v>
      </c>
      <c r="B124" s="18" t="s">
        <v>431</v>
      </c>
      <c r="C124" s="18" t="s">
        <v>429</v>
      </c>
      <c r="D124" s="18" t="s">
        <v>432</v>
      </c>
    </row>
    <row r="125" spans="1:4" x14ac:dyDescent="0.25">
      <c r="A125" s="14" t="s">
        <v>1</v>
      </c>
      <c r="B125" s="18" t="s">
        <v>433</v>
      </c>
      <c r="C125" s="18" t="s">
        <v>429</v>
      </c>
      <c r="D125" s="18" t="s">
        <v>434</v>
      </c>
    </row>
    <row r="126" spans="1:4" x14ac:dyDescent="0.25">
      <c r="A126" s="14" t="s">
        <v>1</v>
      </c>
      <c r="B126" s="18" t="s">
        <v>435</v>
      </c>
      <c r="C126" s="18" t="s">
        <v>436</v>
      </c>
      <c r="D126" s="18" t="s">
        <v>437</v>
      </c>
    </row>
    <row r="127" spans="1:4" x14ac:dyDescent="0.25">
      <c r="A127" s="14" t="s">
        <v>1</v>
      </c>
      <c r="B127" s="18" t="s">
        <v>438</v>
      </c>
      <c r="C127" s="18" t="s">
        <v>436</v>
      </c>
      <c r="D127" s="18" t="s">
        <v>439</v>
      </c>
    </row>
    <row r="128" spans="1:4" x14ac:dyDescent="0.25">
      <c r="A128" s="14" t="s">
        <v>1</v>
      </c>
      <c r="B128" s="18" t="s">
        <v>440</v>
      </c>
      <c r="C128" s="18" t="s">
        <v>441</v>
      </c>
      <c r="D128" s="18" t="s">
        <v>442</v>
      </c>
    </row>
    <row r="129" spans="1:4" x14ac:dyDescent="0.25">
      <c r="A129" s="14" t="s">
        <v>1</v>
      </c>
      <c r="B129" s="18" t="s">
        <v>443</v>
      </c>
      <c r="C129" s="18" t="s">
        <v>444</v>
      </c>
      <c r="D129" s="18" t="s">
        <v>445</v>
      </c>
    </row>
    <row r="130" spans="1:4" x14ac:dyDescent="0.25">
      <c r="A130" s="14" t="s">
        <v>1</v>
      </c>
      <c r="B130" s="18" t="s">
        <v>446</v>
      </c>
      <c r="C130" s="18" t="s">
        <v>441</v>
      </c>
      <c r="D130" s="18" t="s">
        <v>447</v>
      </c>
    </row>
    <row r="131" spans="1:4" x14ac:dyDescent="0.25">
      <c r="A131" s="14" t="s">
        <v>1</v>
      </c>
      <c r="B131" s="18" t="s">
        <v>448</v>
      </c>
      <c r="C131" s="18" t="s">
        <v>449</v>
      </c>
      <c r="D131" s="18" t="s">
        <v>450</v>
      </c>
    </row>
    <row r="132" spans="1:4" x14ac:dyDescent="0.25">
      <c r="A132" s="14" t="s">
        <v>1</v>
      </c>
      <c r="B132" s="18" t="s">
        <v>451</v>
      </c>
      <c r="C132" s="18" t="s">
        <v>452</v>
      </c>
      <c r="D132" s="18" t="s">
        <v>453</v>
      </c>
    </row>
    <row r="133" spans="1:4" x14ac:dyDescent="0.25">
      <c r="A133" s="14" t="s">
        <v>1</v>
      </c>
      <c r="B133" s="18" t="s">
        <v>454</v>
      </c>
      <c r="C133" s="18" t="s">
        <v>449</v>
      </c>
      <c r="D133" s="18" t="s">
        <v>455</v>
      </c>
    </row>
    <row r="134" spans="1:4" x14ac:dyDescent="0.25">
      <c r="A134" s="14" t="s">
        <v>1</v>
      </c>
      <c r="B134" s="18" t="s">
        <v>456</v>
      </c>
      <c r="C134" s="18" t="s">
        <v>457</v>
      </c>
      <c r="D134" s="18" t="s">
        <v>458</v>
      </c>
    </row>
    <row r="135" spans="1:4" x14ac:dyDescent="0.25">
      <c r="A135" s="14" t="s">
        <v>1</v>
      </c>
      <c r="B135" s="18" t="s">
        <v>459</v>
      </c>
      <c r="C135" s="18" t="s">
        <v>457</v>
      </c>
      <c r="D135" s="18" t="s">
        <v>308</v>
      </c>
    </row>
    <row r="136" spans="1:4" x14ac:dyDescent="0.25">
      <c r="A136" s="14" t="s">
        <v>1</v>
      </c>
      <c r="B136" s="18" t="s">
        <v>460</v>
      </c>
      <c r="C136" s="18" t="s">
        <v>461</v>
      </c>
      <c r="D136" s="18" t="s">
        <v>462</v>
      </c>
    </row>
    <row r="137" spans="1:4" x14ac:dyDescent="0.25">
      <c r="A137" s="14" t="s">
        <v>1</v>
      </c>
      <c r="B137" s="18" t="s">
        <v>463</v>
      </c>
      <c r="C137" s="18" t="s">
        <v>464</v>
      </c>
      <c r="D137" s="18" t="s">
        <v>465</v>
      </c>
    </row>
    <row r="138" spans="1:4" x14ac:dyDescent="0.25">
      <c r="A138" s="14" t="s">
        <v>1</v>
      </c>
      <c r="B138" s="18" t="s">
        <v>466</v>
      </c>
      <c r="C138" s="18" t="s">
        <v>467</v>
      </c>
      <c r="D138" s="18" t="s">
        <v>468</v>
      </c>
    </row>
    <row r="139" spans="1:4" x14ac:dyDescent="0.25">
      <c r="A139" s="14" t="s">
        <v>1</v>
      </c>
      <c r="B139" s="18" t="s">
        <v>469</v>
      </c>
      <c r="C139" s="18" t="s">
        <v>467</v>
      </c>
      <c r="D139" s="18" t="s">
        <v>470</v>
      </c>
    </row>
    <row r="140" spans="1:4" x14ac:dyDescent="0.25">
      <c r="A140" s="14" t="s">
        <v>1</v>
      </c>
      <c r="B140" s="18" t="s">
        <v>471</v>
      </c>
      <c r="C140" s="18" t="s">
        <v>467</v>
      </c>
      <c r="D140" s="18" t="s">
        <v>472</v>
      </c>
    </row>
    <row r="141" spans="1:4" x14ac:dyDescent="0.25">
      <c r="A141" s="14" t="s">
        <v>1</v>
      </c>
      <c r="B141" s="18" t="s">
        <v>473</v>
      </c>
      <c r="C141" s="18" t="s">
        <v>474</v>
      </c>
      <c r="D141" s="18" t="s">
        <v>475</v>
      </c>
    </row>
    <row r="142" spans="1:4" x14ac:dyDescent="0.25">
      <c r="A142" s="14" t="s">
        <v>1</v>
      </c>
      <c r="B142" s="18" t="s">
        <v>476</v>
      </c>
      <c r="C142" s="18" t="s">
        <v>474</v>
      </c>
      <c r="D142" s="18" t="s">
        <v>477</v>
      </c>
    </row>
    <row r="143" spans="1:4" x14ac:dyDescent="0.25">
      <c r="A143" s="14" t="s">
        <v>1</v>
      </c>
      <c r="B143" s="18" t="s">
        <v>478</v>
      </c>
      <c r="C143" s="18" t="s">
        <v>479</v>
      </c>
      <c r="D143" s="18" t="s">
        <v>480</v>
      </c>
    </row>
    <row r="144" spans="1:4" x14ac:dyDescent="0.25">
      <c r="A144" s="14" t="s">
        <v>6</v>
      </c>
      <c r="B144" s="18" t="s">
        <v>529</v>
      </c>
      <c r="C144" s="18" t="s">
        <v>530</v>
      </c>
      <c r="D144" s="18" t="s">
        <v>531</v>
      </c>
    </row>
    <row r="145" spans="1:4" x14ac:dyDescent="0.25">
      <c r="A145" s="14" t="s">
        <v>6</v>
      </c>
      <c r="B145" s="18" t="s">
        <v>532</v>
      </c>
      <c r="C145" s="18" t="s">
        <v>533</v>
      </c>
      <c r="D145" s="18" t="s">
        <v>534</v>
      </c>
    </row>
    <row r="146" spans="1:4" x14ac:dyDescent="0.25">
      <c r="A146" s="14" t="s">
        <v>6</v>
      </c>
      <c r="B146" s="18" t="s">
        <v>535</v>
      </c>
      <c r="C146" s="18" t="s">
        <v>536</v>
      </c>
      <c r="D146" s="18" t="s">
        <v>537</v>
      </c>
    </row>
    <row r="147" spans="1:4" x14ac:dyDescent="0.25">
      <c r="A147" s="14" t="s">
        <v>6</v>
      </c>
      <c r="B147" s="18" t="s">
        <v>538</v>
      </c>
      <c r="C147" s="18" t="s">
        <v>539</v>
      </c>
      <c r="D147" s="18" t="s">
        <v>540</v>
      </c>
    </row>
    <row r="148" spans="1:4" x14ac:dyDescent="0.25">
      <c r="A148" s="14" t="s">
        <v>6</v>
      </c>
      <c r="B148" s="18" t="s">
        <v>39</v>
      </c>
      <c r="C148" s="18" t="s">
        <v>541</v>
      </c>
      <c r="D148" s="18" t="s">
        <v>542</v>
      </c>
    </row>
    <row r="149" spans="1:4" x14ac:dyDescent="0.25">
      <c r="A149" s="14" t="s">
        <v>6</v>
      </c>
      <c r="B149" s="18" t="s">
        <v>543</v>
      </c>
      <c r="C149" s="18" t="s">
        <v>544</v>
      </c>
      <c r="D149" s="18" t="s">
        <v>545</v>
      </c>
    </row>
    <row r="150" spans="1:4" x14ac:dyDescent="0.25">
      <c r="A150" s="14" t="s">
        <v>6</v>
      </c>
      <c r="B150" s="18" t="s">
        <v>546</v>
      </c>
      <c r="C150" s="18" t="s">
        <v>547</v>
      </c>
      <c r="D150" s="18" t="s">
        <v>548</v>
      </c>
    </row>
    <row r="151" spans="1:4" x14ac:dyDescent="0.25">
      <c r="A151" s="14" t="s">
        <v>6</v>
      </c>
      <c r="B151" s="18" t="s">
        <v>549</v>
      </c>
      <c r="C151" s="18" t="s">
        <v>550</v>
      </c>
      <c r="D151" s="18" t="s">
        <v>551</v>
      </c>
    </row>
    <row r="152" spans="1:4" x14ac:dyDescent="0.25">
      <c r="A152" s="14" t="s">
        <v>6</v>
      </c>
      <c r="B152" s="18" t="s">
        <v>552</v>
      </c>
      <c r="C152" s="18" t="s">
        <v>553</v>
      </c>
      <c r="D152" s="18" t="s">
        <v>554</v>
      </c>
    </row>
    <row r="153" spans="1:4" x14ac:dyDescent="0.25">
      <c r="A153" s="14" t="s">
        <v>6</v>
      </c>
      <c r="B153" s="18" t="s">
        <v>555</v>
      </c>
      <c r="C153" s="18" t="s">
        <v>530</v>
      </c>
      <c r="D153" s="18" t="s">
        <v>556</v>
      </c>
    </row>
    <row r="154" spans="1:4" x14ac:dyDescent="0.25">
      <c r="A154" s="14" t="s">
        <v>6</v>
      </c>
      <c r="B154" s="18" t="s">
        <v>557</v>
      </c>
      <c r="C154" s="18" t="s">
        <v>536</v>
      </c>
      <c r="D154" s="18" t="s">
        <v>558</v>
      </c>
    </row>
    <row r="155" spans="1:4" x14ac:dyDescent="0.25">
      <c r="A155" s="14" t="s">
        <v>6</v>
      </c>
      <c r="B155" s="18" t="s">
        <v>559</v>
      </c>
      <c r="C155" s="18" t="s">
        <v>560</v>
      </c>
      <c r="D155" s="18" t="s">
        <v>561</v>
      </c>
    </row>
    <row r="156" spans="1:4" x14ac:dyDescent="0.25">
      <c r="A156" s="14" t="s">
        <v>6</v>
      </c>
      <c r="B156" s="18" t="s">
        <v>562</v>
      </c>
      <c r="C156" s="18" t="s">
        <v>563</v>
      </c>
      <c r="D156" s="18" t="s">
        <v>564</v>
      </c>
    </row>
    <row r="157" spans="1:4" x14ac:dyDescent="0.25">
      <c r="A157" s="14" t="s">
        <v>6</v>
      </c>
      <c r="B157" s="18" t="s">
        <v>565</v>
      </c>
      <c r="C157" s="18" t="s">
        <v>566</v>
      </c>
      <c r="D157" s="18" t="s">
        <v>567</v>
      </c>
    </row>
    <row r="158" spans="1:4" x14ac:dyDescent="0.25">
      <c r="A158" s="14" t="s">
        <v>6</v>
      </c>
      <c r="B158" s="18" t="s">
        <v>568</v>
      </c>
      <c r="C158" s="18" t="s">
        <v>530</v>
      </c>
      <c r="D158" s="18" t="s">
        <v>569</v>
      </c>
    </row>
    <row r="159" spans="1:4" x14ac:dyDescent="0.25">
      <c r="A159" s="14" t="s">
        <v>6</v>
      </c>
      <c r="B159" s="18" t="s">
        <v>570</v>
      </c>
      <c r="C159" s="18" t="s">
        <v>571</v>
      </c>
      <c r="D159" s="18" t="s">
        <v>572</v>
      </c>
    </row>
    <row r="160" spans="1:4" x14ac:dyDescent="0.25">
      <c r="A160" s="14" t="s">
        <v>6</v>
      </c>
      <c r="B160" s="18" t="s">
        <v>573</v>
      </c>
      <c r="C160" s="18" t="s">
        <v>574</v>
      </c>
      <c r="D160" s="18" t="s">
        <v>575</v>
      </c>
    </row>
    <row r="161" spans="1:4" x14ac:dyDescent="0.25">
      <c r="A161" s="14" t="s">
        <v>6</v>
      </c>
      <c r="B161" s="18" t="s">
        <v>576</v>
      </c>
      <c r="C161" s="18" t="s">
        <v>577</v>
      </c>
      <c r="D161" s="18" t="s">
        <v>578</v>
      </c>
    </row>
    <row r="162" spans="1:4" x14ac:dyDescent="0.25">
      <c r="A162" s="14" t="s">
        <v>6</v>
      </c>
      <c r="B162" s="18" t="s">
        <v>579</v>
      </c>
      <c r="C162" s="18" t="s">
        <v>580</v>
      </c>
      <c r="D162" s="18" t="s">
        <v>581</v>
      </c>
    </row>
    <row r="163" spans="1:4" x14ac:dyDescent="0.25">
      <c r="A163" s="14" t="s">
        <v>6</v>
      </c>
      <c r="B163" s="18" t="s">
        <v>582</v>
      </c>
      <c r="C163" s="18" t="s">
        <v>583</v>
      </c>
      <c r="D163" s="18" t="s">
        <v>584</v>
      </c>
    </row>
    <row r="164" spans="1:4" x14ac:dyDescent="0.25">
      <c r="A164" s="14" t="s">
        <v>6</v>
      </c>
      <c r="B164" s="18" t="s">
        <v>585</v>
      </c>
      <c r="C164" s="18" t="s">
        <v>586</v>
      </c>
      <c r="D164" s="18" t="s">
        <v>587</v>
      </c>
    </row>
    <row r="165" spans="1:4" x14ac:dyDescent="0.25">
      <c r="A165" s="14" t="s">
        <v>6</v>
      </c>
      <c r="B165" s="18" t="s">
        <v>588</v>
      </c>
      <c r="C165" s="18" t="s">
        <v>589</v>
      </c>
      <c r="D165" s="18" t="s">
        <v>590</v>
      </c>
    </row>
    <row r="166" spans="1:4" x14ac:dyDescent="0.25">
      <c r="A166" s="14" t="s">
        <v>6</v>
      </c>
      <c r="B166" s="18" t="s">
        <v>591</v>
      </c>
      <c r="C166" s="18" t="s">
        <v>592</v>
      </c>
      <c r="D166" s="18" t="s">
        <v>593</v>
      </c>
    </row>
    <row r="167" spans="1:4" x14ac:dyDescent="0.25">
      <c r="A167" s="14" t="s">
        <v>6</v>
      </c>
      <c r="B167" s="18" t="s">
        <v>594</v>
      </c>
      <c r="C167" s="18" t="s">
        <v>595</v>
      </c>
      <c r="D167" s="18" t="s">
        <v>596</v>
      </c>
    </row>
    <row r="168" spans="1:4" x14ac:dyDescent="0.25">
      <c r="A168" s="14" t="s">
        <v>6</v>
      </c>
      <c r="B168" s="18" t="s">
        <v>597</v>
      </c>
      <c r="C168" s="18" t="s">
        <v>598</v>
      </c>
      <c r="D168" s="18" t="s">
        <v>599</v>
      </c>
    </row>
    <row r="169" spans="1:4" x14ac:dyDescent="0.25">
      <c r="A169" s="14" t="s">
        <v>6</v>
      </c>
      <c r="B169" s="18" t="s">
        <v>600</v>
      </c>
      <c r="C169" s="18" t="s">
        <v>601</v>
      </c>
      <c r="D169" s="18" t="s">
        <v>602</v>
      </c>
    </row>
    <row r="170" spans="1:4" x14ac:dyDescent="0.25">
      <c r="A170" s="14" t="s">
        <v>6</v>
      </c>
      <c r="B170" s="18" t="s">
        <v>603</v>
      </c>
      <c r="C170" s="18" t="s">
        <v>544</v>
      </c>
      <c r="D170" s="18" t="s">
        <v>604</v>
      </c>
    </row>
    <row r="171" spans="1:4" x14ac:dyDescent="0.25">
      <c r="A171" s="14" t="s">
        <v>3</v>
      </c>
      <c r="B171" s="18" t="s">
        <v>605</v>
      </c>
      <c r="C171" s="18" t="s">
        <v>606</v>
      </c>
      <c r="D171" s="18" t="s">
        <v>607</v>
      </c>
    </row>
    <row r="172" spans="1:4" x14ac:dyDescent="0.25">
      <c r="A172" s="14" t="s">
        <v>3</v>
      </c>
      <c r="B172" s="18" t="s">
        <v>608</v>
      </c>
      <c r="C172" s="18" t="s">
        <v>609</v>
      </c>
      <c r="D172" s="18" t="s">
        <v>610</v>
      </c>
    </row>
    <row r="173" spans="1:4" x14ac:dyDescent="0.25">
      <c r="A173" s="14" t="s">
        <v>3</v>
      </c>
      <c r="B173" s="18" t="s">
        <v>611</v>
      </c>
      <c r="C173" s="18" t="s">
        <v>612</v>
      </c>
      <c r="D173" s="18" t="s">
        <v>613</v>
      </c>
    </row>
    <row r="174" spans="1:4" x14ac:dyDescent="0.25">
      <c r="A174" s="14" t="s">
        <v>3</v>
      </c>
      <c r="B174" s="18" t="s">
        <v>626</v>
      </c>
      <c r="C174" s="18" t="s">
        <v>614</v>
      </c>
      <c r="D174" s="18" t="s">
        <v>615</v>
      </c>
    </row>
    <row r="175" spans="1:4" x14ac:dyDescent="0.25">
      <c r="A175" s="14" t="s">
        <v>3</v>
      </c>
      <c r="B175" s="18" t="s">
        <v>627</v>
      </c>
      <c r="C175" s="18" t="s">
        <v>614</v>
      </c>
      <c r="D175" s="18" t="s">
        <v>616</v>
      </c>
    </row>
    <row r="176" spans="1:4" x14ac:dyDescent="0.25">
      <c r="A176" s="14" t="s">
        <v>3</v>
      </c>
      <c r="B176" s="18" t="s">
        <v>617</v>
      </c>
      <c r="C176" s="18" t="s">
        <v>618</v>
      </c>
      <c r="D176" s="18" t="s">
        <v>619</v>
      </c>
    </row>
    <row r="177" spans="1:4" x14ac:dyDescent="0.25">
      <c r="A177" s="14" t="s">
        <v>3</v>
      </c>
      <c r="B177" s="18" t="s">
        <v>620</v>
      </c>
      <c r="C177" s="18" t="s">
        <v>621</v>
      </c>
      <c r="D177" s="18" t="s">
        <v>622</v>
      </c>
    </row>
    <row r="178" spans="1:4" x14ac:dyDescent="0.25">
      <c r="A178" s="14" t="s">
        <v>3</v>
      </c>
      <c r="B178" s="18" t="s">
        <v>623</v>
      </c>
      <c r="C178" s="18" t="s">
        <v>624</v>
      </c>
      <c r="D178" s="18" t="s">
        <v>625</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 Matrix</vt:lpstr>
      <vt:lpstr>COVID-19 Addendum</vt:lpstr>
      <vt:lpstr>Text Edits - Resources</vt:lpstr>
      <vt:lpstr>Contact Information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sriya</dc:creator>
  <cp:lastModifiedBy>sriya</cp:lastModifiedBy>
  <dcterms:created xsi:type="dcterms:W3CDTF">2020-07-31T20:37:15Z</dcterms:created>
  <dcterms:modified xsi:type="dcterms:W3CDTF">2020-08-06T03:10:21Z</dcterms:modified>
</cp:coreProperties>
</file>