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H:\Krock entities\Entities\Butterworth,Inc\2017\"/>
    </mc:Choice>
  </mc:AlternateContent>
  <bookViews>
    <workbookView xWindow="480" yWindow="180" windowWidth="23250" windowHeight="12525" tabRatio="828" firstSheet="24" activeTab="32"/>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 name="Page 417 Signed 2017" sheetId="38" r:id="rId33"/>
  </sheets>
  <externalReferences>
    <externalReference r:id="rId34"/>
  </externalReferences>
  <calcPr calcId="171027"/>
</workbook>
</file>

<file path=xl/calcChain.xml><?xml version="1.0" encoding="utf-8"?>
<calcChain xmlns="http://schemas.openxmlformats.org/spreadsheetml/2006/main">
  <c r="D31" i="12" l="1"/>
  <c r="E31" i="12" l="1"/>
  <c r="B48" i="9"/>
  <c r="B50" i="9" s="1"/>
  <c r="B43" i="9"/>
  <c r="B38" i="9"/>
  <c r="B34" i="9"/>
  <c r="B29" i="9"/>
  <c r="B21" i="9"/>
  <c r="B13" i="9"/>
  <c r="B52" i="9" s="1"/>
  <c r="B40" i="5" l="1"/>
  <c r="B35" i="5"/>
  <c r="B30" i="5"/>
  <c r="B26" i="5"/>
  <c r="B17" i="5"/>
  <c r="B42" i="5" s="1"/>
  <c r="E41" i="12" l="1"/>
  <c r="C19" i="36" l="1"/>
  <c r="D19" i="36"/>
  <c r="E19" i="36"/>
  <c r="G19" i="36"/>
  <c r="F19" i="36"/>
  <c r="E41" i="27"/>
  <c r="F41" i="27"/>
  <c r="H29" i="23"/>
  <c r="G20" i="32"/>
  <c r="G19" i="32"/>
  <c r="G18" i="32"/>
  <c r="G16" i="32"/>
  <c r="G15" i="32"/>
  <c r="G14" i="32"/>
  <c r="G43" i="16"/>
  <c r="I16" i="13"/>
  <c r="I13" i="13"/>
  <c r="I10" i="13"/>
  <c r="I12" i="13"/>
  <c r="I11" i="13"/>
  <c r="E32" i="12"/>
  <c r="E24" i="12"/>
  <c r="E25" i="12" s="1"/>
  <c r="E15" i="12"/>
  <c r="D15" i="12"/>
  <c r="E12" i="12"/>
  <c r="D12" i="12"/>
  <c r="H14" i="7"/>
  <c r="F48" i="10"/>
  <c r="E48" i="10"/>
  <c r="D48" i="10"/>
  <c r="G47" i="10"/>
  <c r="G46" i="10"/>
  <c r="G19" i="10"/>
  <c r="G18" i="10"/>
  <c r="E45" i="9"/>
  <c r="E33" i="12" l="1"/>
  <c r="D26" i="11"/>
  <c r="E21" i="11"/>
  <c r="D21" i="11"/>
  <c r="G21" i="32"/>
  <c r="G13" i="32"/>
  <c r="G12" i="32"/>
  <c r="F22" i="32"/>
  <c r="G22" i="32" s="1"/>
  <c r="F17" i="32"/>
  <c r="F55" i="16"/>
  <c r="F57" i="16" s="1"/>
  <c r="F44" i="16"/>
  <c r="F33" i="16"/>
  <c r="F27" i="16"/>
  <c r="F16" i="16"/>
  <c r="D32" i="12"/>
  <c r="D24" i="12"/>
  <c r="D25" i="12" s="1"/>
  <c r="D33" i="12" l="1"/>
  <c r="F23" i="32"/>
  <c r="G23" i="32" s="1"/>
  <c r="G17" i="32"/>
  <c r="F58" i="16"/>
  <c r="G14" i="13"/>
  <c r="D46" i="12" l="1"/>
  <c r="E42" i="12"/>
  <c r="J14" i="7"/>
  <c r="E38" i="5"/>
  <c r="E39" i="5"/>
  <c r="E41" i="5"/>
  <c r="E23" i="5"/>
  <c r="E24" i="5"/>
  <c r="E25" i="5"/>
  <c r="E20" i="5"/>
  <c r="E21" i="5"/>
  <c r="E22" i="5"/>
  <c r="E54" i="12" l="1"/>
  <c r="D49" i="9" s="1"/>
  <c r="E49" i="9" s="1"/>
  <c r="G7" i="37"/>
  <c r="E7" i="37"/>
  <c r="D7" i="37"/>
  <c r="C7" i="37"/>
  <c r="G30" i="32" l="1"/>
  <c r="G31" i="32"/>
  <c r="G32" i="32"/>
  <c r="G33" i="32"/>
  <c r="G34" i="32"/>
  <c r="G35" i="32"/>
  <c r="G36" i="32"/>
  <c r="G37" i="32"/>
  <c r="G29" i="32"/>
  <c r="G38" i="32" s="1"/>
  <c r="D38" i="32"/>
  <c r="F35" i="8"/>
  <c r="F36" i="8"/>
  <c r="F37" i="8"/>
  <c r="F38" i="8"/>
  <c r="F34" i="8"/>
  <c r="E46" i="9"/>
  <c r="E12" i="5"/>
  <c r="E13" i="5"/>
  <c r="E14" i="5"/>
  <c r="E16" i="5"/>
  <c r="F29" i="23" l="1"/>
  <c r="D25" i="11"/>
  <c r="H14" i="4" l="1"/>
  <c r="G56" i="16"/>
  <c r="G54" i="16"/>
  <c r="G53" i="16"/>
  <c r="G52" i="16"/>
  <c r="G51" i="16"/>
  <c r="G50" i="16"/>
  <c r="G42" i="16"/>
  <c r="G41" i="16"/>
  <c r="G40" i="16"/>
  <c r="G39" i="16"/>
  <c r="G38" i="16"/>
  <c r="G37" i="16"/>
  <c r="G36" i="16"/>
  <c r="G35" i="16"/>
  <c r="G32" i="16"/>
  <c r="G31" i="16"/>
  <c r="G26" i="16"/>
  <c r="G25" i="16"/>
  <c r="G24" i="16"/>
  <c r="G23" i="16"/>
  <c r="G22" i="16"/>
  <c r="G21" i="16"/>
  <c r="G20" i="16"/>
  <c r="G14" i="16"/>
  <c r="G13" i="16"/>
  <c r="G55" i="16"/>
  <c r="F38" i="32"/>
  <c r="E38" i="32"/>
  <c r="I17" i="13"/>
  <c r="I9" i="13"/>
  <c r="G18" i="13" l="1"/>
  <c r="I18" i="13" s="1"/>
  <c r="G19" i="13" l="1"/>
  <c r="I19" i="13" s="1"/>
  <c r="I14" i="13"/>
  <c r="H20" i="4" l="1"/>
  <c r="H21" i="4" s="1"/>
  <c r="L37" i="7"/>
  <c r="L38" i="7" s="1"/>
  <c r="I37" i="7"/>
  <c r="I40" i="7" s="1"/>
  <c r="L14" i="7"/>
  <c r="I14" i="7"/>
  <c r="F54" i="8"/>
  <c r="F53" i="8"/>
  <c r="F52" i="8"/>
  <c r="F51" i="8"/>
  <c r="F50" i="8"/>
  <c r="F49" i="8"/>
  <c r="E55" i="8"/>
  <c r="D55" i="8"/>
  <c r="C55" i="8"/>
  <c r="E39" i="8"/>
  <c r="D39" i="8"/>
  <c r="C39" i="8"/>
  <c r="F12" i="8"/>
  <c r="E12" i="8"/>
  <c r="D12" i="8"/>
  <c r="C12" i="8"/>
  <c r="F39" i="8"/>
  <c r="F55" i="8" l="1"/>
  <c r="G44" i="10"/>
  <c r="G42" i="10"/>
  <c r="G41" i="10"/>
  <c r="G40" i="10"/>
  <c r="G39" i="10"/>
  <c r="G38" i="10"/>
  <c r="G37" i="10"/>
  <c r="G34" i="10"/>
  <c r="G33" i="10"/>
  <c r="G32" i="10"/>
  <c r="G31" i="10"/>
  <c r="G30" i="10"/>
  <c r="G29" i="10"/>
  <c r="G28" i="10"/>
  <c r="G27" i="10"/>
  <c r="G26" i="10"/>
  <c r="G25" i="10"/>
  <c r="G24" i="10"/>
  <c r="G22" i="10"/>
  <c r="G23" i="10"/>
  <c r="E12" i="9" l="1"/>
  <c r="E11" i="9"/>
  <c r="D13" i="9"/>
  <c r="G49" i="16" l="1"/>
  <c r="G48" i="16"/>
  <c r="G47" i="16"/>
  <c r="G46" i="16"/>
  <c r="G30" i="16"/>
  <c r="G29" i="16"/>
  <c r="G19" i="16"/>
  <c r="G15" i="16"/>
  <c r="G16" i="16" s="1"/>
  <c r="G33" i="16" l="1"/>
  <c r="G57" i="16"/>
  <c r="G44" i="16"/>
  <c r="G27" i="16"/>
  <c r="G48" i="10"/>
  <c r="G43" i="10"/>
  <c r="F43" i="10"/>
  <c r="E43" i="10"/>
  <c r="D43" i="10"/>
  <c r="F35" i="10"/>
  <c r="E35" i="10"/>
  <c r="D35" i="10"/>
  <c r="G20" i="10"/>
  <c r="G35" i="10" s="1"/>
  <c r="F20" i="10"/>
  <c r="E20" i="10"/>
  <c r="D20" i="10"/>
  <c r="D48" i="9"/>
  <c r="D50" i="9" s="1"/>
  <c r="E47" i="9"/>
  <c r="D43" i="9"/>
  <c r="E42" i="9"/>
  <c r="E41" i="9"/>
  <c r="D38" i="9"/>
  <c r="E37" i="9"/>
  <c r="E36" i="9"/>
  <c r="D34" i="9"/>
  <c r="E33" i="9"/>
  <c r="E32" i="9"/>
  <c r="E31" i="9"/>
  <c r="D29" i="9"/>
  <c r="E28" i="9"/>
  <c r="E25" i="9"/>
  <c r="E24" i="9"/>
  <c r="E23" i="9"/>
  <c r="D21" i="9"/>
  <c r="E20" i="9"/>
  <c r="E21" i="9" s="1"/>
  <c r="E10" i="9"/>
  <c r="E13" i="9" s="1"/>
  <c r="D40" i="5"/>
  <c r="E40" i="5" s="1"/>
  <c r="E37" i="5"/>
  <c r="D35" i="5"/>
  <c r="E34" i="5"/>
  <c r="E32" i="5"/>
  <c r="E30" i="5"/>
  <c r="D30" i="5"/>
  <c r="D26" i="5"/>
  <c r="E19" i="5"/>
  <c r="D17" i="5"/>
  <c r="G45" i="10" l="1"/>
  <c r="D45" i="10"/>
  <c r="F45" i="10"/>
  <c r="D42" i="5"/>
  <c r="E45" i="10"/>
  <c r="D52" i="9"/>
  <c r="G58" i="16"/>
  <c r="E29" i="9"/>
  <c r="E38" i="9"/>
  <c r="E43" i="9"/>
  <c r="E48" i="9"/>
  <c r="E50" i="9" s="1"/>
  <c r="E35" i="5"/>
  <c r="E34" i="9"/>
  <c r="E26" i="5"/>
  <c r="E17" i="5"/>
  <c r="E42" i="5" l="1"/>
  <c r="E52" i="9"/>
</calcChain>
</file>

<file path=xl/sharedStrings.xml><?xml version="1.0" encoding="utf-8"?>
<sst xmlns="http://schemas.openxmlformats.org/spreadsheetml/2006/main" count="1396" uniqueCount="898">
  <si>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</si>
  <si>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</si>
  <si>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</si>
  <si>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</si>
  <si>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</si>
  <si>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</si>
  <si>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</si>
  <si>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</si>
  <si>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</si>
  <si>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</si>
  <si>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</si>
  <si>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</si>
  <si>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 xml:space="preserve">1.  Full corporate title company, </t>
  </si>
  <si>
    <t>2.  Location of principal business office,</t>
  </si>
  <si>
    <t xml:space="preserve">3.  Date of organization,    </t>
  </si>
  <si>
    <t xml:space="preserve">4. Date of incorporation, </t>
  </si>
  <si>
    <t xml:space="preserve">5.  Whether incorporated under general or special law, </t>
  </si>
  <si>
    <t xml:space="preserve">6.  If under special law, give chapter and year of act, </t>
  </si>
  <si>
    <t xml:space="preserve">7.  Give chapter and year of any subsequent special legislation affecting the Company </t>
  </si>
  <si>
    <t>8.  Territory covered by charter rights,</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</si>
  <si>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</si>
  <si>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</si>
  <si>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</si>
  <si>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</si>
  <si>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</si>
  <si>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</si>
  <si>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</si>
  <si>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</si>
  <si>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</si>
  <si>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</si>
  <si>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</si>
  <si>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</si>
  <si>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</si>
  <si>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</si>
  <si>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</si>
  <si>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</si>
  <si>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</si>
  <si>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</si>
  <si>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</si>
  <si>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</si>
  <si>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</si>
  <si>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</si>
  <si>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</si>
  <si>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</si>
  <si>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</si>
  <si>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</si>
  <si>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</si>
  <si>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</si>
  <si>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</si>
  <si>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</si>
  <si>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</si>
  <si>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</si>
  <si>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</si>
  <si>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</si>
  <si>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</si>
  <si>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</si>
  <si>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</si>
  <si>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</si>
  <si>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</si>
  <si>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</si>
  <si>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</si>
  <si>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</si>
  <si>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</si>
  <si>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</si>
  <si>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</si>
  <si>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</si>
  <si>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</si>
  <si>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</si>
  <si>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</si>
  <si>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</si>
  <si>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</si>
  <si>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</si>
  <si>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</si>
  <si>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</si>
  <si>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</si>
  <si>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</si>
  <si>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</si>
  <si>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</si>
  <si>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</si>
  <si>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</si>
  <si>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</si>
  <si>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</si>
  <si>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</si>
  <si>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</si>
  <si>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</si>
  <si>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</si>
  <si>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</si>
  <si>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</si>
  <si>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</si>
  <si>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</si>
  <si>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</si>
  <si>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</si>
  <si>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</si>
  <si>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</si>
  <si>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</si>
  <si>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</si>
  <si>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</si>
  <si>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</si>
  <si>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</si>
  <si>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</si>
  <si>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</si>
  <si>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</si>
  <si>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</si>
  <si>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</si>
  <si>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</si>
  <si>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</si>
  <si>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</si>
  <si>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</si>
  <si>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</si>
  <si>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</si>
  <si>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</si>
  <si>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</si>
  <si>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</si>
  <si>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</si>
  <si>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</si>
  <si>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</si>
  <si>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</si>
  <si>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</si>
  <si>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</si>
  <si>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</si>
  <si>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</si>
  <si>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</si>
  <si>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</si>
  <si>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</si>
  <si>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</si>
  <si>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</si>
  <si>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</si>
  <si>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</si>
  <si>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</si>
  <si>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</si>
  <si>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</si>
  <si>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</si>
  <si>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</si>
  <si>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</si>
  <si>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</si>
  <si>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</si>
  <si>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</si>
  <si>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</si>
  <si>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</si>
  <si>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</si>
  <si>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</si>
  <si>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</si>
  <si>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</si>
  <si>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</si>
  <si>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</si>
  <si>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</si>
  <si>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</si>
  <si>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</si>
  <si>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</si>
  <si>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</si>
  <si>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</si>
  <si>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</si>
  <si>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</si>
  <si>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</si>
  <si>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</si>
  <si>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</si>
  <si>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</si>
  <si>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</si>
  <si>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</si>
  <si>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</si>
  <si>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</si>
  <si>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</si>
  <si>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</si>
  <si>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</si>
  <si>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</si>
  <si>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</si>
  <si>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</si>
  <si>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</si>
  <si>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</si>
  <si>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</si>
  <si>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</si>
  <si>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</si>
  <si>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</si>
  <si>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</si>
  <si>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</si>
  <si>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</si>
  <si>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</si>
  <si>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</si>
  <si>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</si>
  <si>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</si>
  <si>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</si>
  <si>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</si>
  <si>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</si>
  <si>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</si>
  <si>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</si>
  <si>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</si>
  <si>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</si>
  <si>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</si>
  <si>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</si>
  <si>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</si>
  <si>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</si>
  <si>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</si>
  <si>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</si>
  <si>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</si>
  <si>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</si>
  <si>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</si>
  <si>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</si>
  <si>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</si>
  <si>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</si>
  <si>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</si>
  <si>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</si>
  <si>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</si>
  <si>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</si>
  <si>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</si>
  <si>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</si>
  <si>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</si>
  <si>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</si>
  <si>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</si>
  <si>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</si>
  <si>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</si>
  <si>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</si>
  <si>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</si>
  <si>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</si>
  <si>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</si>
  <si>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</si>
  <si>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</si>
  <si>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</si>
  <si>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</si>
  <si>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</si>
  <si>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</si>
  <si>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</si>
  <si>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</si>
  <si>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</si>
  <si>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</si>
  <si>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</si>
  <si>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</si>
  <si>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</si>
  <si>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</si>
  <si>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</si>
  <si>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</si>
  <si>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</si>
  <si>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</si>
  <si>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</si>
  <si>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</si>
  <si>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</si>
  <si>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</si>
  <si>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</si>
  <si>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</si>
  <si>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</si>
  <si>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</si>
  <si>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</si>
  <si>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</si>
  <si>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</si>
  <si>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</si>
  <si>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</si>
  <si>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</si>
  <si>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</si>
  <si>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</si>
  <si>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</si>
  <si>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</si>
  <si>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</si>
  <si>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</si>
  <si>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</si>
  <si>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</si>
  <si>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</si>
  <si>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</si>
  <si>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</si>
  <si>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</si>
  <si>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</si>
  <si>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</si>
  <si>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</si>
  <si>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</si>
  <si>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</si>
  <si>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Location</t>
  </si>
  <si>
    <t>Use</t>
  </si>
  <si>
    <t xml:space="preserve">A. </t>
  </si>
  <si>
    <t xml:space="preserve">B. </t>
  </si>
  <si>
    <t xml:space="preserve">C. </t>
  </si>
  <si>
    <t>D.</t>
  </si>
  <si>
    <t>E.</t>
  </si>
  <si>
    <t>F.</t>
  </si>
  <si>
    <t>G.</t>
  </si>
  <si>
    <t>H.</t>
  </si>
  <si>
    <t>I.</t>
  </si>
  <si>
    <t>J.</t>
  </si>
  <si>
    <t>Area</t>
  </si>
  <si>
    <t>When Bought</t>
  </si>
  <si>
    <t>Cost</t>
  </si>
  <si>
    <t>When Built</t>
  </si>
  <si>
    <t>Size</t>
  </si>
  <si>
    <t>Material</t>
  </si>
  <si>
    <t>2. Watersheds owned by the Company.</t>
  </si>
  <si>
    <t>B.</t>
  </si>
  <si>
    <t>C.</t>
  </si>
  <si>
    <t>A.</t>
  </si>
  <si>
    <t>2. BOILERS</t>
  </si>
  <si>
    <t>3. CHIMNEYS</t>
  </si>
  <si>
    <t>4. PUMPING ENGINES, STEAM-ACTUATED</t>
  </si>
  <si>
    <t>6. Gas producers</t>
  </si>
  <si>
    <t>Name of Builder</t>
  </si>
  <si>
    <t>When Installed</t>
  </si>
  <si>
    <t>Type of Drive</t>
  </si>
  <si>
    <t>Dimensions of Cylinders</t>
  </si>
  <si>
    <t>Diameter</t>
  </si>
  <si>
    <t>Stroke</t>
  </si>
  <si>
    <t>Rated H.P.</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</si>
  <si>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</si>
  <si>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</si>
  <si>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</si>
  <si>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</si>
  <si>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</si>
  <si>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</si>
  <si>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</si>
  <si>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</si>
  <si>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</si>
  <si>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</si>
  <si>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</si>
  <si>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</si>
  <si>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</si>
  <si>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</si>
  <si>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</si>
  <si>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18. Kind of coal</t>
  </si>
  <si>
    <t>24. Average price of electric power per Kwhr</t>
  </si>
  <si>
    <t>K.W. Hrs.</t>
  </si>
  <si>
    <t>1. Mains.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</si>
  <si>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</si>
  <si>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</si>
  <si>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</si>
  <si>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</si>
  <si>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</si>
  <si>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In Use</t>
  </si>
  <si>
    <t>Maker</t>
  </si>
  <si>
    <t>Type</t>
  </si>
  <si>
    <t>4. Total consumption during the year</t>
  </si>
  <si>
    <t>5. Average daily consumption</t>
  </si>
  <si>
    <t>12. Consumption metered,</t>
  </si>
  <si>
    <t>Attach to the Return a printed copy of all schedules of rates and of the rules and regulations</t>
  </si>
  <si>
    <t>Are payments required in advance?</t>
  </si>
  <si>
    <t>When are meters read and bills rendered?</t>
  </si>
  <si>
    <t>President</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</si>
  <si>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</si>
  <si>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</si>
  <si>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</si>
  <si>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</si>
  <si>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</si>
  <si>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</si>
  <si>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</si>
  <si>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</si>
  <si>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</si>
  <si>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</si>
  <si>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</si>
  <si>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</si>
  <si>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</si>
  <si>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</si>
  <si>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</si>
  <si>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</si>
  <si>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</si>
  <si>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</si>
  <si>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</si>
  <si>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</si>
  <si>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</si>
  <si>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</si>
  <si>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</si>
  <si>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</si>
  <si>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</si>
  <si>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</si>
  <si>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</si>
  <si>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</si>
  <si>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</si>
  <si>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</si>
  <si>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</si>
  <si>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</si>
  <si>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</si>
  <si>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</si>
  <si>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</si>
  <si>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</si>
  <si>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</si>
  <si>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</si>
  <si>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</si>
  <si>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</si>
  <si>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</si>
  <si>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</si>
  <si>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</si>
  <si>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</si>
  <si>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</si>
  <si>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</si>
  <si>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</si>
  <si>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</si>
  <si>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</si>
  <si>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</si>
  <si>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</si>
  <si>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</si>
  <si>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</si>
  <si>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</si>
  <si>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</si>
  <si>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17. Amount of stock held in Massachusetts, number of shares</t>
  </si>
  <si>
    <t>Assessed Value of Other Property</t>
  </si>
  <si>
    <t>OF</t>
  </si>
  <si>
    <r>
      <t xml:space="preserve">Official title:    </t>
    </r>
    <r>
      <rPr>
        <b/>
        <sz val="12"/>
        <rFont val="Times New Roman"/>
        <family val="1"/>
      </rPr>
      <t xml:space="preserve"> </t>
    </r>
    <r>
      <rPr>
        <sz val="12"/>
        <rFont val="Times New Roman"/>
        <family val="1"/>
      </rPr>
      <t xml:space="preserve">                     </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</si>
  <si>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</si>
  <si>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</si>
  <si>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</si>
  <si>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</si>
  <si>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</si>
  <si>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</si>
  <si>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</si>
  <si>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</si>
  <si>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</si>
  <si>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</si>
  <si>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</si>
  <si>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</si>
  <si>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</si>
  <si>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</si>
  <si>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</si>
  <si>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</si>
  <si>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</si>
  <si>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</si>
  <si>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</si>
  <si>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</si>
  <si>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</si>
  <si>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</si>
  <si>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</si>
  <si>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</si>
  <si>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</si>
  <si>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</si>
  <si>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</si>
  <si>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</si>
  <si>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</si>
  <si>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</si>
  <si>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</si>
  <si>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</si>
  <si>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</si>
  <si>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</si>
  <si>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</si>
  <si>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</si>
  <si>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</si>
  <si>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</si>
  <si>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</si>
  <si>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</si>
  <si>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</si>
  <si>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</si>
  <si>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</si>
  <si>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</si>
  <si>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</si>
  <si>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</si>
  <si>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</si>
  <si>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</si>
  <si>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</si>
  <si>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</si>
  <si>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</si>
  <si>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</si>
  <si>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</si>
  <si>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</si>
  <si>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</si>
  <si>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</si>
  <si>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</si>
  <si>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</si>
  <si>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</si>
  <si>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</si>
  <si>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</si>
  <si>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</si>
  <si>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</si>
  <si>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</si>
  <si>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</si>
  <si>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</si>
  <si>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</si>
  <si>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</si>
  <si>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</si>
  <si>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</si>
  <si>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</si>
  <si>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</si>
  <si>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</si>
  <si>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</si>
  <si>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</si>
  <si>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</si>
  <si>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</si>
  <si>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</si>
  <si>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</si>
  <si>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</si>
  <si>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</si>
  <si>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</si>
  <si>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</si>
  <si>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</si>
  <si>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</si>
  <si>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</si>
  <si>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</si>
  <si>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</si>
  <si>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</si>
  <si>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</si>
  <si>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</si>
  <si>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</si>
  <si>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</si>
  <si>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</si>
  <si>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</si>
  <si>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</si>
  <si>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</si>
  <si>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</si>
  <si>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</si>
  <si>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</si>
  <si>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</si>
  <si>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</si>
  <si>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</si>
  <si>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</si>
  <si>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</si>
  <si>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</si>
  <si>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</si>
  <si>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</si>
  <si>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</si>
  <si>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</si>
  <si>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</si>
  <si>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</si>
  <si>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</si>
  <si>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</si>
  <si>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</si>
  <si>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</si>
  <si>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</si>
  <si>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</si>
  <si>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</si>
  <si>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</si>
  <si>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</si>
  <si>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</si>
  <si>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</si>
  <si>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</si>
  <si>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</si>
  <si>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</si>
  <si>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</si>
  <si>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</si>
  <si>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</si>
  <si>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</si>
  <si>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</si>
  <si>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</si>
  <si>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</si>
  <si>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</si>
  <si>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</si>
  <si>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</si>
  <si>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</si>
  <si>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</si>
  <si>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</si>
  <si>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</si>
  <si>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</si>
  <si>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</si>
  <si>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</si>
  <si>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</si>
  <si>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</si>
  <si>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</si>
  <si>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</si>
  <si>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</si>
  <si>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</si>
  <si>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</si>
  <si>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</si>
  <si>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</si>
  <si>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</si>
  <si>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</si>
  <si>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</si>
  <si>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</si>
  <si>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</si>
  <si>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</si>
  <si>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</si>
  <si>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</si>
  <si>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</si>
  <si>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</si>
  <si>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</si>
  <si>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</si>
  <si>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</si>
  <si>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</si>
  <si>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</si>
  <si>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</si>
  <si>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</si>
  <si>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</si>
  <si>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</si>
  <si>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</si>
  <si>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</si>
  <si>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</si>
  <si>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</si>
  <si>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</si>
  <si>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</si>
  <si>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</si>
  <si>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</si>
  <si>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</si>
  <si>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</si>
  <si>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</si>
  <si>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</si>
  <si>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</si>
  <si>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</si>
  <si>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</si>
  <si>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</si>
  <si>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</si>
  <si>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</si>
  <si>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</si>
  <si>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</si>
  <si>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</si>
  <si>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</si>
  <si>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</si>
  <si>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</si>
  <si>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</si>
  <si>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</si>
  <si>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</si>
  <si>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</si>
  <si>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</si>
  <si>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</si>
  <si>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</si>
  <si>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</si>
  <si>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</si>
  <si>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</si>
  <si>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</si>
  <si>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</si>
  <si>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</si>
  <si>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</si>
  <si>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</si>
  <si>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</si>
  <si>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</si>
  <si>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</si>
  <si>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</si>
  <si>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</si>
  <si>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</si>
  <si>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</si>
  <si>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</si>
  <si>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</si>
  <si>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</si>
  <si>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</si>
  <si>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</si>
  <si>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</si>
  <si>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</si>
  <si>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</si>
  <si>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</si>
  <si>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</si>
  <si>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</si>
  <si>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</si>
  <si>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</si>
  <si>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</si>
  <si>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</si>
  <si>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</si>
  <si>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</si>
  <si>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</si>
  <si>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</si>
  <si>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</si>
  <si>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</si>
  <si>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</si>
  <si>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</si>
  <si>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</si>
  <si>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</si>
  <si>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</si>
  <si>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</si>
  <si>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</si>
  <si>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</si>
  <si>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</si>
  <si>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</si>
  <si>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</si>
  <si>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</si>
  <si>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</si>
  <si>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</si>
  <si>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</si>
  <si>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</si>
  <si>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</si>
  <si>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</si>
  <si>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</si>
  <si>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</si>
  <si>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</si>
  <si>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</si>
  <si>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</si>
  <si>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</si>
  <si>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</si>
  <si>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</si>
  <si>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</si>
  <si>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</si>
  <si>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</si>
  <si>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</si>
  <si>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</si>
  <si>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</si>
  <si>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</si>
  <si>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</si>
  <si>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</si>
  <si>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</si>
  <si>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</si>
  <si>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</si>
  <si>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</si>
  <si>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</si>
  <si>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</si>
  <si>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</si>
  <si>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</si>
  <si>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</si>
  <si>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</si>
  <si>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</si>
  <si>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</si>
  <si>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</si>
  <si>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</si>
  <si>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</si>
  <si>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</si>
  <si>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</si>
  <si>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</si>
  <si>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</si>
  <si>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</si>
  <si>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</si>
  <si>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</si>
  <si>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</si>
  <si>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</si>
  <si>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</si>
  <si>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</si>
  <si>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</si>
  <si>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</si>
  <si>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</si>
  <si>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</si>
  <si>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</si>
  <si>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</si>
  <si>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</si>
  <si>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</si>
  <si>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</si>
  <si>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</si>
  <si>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</si>
  <si>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</si>
  <si>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</si>
  <si>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</si>
  <si>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</si>
  <si>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</si>
  <si>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</si>
  <si>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</si>
  <si>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</si>
  <si>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</si>
  <si>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</si>
  <si>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</si>
  <si>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</si>
  <si>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</si>
  <si>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</si>
  <si>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</si>
  <si>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Hose</t>
  </si>
  <si>
    <t>Outlets</t>
  </si>
  <si>
    <t>21. Meters owned by company*</t>
  </si>
  <si>
    <t>** These meters should include those that are fit for use only.</t>
  </si>
  <si>
    <t>Size,</t>
  </si>
  <si>
    <t>Condemned</t>
  </si>
  <si>
    <t>Since and</t>
  </si>
  <si>
    <t>Number at Beginning of Year</t>
  </si>
  <si>
    <t>On Hand**</t>
  </si>
  <si>
    <t>Bought</t>
  </si>
  <si>
    <t>Number at Close of Year</t>
  </si>
  <si>
    <t>DISTRIBUTION INFORMATION - Concluded</t>
  </si>
  <si>
    <t>Supplied at</t>
  </si>
  <si>
    <t>Number Being</t>
  </si>
  <si>
    <t>Discontinued</t>
  </si>
  <si>
    <t>Connected</t>
  </si>
  <si>
    <t>1. Estimated total population of territory covered by franchise</t>
  </si>
  <si>
    <t>2. Estimated population reached by the distributing system</t>
  </si>
  <si>
    <t>3. Estimated population actually supplied</t>
  </si>
  <si>
    <t>6. Day on which the greatest amount was pumped</t>
  </si>
  <si>
    <t>7. Gallons pumped on above day</t>
  </si>
  <si>
    <t>8. Week during which greatest amount was pumped</t>
  </si>
  <si>
    <t>9.  Gallons pumped during above week</t>
  </si>
  <si>
    <t>10. Gallons per day per service</t>
  </si>
  <si>
    <t>11. Consumption metered</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</si>
  <si>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</si>
  <si>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</si>
  <si>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</si>
  <si>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</si>
  <si>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</si>
  <si>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</si>
  <si>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</si>
  <si>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</si>
  <si>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</si>
  <si>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</si>
  <si>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</si>
  <si>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</si>
  <si>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</si>
  <si>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</si>
  <si>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</si>
  <si>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</si>
  <si>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</si>
  <si>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</si>
  <si>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</si>
  <si>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Minimum charge</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</si>
  <si>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</si>
  <si>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</si>
  <si>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</si>
  <si>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</si>
  <si>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</si>
  <si>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</si>
  <si>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</si>
  <si>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</si>
  <si>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</si>
  <si>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</si>
  <si>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</si>
  <si>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</si>
  <si>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</si>
  <si>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</si>
  <si>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</si>
  <si>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</si>
  <si>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</si>
  <si>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</si>
  <si>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</si>
  <si>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</si>
  <si>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</si>
  <si>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</si>
  <si>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</si>
  <si>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</si>
  <si>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</si>
  <si>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</si>
  <si>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</si>
  <si>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</si>
  <si>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</si>
  <si>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</si>
  <si>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</si>
  <si>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</si>
  <si>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</si>
  <si>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</si>
  <si>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</si>
  <si>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</si>
  <si>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</si>
  <si>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</si>
  <si>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</si>
  <si>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</si>
  <si>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</si>
  <si>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</si>
  <si>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</si>
  <si>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</si>
  <si>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</si>
  <si>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</si>
  <si>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</si>
  <si>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</si>
  <si>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Butterworth Water Company, Inc</t>
  </si>
  <si>
    <t>Barry Krock</t>
  </si>
  <si>
    <t>340 Main St. Suite 707</t>
  </si>
  <si>
    <t>Worcester MA, 01608</t>
  </si>
  <si>
    <t>Tresurer/ Seretary</t>
  </si>
  <si>
    <t>Janet Krock</t>
  </si>
  <si>
    <t>N/A</t>
  </si>
  <si>
    <t>Butterworth Water Company, Inc.</t>
  </si>
  <si>
    <t>General law, Chapter 15613, 164, and 165</t>
  </si>
  <si>
    <t>As described in the Articles of Organization</t>
  </si>
  <si>
    <t>$15,000 shares, no par value</t>
  </si>
  <si>
    <t>None</t>
  </si>
  <si>
    <t>various</t>
  </si>
  <si>
    <t>n/a</t>
  </si>
  <si>
    <t>Water is detained by a spring located in the town of Adams, Massachusetts on Glenn Street.  Owned by the Company, The Department of Public Health has approved this site.  The water supply samples are tested periodically throughout the year and all have been approved.</t>
  </si>
  <si>
    <t xml:space="preserve">Water is delivered and pressure maintained by gravity feed storage tanks. </t>
  </si>
  <si>
    <t>Plastic</t>
  </si>
  <si>
    <t>Metal</t>
  </si>
  <si>
    <t>Gate Valve</t>
  </si>
  <si>
    <t>3/4</t>
  </si>
  <si>
    <t>340 Main St. Suite 707 Worcester, MA 01608</t>
  </si>
  <si>
    <t>1,000 shares,   $49,554</t>
  </si>
  <si>
    <r>
      <t xml:space="preserve">16. Range of pressure in main  _______________ lbs. to ___________ lbs.   </t>
    </r>
    <r>
      <rPr>
        <b/>
        <sz val="11"/>
        <color theme="1"/>
        <rFont val="Calibri"/>
        <family val="2"/>
        <scheme val="minor"/>
      </rPr>
      <t>N/A</t>
    </r>
  </si>
  <si>
    <r>
      <t>17. Average pressure in mains ____________lbs. per sq. in. __________</t>
    </r>
    <r>
      <rPr>
        <b/>
        <sz val="11"/>
        <color theme="1"/>
        <rFont val="Calibri"/>
        <family val="2"/>
        <scheme val="minor"/>
      </rPr>
      <t xml:space="preserve">  N/A</t>
    </r>
  </si>
  <si>
    <r>
      <t xml:space="preserve">15. Date of same </t>
    </r>
    <r>
      <rPr>
        <b/>
        <sz val="11"/>
        <color theme="1"/>
        <rFont val="Calibri"/>
        <family val="2"/>
        <scheme val="minor"/>
      </rPr>
      <t>N/A</t>
    </r>
  </si>
  <si>
    <r>
      <t xml:space="preserve">    ________ percent allownace for slip _______  </t>
    </r>
    <r>
      <rPr>
        <b/>
        <sz val="11"/>
        <color theme="1"/>
        <rFont val="Calibri"/>
        <family val="2"/>
        <scheme val="minor"/>
      </rPr>
      <t>N/A</t>
    </r>
  </si>
  <si>
    <r>
      <t xml:space="preserve">16. Were all of the above hydrants purchased and installed at the expense of the company? </t>
    </r>
    <r>
      <rPr>
        <b/>
        <sz val="11"/>
        <color theme="1"/>
        <rFont val="Calibri"/>
        <family val="2"/>
        <scheme val="minor"/>
      </rPr>
      <t>N/A</t>
    </r>
  </si>
  <si>
    <r>
      <t xml:space="preserve">17. If not, under what arrangements were they purchased and installed? </t>
    </r>
    <r>
      <rPr>
        <b/>
        <sz val="11"/>
        <color theme="1"/>
        <rFont val="Calibri"/>
        <family val="2"/>
        <scheme val="minor"/>
      </rPr>
      <t>N/A</t>
    </r>
  </si>
  <si>
    <r>
      <t xml:space="preserve">19. Were the above hydrants purchsaed and installed at the expense of the company? </t>
    </r>
    <r>
      <rPr>
        <b/>
        <sz val="11"/>
        <color theme="1"/>
        <rFont val="Calibri"/>
        <family val="2"/>
        <scheme val="minor"/>
      </rPr>
      <t>N/A</t>
    </r>
  </si>
  <si>
    <r>
      <t xml:space="preserve">20. If not, under what arrangements were they purchased and installed? </t>
    </r>
    <r>
      <rPr>
        <b/>
        <sz val="11"/>
        <color theme="1"/>
        <rFont val="Calibri"/>
        <family val="2"/>
        <scheme val="minor"/>
      </rPr>
      <t>N/A</t>
    </r>
  </si>
  <si>
    <r>
      <t xml:space="preserve">23. If so, was the cost the actual cost or some assumed or average cost? </t>
    </r>
    <r>
      <rPr>
        <b/>
        <sz val="11"/>
        <color theme="1"/>
        <rFont val="Calibri"/>
        <family val="2"/>
        <scheme val="minor"/>
      </rPr>
      <t>N/A</t>
    </r>
  </si>
  <si>
    <t>gals.</t>
  </si>
  <si>
    <t>percent of total consumption</t>
  </si>
  <si>
    <r>
      <t xml:space="preserve">13. CUSTOMERS  </t>
    </r>
    <r>
      <rPr>
        <b/>
        <sz val="11"/>
        <color theme="1"/>
        <rFont val="Calibri"/>
        <family val="2"/>
        <scheme val="minor"/>
      </rPr>
      <t>N/A</t>
    </r>
  </si>
  <si>
    <r>
      <t xml:space="preserve">CONSUMPTION INFORMATION  </t>
    </r>
    <r>
      <rPr>
        <b/>
        <sz val="11"/>
        <color theme="1"/>
        <rFont val="Calibri"/>
        <family val="2"/>
        <scheme val="minor"/>
      </rPr>
      <t xml:space="preserve">Not Applicable  </t>
    </r>
  </si>
  <si>
    <r>
      <t xml:space="preserve">25. Meters owned by company as of December 31  </t>
    </r>
    <r>
      <rPr>
        <b/>
        <sz val="11"/>
        <color theme="1"/>
        <rFont val="Calibri"/>
        <family val="2"/>
        <scheme val="minor"/>
      </rPr>
      <t xml:space="preserve">Not Applicable </t>
    </r>
  </si>
  <si>
    <r>
      <t xml:space="preserve">14. Hydrants, Public </t>
    </r>
    <r>
      <rPr>
        <b/>
        <sz val="11"/>
        <color theme="1"/>
        <rFont val="Calibri"/>
        <family val="2"/>
        <scheme val="minor"/>
      </rPr>
      <t xml:space="preserve">Not Applicable </t>
    </r>
  </si>
  <si>
    <r>
      <t xml:space="preserve">18. Hydrants, Private </t>
    </r>
    <r>
      <rPr>
        <b/>
        <sz val="11"/>
        <color theme="1"/>
        <rFont val="Calibri"/>
        <family val="2"/>
        <scheme val="minor"/>
      </rPr>
      <t xml:space="preserve">Not Applicable </t>
    </r>
  </si>
  <si>
    <r>
      <t xml:space="preserve">6. Water towers or stand pipes  </t>
    </r>
    <r>
      <rPr>
        <b/>
        <sz val="11"/>
        <color theme="1"/>
        <rFont val="Calibri"/>
        <family val="2"/>
        <scheme val="minor"/>
      </rPr>
      <t xml:space="preserve">Not Applicable </t>
    </r>
  </si>
  <si>
    <r>
      <t xml:space="preserve">7. Services  </t>
    </r>
    <r>
      <rPr>
        <b/>
        <sz val="11"/>
        <color theme="1"/>
        <rFont val="Calibri"/>
        <family val="2"/>
        <scheme val="minor"/>
      </rPr>
      <t xml:space="preserve">Not Applicable </t>
    </r>
  </si>
  <si>
    <r>
      <t xml:space="preserve">PUMPING INFORMATION - Concluded   </t>
    </r>
    <r>
      <rPr>
        <b/>
        <sz val="11"/>
        <color theme="1"/>
        <rFont val="Calibri"/>
        <family val="2"/>
        <scheme val="minor"/>
      </rPr>
      <t xml:space="preserve">Not Applicable </t>
    </r>
  </si>
  <si>
    <r>
      <t xml:space="preserve">11. Station Log </t>
    </r>
    <r>
      <rPr>
        <b/>
        <sz val="11"/>
        <color theme="1"/>
        <rFont val="Calibri"/>
        <family val="2"/>
        <scheme val="minor"/>
      </rPr>
      <t xml:space="preserve">   Not Applicable </t>
    </r>
  </si>
  <si>
    <r>
      <t xml:space="preserve">9. WATER WHEELS AND TURBINES  </t>
    </r>
    <r>
      <rPr>
        <b/>
        <sz val="11"/>
        <color theme="1"/>
        <rFont val="Calibri"/>
        <family val="2"/>
        <scheme val="minor"/>
      </rPr>
      <t xml:space="preserve">Not Applicable </t>
    </r>
  </si>
  <si>
    <r>
      <t xml:space="preserve">7. Internal combustion engines.  </t>
    </r>
    <r>
      <rPr>
        <b/>
        <sz val="11"/>
        <color theme="1"/>
        <rFont val="Calibri"/>
        <family val="2"/>
        <scheme val="minor"/>
      </rPr>
      <t>Not Applicable</t>
    </r>
    <r>
      <rPr>
        <sz val="11"/>
        <color theme="1"/>
        <rFont val="Calibri"/>
        <family val="2"/>
        <scheme val="minor"/>
      </rPr>
      <t xml:space="preserve"> </t>
    </r>
  </si>
  <si>
    <r>
      <t xml:space="preserve">8. ELECTRIC MOTORS, INCLUDING COST OF WIRING SWITCHES, ETC. </t>
    </r>
    <r>
      <rPr>
        <b/>
        <sz val="11"/>
        <color theme="1"/>
        <rFont val="Calibri"/>
        <family val="2"/>
        <scheme val="minor"/>
      </rPr>
      <t xml:space="preserve"> Not Applicable</t>
    </r>
  </si>
  <si>
    <r>
      <t xml:space="preserve">5. PUMPS, DRIVEN BY CONNECTED POWER  </t>
    </r>
    <r>
      <rPr>
        <b/>
        <sz val="11"/>
        <color theme="1"/>
        <rFont val="Calibri"/>
        <family val="2"/>
        <scheme val="minor"/>
      </rPr>
      <t>Not Applicable</t>
    </r>
  </si>
  <si>
    <r>
      <t xml:space="preserve">4. Wells  </t>
    </r>
    <r>
      <rPr>
        <b/>
        <sz val="11"/>
        <color theme="1"/>
        <rFont val="Calibri"/>
        <family val="2"/>
        <scheme val="minor"/>
      </rPr>
      <t>Not Applicable</t>
    </r>
  </si>
  <si>
    <t xml:space="preserve">5. Give a full and complete description of the wells:  </t>
  </si>
  <si>
    <t>Not Applicable</t>
  </si>
  <si>
    <r>
      <t xml:space="preserve">6. Reservoirs  </t>
    </r>
    <r>
      <rPr>
        <b/>
        <sz val="11"/>
        <color theme="1"/>
        <rFont val="Calibri"/>
        <family val="2"/>
        <scheme val="minor"/>
      </rPr>
      <t>Not Applicable</t>
    </r>
  </si>
  <si>
    <r>
      <t xml:space="preserve">1. Land owned by the Company.  </t>
    </r>
    <r>
      <rPr>
        <b/>
        <sz val="11"/>
        <color theme="1"/>
        <rFont val="Calibri"/>
        <family val="2"/>
        <scheme val="minor"/>
      </rPr>
      <t>Not Applicable</t>
    </r>
  </si>
  <si>
    <r>
      <t xml:space="preserve">2. Buildings owned by Company.  </t>
    </r>
    <r>
      <rPr>
        <b/>
        <sz val="11"/>
        <color theme="1"/>
        <rFont val="Calibri"/>
        <family val="2"/>
        <scheme val="minor"/>
      </rPr>
      <t>Not Applicable</t>
    </r>
  </si>
  <si>
    <t>Page 205</t>
  </si>
  <si>
    <r>
      <t xml:space="preserve">A.    </t>
    </r>
    <r>
      <rPr>
        <b/>
        <sz val="11"/>
        <color theme="1"/>
        <rFont val="Calibri"/>
        <family val="2"/>
        <scheme val="minor"/>
      </rPr>
      <t>N/A</t>
    </r>
  </si>
  <si>
    <t xml:space="preserve">Remarks: </t>
  </si>
  <si>
    <t>No significant water sheds are on the property of the Company</t>
  </si>
  <si>
    <t>Water rights are included in the cost of the Company's property</t>
  </si>
  <si>
    <t>Water rights were included in the cost of the Company's property</t>
  </si>
  <si>
    <r>
      <t xml:space="preserve">22. Has the plant been debited with the first cost of installing the meters in use at close of year, above stated? </t>
    </r>
    <r>
      <rPr>
        <b/>
        <sz val="10"/>
        <color theme="1"/>
        <rFont val="Calibri"/>
        <family val="2"/>
        <scheme val="minor"/>
      </rPr>
      <t>No</t>
    </r>
  </si>
  <si>
    <r>
      <t xml:space="preserve">24. Are any of these meters paid for by consumers, and to what extent? </t>
    </r>
    <r>
      <rPr>
        <b/>
        <sz val="11"/>
        <color theme="1"/>
        <rFont val="Calibri"/>
        <family val="2"/>
        <scheme val="minor"/>
      </rPr>
      <t>No</t>
    </r>
  </si>
  <si>
    <t>June 3, 1985</t>
  </si>
  <si>
    <r>
      <t xml:space="preserve">14.  Rates in Effect December 31   </t>
    </r>
    <r>
      <rPr>
        <b/>
        <sz val="11"/>
        <color theme="1"/>
        <rFont val="Calibri"/>
        <family val="2"/>
        <scheme val="minor"/>
      </rPr>
      <t>Not Applicable</t>
    </r>
  </si>
  <si>
    <t>State the operating expenses of the respondent for the year ended December 31, classifying them in</t>
  </si>
  <si>
    <t>Add or change the header or footer text in the Page Setup dialog box</t>
  </si>
  <si>
    <t>1. Click the worksheet or worksheets, chart sheet, or embedded chart to which you want to add headers or footers, or that contains headers or footers that you want to change.</t>
  </si>
  <si>
    <t>How to select multiple worksheets</t>
  </si>
  <si>
    <t>To select</t>
  </si>
  <si>
    <t>Do this</t>
  </si>
  <si>
    <t>A single sheet</t>
  </si>
  <si>
    <t>Click the sheet tab.</t>
  </si>
  <si>
    <t>If you don't see the tab that you want, click the tab scrolling buttons to display the tab, and then click the tab.</t>
  </si>
  <si>
    <t>Two or more adjacent sheets</t>
  </si>
  <si>
    <t>Click the tab for the first sheet. Then hold down Shift while you click the tab for the last sheet that you want to select.</t>
  </si>
  <si>
    <t>Two or more nonadjacent sheets</t>
  </si>
  <si>
    <t>Click the tab for the first sheet. Then hold down Ctrl while you click the tabs of the other sheets that you want to select.</t>
  </si>
  <si>
    <t>All sheets in a workbook</t>
  </si>
  <si>
    <r>
      <t xml:space="preserve">Right-click a sheet tab, and then click </t>
    </r>
    <r>
      <rPr>
        <sz val="15.4"/>
        <color rgb="FF363636"/>
        <rFont val="Segoe UI Light"/>
        <family val="2"/>
      </rPr>
      <t>Select All Sheets</t>
    </r>
    <r>
      <rPr>
        <sz val="15.4"/>
        <color rgb="FF363636"/>
        <rFont val="Segoe UI Light"/>
        <family val="2"/>
      </rPr>
      <t xml:space="preserve"> on the shortcut menu.</t>
    </r>
  </si>
  <si>
    <r>
      <t xml:space="preserve">When multiple worksheets are selected, </t>
    </r>
    <r>
      <rPr>
        <sz val="15.4"/>
        <color rgb="FF363636"/>
        <rFont val="Segoe UI Light"/>
        <family val="2"/>
      </rPr>
      <t>[Group]</t>
    </r>
    <r>
      <rPr>
        <sz val="15.4"/>
        <color rgb="FF363636"/>
        <rFont val="Segoe UI Light"/>
        <family val="2"/>
      </rPr>
      <t xml:space="preserve"> appears in the title bar at the top of the worksheet. To cancel a selection of multiple worksheets in a workbook, click any unselected worksheet. If no unselected sheet is visible, right-click the tab of a selected sheet, and then click </t>
    </r>
    <r>
      <rPr>
        <sz val="15.4"/>
        <color rgb="FF363636"/>
        <rFont val="Segoe UI Light"/>
        <family val="2"/>
      </rPr>
      <t>Ungroup Sheets</t>
    </r>
    <r>
      <rPr>
        <sz val="15.4"/>
        <color rgb="FF363636"/>
        <rFont val="Segoe UI Light"/>
        <family val="2"/>
      </rPr>
      <t>.</t>
    </r>
  </si>
  <si>
    <r>
      <t xml:space="preserve">2. On the </t>
    </r>
    <r>
      <rPr>
        <sz val="15.4"/>
        <color rgb="FF363636"/>
        <rFont val="Segoe UI Light"/>
        <family val="2"/>
      </rPr>
      <t>Page Layout</t>
    </r>
    <r>
      <rPr>
        <sz val="15.4"/>
        <color rgb="FF363636"/>
        <rFont val="Segoe UI Light"/>
        <family val="2"/>
      </rPr>
      <t xml:space="preserve"> tab, in the </t>
    </r>
    <r>
      <rPr>
        <sz val="15.4"/>
        <color rgb="FF363636"/>
        <rFont val="Segoe UI Light"/>
        <family val="2"/>
      </rPr>
      <t>Page Setup</t>
    </r>
    <r>
      <rPr>
        <sz val="15.4"/>
        <color rgb="FF363636"/>
        <rFont val="Segoe UI Light"/>
        <family val="2"/>
      </rPr>
      <t xml:space="preserve"> group, click the </t>
    </r>
    <r>
      <rPr>
        <sz val="15.4"/>
        <color rgb="FF363636"/>
        <rFont val="Segoe UI Light"/>
        <family val="2"/>
      </rPr>
      <t>Dialog Box Launcher</t>
    </r>
  </si>
  <si>
    <t>.</t>
  </si>
  <si>
    <r>
      <t xml:space="preserve">Excel displays the </t>
    </r>
    <r>
      <rPr>
        <sz val="15.4"/>
        <color rgb="FF363636"/>
        <rFont val="Segoe UI Light"/>
        <family val="2"/>
      </rPr>
      <t>Page Setup</t>
    </r>
    <r>
      <rPr>
        <sz val="15.4"/>
        <color rgb="FF363636"/>
        <rFont val="Segoe UI Light"/>
        <family val="2"/>
      </rPr>
      <t xml:space="preserve"> dialog box.</t>
    </r>
  </si>
  <si>
    <r>
      <t xml:space="preserve">If you select a chart sheet or embedded chart, clicking </t>
    </r>
    <r>
      <rPr>
        <sz val="15.4"/>
        <color rgb="FF363636"/>
        <rFont val="Segoe UI Light"/>
        <family val="2"/>
      </rPr>
      <t>Header &amp; Footer</t>
    </r>
    <r>
      <rPr>
        <sz val="15.4"/>
        <color rgb="FF363636"/>
        <rFont val="Segoe UI Light"/>
        <family val="2"/>
      </rPr>
      <t xml:space="preserve"> in the </t>
    </r>
    <r>
      <rPr>
        <sz val="15.4"/>
        <color rgb="FF363636"/>
        <rFont val="Segoe UI Light"/>
        <family val="2"/>
      </rPr>
      <t>Text</t>
    </r>
    <r>
      <rPr>
        <sz val="15.4"/>
        <color rgb="FF363636"/>
        <rFont val="Segoe UI Light"/>
        <family val="2"/>
      </rPr>
      <t xml:space="preserve"> group on the </t>
    </r>
    <r>
      <rPr>
        <sz val="15.4"/>
        <color rgb="FF363636"/>
        <rFont val="Segoe UI Light"/>
        <family val="2"/>
      </rPr>
      <t>Insert</t>
    </r>
    <r>
      <rPr>
        <sz val="15.4"/>
        <color rgb="FF363636"/>
        <rFont val="Segoe UI Light"/>
        <family val="2"/>
      </rPr>
      <t xml:space="preserve"> tab also displays the </t>
    </r>
    <r>
      <rPr>
        <sz val="15.4"/>
        <color rgb="FF363636"/>
        <rFont val="Segoe UI Light"/>
        <family val="2"/>
      </rPr>
      <t>Page Setup</t>
    </r>
    <r>
      <rPr>
        <sz val="15.4"/>
        <color rgb="FF363636"/>
        <rFont val="Segoe UI Light"/>
        <family val="2"/>
      </rPr>
      <t xml:space="preserve"> dialog box.</t>
    </r>
  </si>
  <si>
    <r>
      <t xml:space="preserve">3. On the </t>
    </r>
    <r>
      <rPr>
        <sz val="15.4"/>
        <color rgb="FF363636"/>
        <rFont val="Segoe UI Light"/>
        <family val="2"/>
      </rPr>
      <t>Header/Footer</t>
    </r>
    <r>
      <rPr>
        <sz val="15.4"/>
        <color rgb="FF363636"/>
        <rFont val="Segoe UI Light"/>
        <family val="2"/>
      </rPr>
      <t xml:space="preserve"> tab, click </t>
    </r>
    <r>
      <rPr>
        <sz val="15.4"/>
        <color rgb="FF363636"/>
        <rFont val="Segoe UI Light"/>
        <family val="2"/>
      </rPr>
      <t>Custom Header</t>
    </r>
    <r>
      <rPr>
        <sz val="15.4"/>
        <color rgb="FF363636"/>
        <rFont val="Segoe UI Light"/>
        <family val="2"/>
      </rPr>
      <t xml:space="preserve"> or </t>
    </r>
    <r>
      <rPr>
        <sz val="15.4"/>
        <color rgb="FF363636"/>
        <rFont val="Segoe UI Light"/>
        <family val="2"/>
      </rPr>
      <t>Custom Footer</t>
    </r>
    <r>
      <rPr>
        <sz val="15.4"/>
        <color rgb="FF363636"/>
        <rFont val="Segoe UI Light"/>
        <family val="2"/>
      </rPr>
      <t>.</t>
    </r>
  </si>
  <si>
    <r>
      <t xml:space="preserve">4. Click in the </t>
    </r>
    <r>
      <rPr>
        <sz val="15.4"/>
        <color rgb="FF363636"/>
        <rFont val="Segoe UI Light"/>
        <family val="2"/>
      </rPr>
      <t>Left section</t>
    </r>
    <r>
      <rPr>
        <sz val="15.4"/>
        <color rgb="FF363636"/>
        <rFont val="Segoe UI Light"/>
        <family val="2"/>
      </rPr>
      <t xml:space="preserve">, </t>
    </r>
    <r>
      <rPr>
        <sz val="15.4"/>
        <color rgb="FF363636"/>
        <rFont val="Segoe UI Light"/>
        <family val="2"/>
      </rPr>
      <t>Center section</t>
    </r>
    <r>
      <rPr>
        <sz val="15.4"/>
        <color rgb="FF363636"/>
        <rFont val="Segoe UI Light"/>
        <family val="2"/>
      </rPr>
      <t xml:space="preserve">, or </t>
    </r>
    <r>
      <rPr>
        <sz val="15.4"/>
        <color rgb="FF363636"/>
        <rFont val="Segoe UI Light"/>
        <family val="2"/>
      </rPr>
      <t>Right section</t>
    </r>
    <r>
      <rPr>
        <sz val="15.4"/>
        <color rgb="FF363636"/>
        <rFont val="Segoe UI Light"/>
        <family val="2"/>
      </rPr>
      <t xml:space="preserve"> box, and then click the buttons to insert the header or footer information that you want in that section.</t>
    </r>
  </si>
  <si>
    <r>
      <t xml:space="preserve">5. To add or change the header or footer text, type additional text or edit the existing text in the </t>
    </r>
    <r>
      <rPr>
        <sz val="15.4"/>
        <color rgb="FF363636"/>
        <rFont val="Segoe UI Light"/>
        <family val="2"/>
      </rPr>
      <t>Left section</t>
    </r>
    <r>
      <rPr>
        <sz val="15.4"/>
        <color rgb="FF363636"/>
        <rFont val="Segoe UI Light"/>
        <family val="2"/>
      </rPr>
      <t xml:space="preserve">, </t>
    </r>
    <r>
      <rPr>
        <sz val="15.4"/>
        <color rgb="FF363636"/>
        <rFont val="Segoe UI Light"/>
        <family val="2"/>
      </rPr>
      <t>Center section</t>
    </r>
    <r>
      <rPr>
        <sz val="15.4"/>
        <color rgb="FF363636"/>
        <rFont val="Segoe UI Light"/>
        <family val="2"/>
      </rPr>
      <t xml:space="preserve">, or </t>
    </r>
    <r>
      <rPr>
        <sz val="15.4"/>
        <color rgb="FF363636"/>
        <rFont val="Segoe UI Light"/>
        <family val="2"/>
      </rPr>
      <t>Right section</t>
    </r>
    <r>
      <rPr>
        <sz val="15.4"/>
        <color rgb="FF363636"/>
        <rFont val="Segoe UI Light"/>
        <family val="2"/>
      </rPr>
      <t xml:space="preserve"> box.</t>
    </r>
  </si>
  <si>
    <r>
      <t>Notes:</t>
    </r>
    <r>
      <rPr>
        <sz val="15.4"/>
        <color rgb="FF363636"/>
        <rFont val="Segoe UI Light"/>
        <family val="2"/>
      </rPr>
      <t> </t>
    </r>
  </si>
  <si>
    <t>To start a new line in a section box, press Enter.</t>
  </si>
  <si>
    <t>To delete a portion of a header or footer, select the portion that you want to delete in the section box and then press Delete or Backspace. You can also click the text, and then press Backspace to delete the previous characters.</t>
  </si>
  <si>
    <r>
      <t xml:space="preserve">To include a single ampersand (&amp;) in the text of a header or footer, use two ampersands. For example, to include "Subcontractors &amp; Services" in a header, type </t>
    </r>
    <r>
      <rPr>
        <sz val="15.4"/>
        <color rgb="FF363636"/>
        <rFont val="Segoe UI Light"/>
        <family val="2"/>
      </rPr>
      <t>Subcontractors &amp;&amp; Services</t>
    </r>
    <r>
      <rPr>
        <sz val="15.4"/>
        <color rgb="FF363636"/>
        <rFont val="Segoe UI Light"/>
        <family val="2"/>
      </rPr>
      <t>.</t>
    </r>
  </si>
  <si>
    <r>
      <t xml:space="preserve">To base a custom header or footer on an existing header or footer, click the header or footer in the </t>
    </r>
    <r>
      <rPr>
        <sz val="15.4"/>
        <color rgb="FF363636"/>
        <rFont val="Segoe UI Light"/>
        <family val="2"/>
      </rPr>
      <t>Header</t>
    </r>
    <r>
      <rPr>
        <sz val="15.4"/>
        <color rgb="FF363636"/>
        <rFont val="Segoe UI Light"/>
        <family val="2"/>
      </rPr>
      <t xml:space="preserve"> or </t>
    </r>
    <r>
      <rPr>
        <sz val="15.4"/>
        <color rgb="FF363636"/>
        <rFont val="Segoe UI Light"/>
        <family val="2"/>
      </rPr>
      <t>Footer</t>
    </r>
    <r>
      <rPr>
        <sz val="15.4"/>
        <color rgb="FF363636"/>
        <rFont val="Segoe UI Light"/>
        <family val="2"/>
      </rPr>
      <t xml:space="preserve"> box.</t>
    </r>
  </si>
  <si>
    <t>For the Year Ended December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</si>
</sst>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s>
  <fonts count="33"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
      <b/>
      <sz val="11"/>
      <color theme="1"/>
      <name val="Calibri"/>
      <family val="2"/>
      <scheme val="minor"/>
    </font>
    <font>
      <b/>
      <sz val="10"/>
      <color theme="1"/>
      <name val="Calibri"/>
      <family val="2"/>
      <scheme val="minor"/>
    </font>
    <font>
      <sz val="10"/>
      <color theme="1"/>
      <name val="Calibri"/>
      <family val="2"/>
    </font>
    <font>
      <sz val="11"/>
      <color rgb="FF363636"/>
      <name val="Segoe UI Light"/>
      <family val="2"/>
    </font>
    <font>
      <sz val="30.8"/>
      <color rgb="FF000000"/>
      <name val="Segoe UI Light"/>
      <family val="2"/>
    </font>
    <font>
      <sz val="15.4"/>
      <color rgb="FF363636"/>
      <name val="Segoe UI Light"/>
      <family val="2"/>
    </font>
    <font>
      <sz val="15.4"/>
      <color rgb="FF363636"/>
      <name val="Segoe UI Light"/>
      <family val="2"/>
    </font>
  </fonts>
  <fills count="3">
    <fill>
      <patternFill patternType="none"/>
    </fill>
    <fill>
      <patternFill patternType="gray125"/>
    </fill>
    <fill>
      <patternFill patternType="solid">
        <fgColor indexed="22"/>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xf numFmtId="43" fontId="24" fillId="0" borderId="0" applyFont="0" applyFill="0" applyBorder="0" applyAlignment="0" applyProtection="0"/>
  </cellStyleXfs>
  <cellXfs count="735">
    <xf numFmtId="0" fontId="0" fillId="0" borderId="0" xfId="0"/>
    <xf numFmtId="0" fontId="0" fillId="0" borderId="0" xfId="0" applyAlignment="1">
      <alignment horizontal="center"/>
    </xf>
    <xf numFmtId="0" fontId="0" fillId="0" borderId="0" xfId="0" applyBorder="1"/>
    <xf numFmtId="0" fontId="0" fillId="0" borderId="22" xfId="0" applyBorder="1"/>
    <xf numFmtId="0" fontId="6" fillId="0" borderId="0" xfId="0" applyFont="1"/>
    <xf numFmtId="0" fontId="6" fillId="0" borderId="20" xfId="0" applyFont="1" applyBorder="1"/>
    <xf numFmtId="0" fontId="6" fillId="0" borderId="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0" fontId="0" fillId="0" borderId="0" xfId="0" applyBorder="1" applyAlignment="1">
      <alignment horizontal="left"/>
    </xf>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applyBorder="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25" xfId="1" applyNumberFormat="1" applyFont="1" applyBorder="1"/>
    <xf numFmtId="0" fontId="9" fillId="0" borderId="5" xfId="0" applyFont="1" applyBorder="1" applyAlignment="1">
      <alignment horizontal="right"/>
    </xf>
    <xf numFmtId="0" fontId="9" fillId="0" borderId="0" xfId="0" applyFont="1" applyBorder="1"/>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0" fontId="10" fillId="0" borderId="0" xfId="0" applyFont="1" applyBorder="1" applyAlignment="1">
      <alignment horizontal="right"/>
    </xf>
    <xf numFmtId="164" fontId="10" fillId="0" borderId="24" xfId="1" applyNumberFormat="1" applyFont="1" applyBorder="1"/>
    <xf numFmtId="0" fontId="10" fillId="0" borderId="23"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0" fontId="12" fillId="0" borderId="23" xfId="0" applyFont="1" applyBorder="1" applyAlignment="1">
      <alignment horizontal="right"/>
    </xf>
    <xf numFmtId="164" fontId="12" fillId="0" borderId="26" xfId="1" applyNumberFormat="1" applyFont="1" applyBorder="1"/>
    <xf numFmtId="0" fontId="12" fillId="0" borderId="0" xfId="0" applyFont="1" applyBorder="1" applyAlignment="1">
      <alignment horizontal="center"/>
    </xf>
    <xf numFmtId="0" fontId="12" fillId="0" borderId="0" xfId="0" applyFont="1" applyBorder="1" applyAlignment="1">
      <alignment horizontal="right"/>
    </xf>
    <xf numFmtId="164" fontId="12" fillId="0" borderId="0" xfId="1" applyNumberFormat="1" applyFont="1" applyBorder="1"/>
    <xf numFmtId="0" fontId="12" fillId="0" borderId="0" xfId="0" applyFont="1" applyFill="1" applyBorder="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applyBorder="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11" fillId="0" borderId="0" xfId="0" applyFont="1"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23" xfId="0" applyFont="1" applyBorder="1" applyAlignment="1">
      <alignment horizontal="center"/>
    </xf>
    <xf numFmtId="0" fontId="6" fillId="0" borderId="5" xfId="0" applyFont="1" applyBorder="1" applyAlignment="1">
      <alignment horizontal="center"/>
    </xf>
    <xf numFmtId="0" fontId="0" fillId="0" borderId="2" xfId="0" applyBorder="1" applyAlignment="1">
      <alignment horizontal="center" wrapText="1"/>
    </xf>
    <xf numFmtId="164" fontId="10" fillId="0" borderId="0" xfId="0" applyNumberFormat="1" applyFont="1" applyBorder="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165" fontId="6" fillId="0" borderId="0" xfId="0" applyNumberFormat="1" applyFont="1" applyBorder="1"/>
    <xf numFmtId="44" fontId="6" fillId="0" borderId="2" xfId="2"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1" xfId="0" applyBorder="1" applyAlignment="1"/>
    <xf numFmtId="0" fontId="0" fillId="0" borderId="6" xfId="0" applyBorder="1" applyAlignment="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0" xfId="1" applyNumberFormat="1" applyFont="1" applyBorder="1"/>
    <xf numFmtId="0" fontId="0" fillId="0" borderId="3" xfId="0" applyFont="1" applyBorder="1"/>
    <xf numFmtId="0" fontId="0" fillId="0" borderId="2" xfId="0" applyFont="1" applyBorder="1"/>
    <xf numFmtId="0" fontId="0" fillId="0" borderId="4" xfId="0" applyFont="1" applyBorder="1"/>
    <xf numFmtId="0" fontId="0" fillId="0" borderId="20" xfId="0" applyFont="1" applyBorder="1"/>
    <xf numFmtId="0" fontId="0" fillId="0" borderId="0" xfId="0" applyFont="1" applyBorder="1"/>
    <xf numFmtId="0" fontId="0" fillId="0" borderId="22" xfId="0" applyFont="1" applyBorder="1"/>
    <xf numFmtId="0" fontId="0" fillId="0" borderId="14" xfId="0" applyBorder="1" applyAlignment="1"/>
    <xf numFmtId="0" fontId="0" fillId="0" borderId="16" xfId="0" applyBorder="1" applyAlignment="1"/>
    <xf numFmtId="164" fontId="9" fillId="0" borderId="21" xfId="1" applyNumberFormat="1" applyFont="1" applyFill="1" applyBorder="1"/>
    <xf numFmtId="164" fontId="9" fillId="0" borderId="23" xfId="1" applyNumberFormat="1" applyFont="1" applyBorder="1"/>
    <xf numFmtId="0" fontId="0" fillId="0" borderId="19" xfId="0" applyFont="1" applyBorder="1"/>
    <xf numFmtId="0" fontId="0" fillId="0" borderId="21" xfId="0" applyFont="1" applyBorder="1"/>
    <xf numFmtId="0" fontId="0" fillId="0" borderId="23" xfId="0" applyFont="1" applyBorder="1"/>
    <xf numFmtId="168" fontId="0" fillId="0" borderId="7" xfId="1" applyNumberFormat="1" applyFont="1" applyBorder="1"/>
    <xf numFmtId="0" fontId="2" fillId="0" borderId="0" xfId="0" applyFont="1" applyAlignment="1">
      <alignment horizontal="left"/>
    </xf>
    <xf numFmtId="0" fontId="16" fillId="0" borderId="0" xfId="0" applyFont="1"/>
    <xf numFmtId="0" fontId="17" fillId="0" borderId="0" xfId="0"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Alignment="1">
      <alignment horizontal="centerContinuous"/>
    </xf>
    <xf numFmtId="0" fontId="20" fillId="0" borderId="0" xfId="0" applyFont="1" applyBorder="1" applyAlignment="1">
      <alignment horizontal="centerContinuous"/>
    </xf>
    <xf numFmtId="0" fontId="22" fillId="0" borderId="0" xfId="0" applyFont="1" applyAlignment="1">
      <alignment horizontal="centerContinuous"/>
    </xf>
    <xf numFmtId="0" fontId="18" fillId="0" borderId="0" xfId="0" applyFont="1" applyAlignment="1">
      <alignment horizontal="center"/>
    </xf>
    <xf numFmtId="0" fontId="0" fillId="0" borderId="0" xfId="0" applyBorder="1" applyAlignment="1">
      <alignment horizontal="right"/>
    </xf>
    <xf numFmtId="0" fontId="0" fillId="0" borderId="4" xfId="0" applyBorder="1" applyAlignment="1">
      <alignment horizontal="right"/>
    </xf>
    <xf numFmtId="0" fontId="0" fillId="0" borderId="20" xfId="0" applyBorder="1" applyAlignment="1"/>
    <xf numFmtId="0" fontId="6" fillId="0" borderId="0" xfId="0" applyFont="1" applyBorder="1" applyAlignment="1">
      <alignment horizontal="center"/>
    </xf>
    <xf numFmtId="0" fontId="6" fillId="0" borderId="22" xfId="0" applyFont="1" applyBorder="1" applyAlignment="1">
      <alignment horizontal="center"/>
    </xf>
    <xf numFmtId="0" fontId="6" fillId="0" borderId="0" xfId="0" applyFont="1" applyBorder="1" applyAlignment="1">
      <alignment horizontal="left"/>
    </xf>
    <xf numFmtId="0" fontId="6" fillId="0" borderId="2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1" xfId="0" applyFont="1" applyBorder="1" applyAlignment="1">
      <alignment horizontal="center"/>
    </xf>
    <xf numFmtId="0" fontId="6" fillId="0" borderId="19" xfId="0" applyFont="1" applyBorder="1" applyAlignment="1">
      <alignment horizontal="center"/>
    </xf>
    <xf numFmtId="0" fontId="6" fillId="0" borderId="23"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Border="1" applyAlignment="1">
      <alignment horizontal="centerContinuous"/>
    </xf>
    <xf numFmtId="0" fontId="0" fillId="0" borderId="20" xfId="0" applyBorder="1" applyAlignment="1">
      <alignment horizontal="left"/>
    </xf>
    <xf numFmtId="0" fontId="0" fillId="0" borderId="20" xfId="0" applyBorder="1" applyAlignment="1"/>
    <xf numFmtId="0" fontId="0" fillId="0" borderId="22" xfId="0" applyBorder="1" applyAlignment="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xf>
    <xf numFmtId="0" fontId="0" fillId="0" borderId="0"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Border="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Border="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23" xfId="0" applyFont="1" applyBorder="1" applyAlignment="1"/>
    <xf numFmtId="0" fontId="6" fillId="0" borderId="4" xfId="0" applyFont="1" applyBorder="1" applyAlignment="1"/>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0" xfId="0" applyAlignment="1"/>
    <xf numFmtId="0" fontId="0" fillId="0" borderId="21" xfId="0" applyBorder="1" applyAlignment="1"/>
    <xf numFmtId="0" fontId="0" fillId="0" borderId="2" xfId="0" applyBorder="1" applyAlignment="1"/>
    <xf numFmtId="0" fontId="0" fillId="0" borderId="4" xfId="0" applyBorder="1" applyAlignment="1"/>
    <xf numFmtId="0" fontId="0" fillId="0" borderId="19" xfId="0" applyBorder="1" applyAlignment="1"/>
    <xf numFmtId="0" fontId="0" fillId="0" borderId="23" xfId="0" applyBorder="1" applyAlignment="1"/>
    <xf numFmtId="0" fontId="0" fillId="0" borderId="5" xfId="0" applyBorder="1" applyAlignment="1"/>
    <xf numFmtId="0" fontId="0" fillId="0" borderId="5" xfId="0" applyBorder="1" applyAlignment="1">
      <alignment horizontal="centerContinuous"/>
    </xf>
    <xf numFmtId="0" fontId="0" fillId="0" borderId="6" xfId="0" applyBorder="1" applyAlignment="1">
      <alignment horizontal="centerContinuous"/>
    </xf>
    <xf numFmtId="0" fontId="0" fillId="0" borderId="20" xfId="0" applyFont="1" applyBorder="1" applyAlignment="1"/>
    <xf numFmtId="0" fontId="0" fillId="0" borderId="4" xfId="0" applyFont="1" applyBorder="1" applyAlignment="1">
      <alignment horizontal="centerContinuous"/>
    </xf>
    <xf numFmtId="0" fontId="0" fillId="0" borderId="22" xfId="0" applyFont="1" applyBorder="1" applyAlignment="1">
      <alignment horizontal="centerContinuous"/>
    </xf>
    <xf numFmtId="0" fontId="7" fillId="0" borderId="23" xfId="0" applyFont="1" applyBorder="1" applyAlignment="1">
      <alignment horizontal="center"/>
    </xf>
    <xf numFmtId="0" fontId="0" fillId="0" borderId="3" xfId="0" applyBorder="1" applyAlignment="1"/>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0" fontId="11" fillId="0" borderId="2" xfId="0" applyFont="1" applyFill="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5" xfId="0" applyFont="1" applyBorder="1" applyAlignment="1"/>
    <xf numFmtId="0" fontId="0" fillId="0" borderId="1" xfId="0" applyFont="1" applyBorder="1" applyAlignment="1"/>
    <xf numFmtId="0" fontId="0" fillId="0" borderId="6" xfId="0" applyFont="1" applyBorder="1" applyAlignment="1"/>
    <xf numFmtId="0" fontId="0" fillId="0" borderId="0" xfId="0" applyBorder="1" applyAlignment="1"/>
    <xf numFmtId="0" fontId="0" fillId="0" borderId="23" xfId="0" applyFont="1" applyBorder="1" applyAlignment="1"/>
    <xf numFmtId="0" fontId="0" fillId="0" borderId="20" xfId="0" applyBorder="1" applyAlignment="1"/>
    <xf numFmtId="0" fontId="0" fillId="0" borderId="22" xfId="0" applyBorder="1" applyAlignment="1"/>
    <xf numFmtId="0" fontId="0" fillId="0" borderId="0" xfId="0" applyBorder="1"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Border="1" applyAlignment="1">
      <alignment horizontal="centerContinuous" wrapText="1"/>
    </xf>
    <xf numFmtId="0" fontId="0" fillId="0" borderId="22" xfId="0" applyBorder="1" applyAlignment="1">
      <alignment horizontal="centerContinuous" wrapText="1"/>
    </xf>
    <xf numFmtId="0" fontId="0" fillId="0" borderId="22" xfId="0" applyFont="1" applyBorder="1" applyAlignment="1"/>
    <xf numFmtId="0" fontId="0" fillId="0" borderId="19" xfId="0" applyFont="1" applyBorder="1" applyAlignment="1"/>
    <xf numFmtId="0" fontId="7" fillId="0" borderId="21" xfId="0" applyFont="1" applyBorder="1" applyAlignment="1"/>
    <xf numFmtId="0" fontId="0" fillId="0" borderId="21" xfId="0" applyFont="1" applyBorder="1" applyAlignment="1"/>
    <xf numFmtId="0" fontId="0" fillId="0" borderId="5" xfId="0" applyFont="1" applyBorder="1" applyAlignment="1">
      <alignment horizontal="centerContinuous"/>
    </xf>
    <xf numFmtId="0" fontId="0" fillId="0" borderId="1" xfId="0" applyFont="1" applyBorder="1" applyAlignment="1">
      <alignment horizontal="centerContinuous"/>
    </xf>
    <xf numFmtId="0" fontId="0" fillId="0" borderId="6" xfId="0" applyFont="1" applyBorder="1" applyAlignment="1">
      <alignment horizontal="centerContinuous"/>
    </xf>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Border="1"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20" xfId="0" applyFont="1" applyBorder="1" applyAlignment="1"/>
    <xf numFmtId="0" fontId="10" fillId="0" borderId="0" xfId="0" applyFont="1" applyBorder="1" applyAlignment="1"/>
    <xf numFmtId="0" fontId="10" fillId="0" borderId="22" xfId="0" applyFont="1" applyBorder="1" applyAlignment="1"/>
    <xf numFmtId="0" fontId="10" fillId="0" borderId="15" xfId="0" applyFont="1" applyBorder="1" applyAlignment="1">
      <alignment horizontal="center"/>
    </xf>
    <xf numFmtId="0" fontId="10" fillId="0" borderId="15" xfId="0" applyFont="1" applyBorder="1" applyAlignment="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Border="1" applyAlignment="1">
      <alignment horizontal="centerContinuous"/>
    </xf>
    <xf numFmtId="0" fontId="10" fillId="0" borderId="22" xfId="0" applyFont="1" applyBorder="1" applyAlignment="1">
      <alignment horizontal="centerContinuous"/>
    </xf>
    <xf numFmtId="0" fontId="0" fillId="0" borderId="15" xfId="0"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2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0" fillId="0" borderId="1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9" xfId="0" applyFont="1" applyBorder="1" applyAlignment="1">
      <alignment horizontal="center"/>
    </xf>
    <xf numFmtId="0" fontId="0" fillId="0" borderId="2" xfId="0" applyFont="1" applyBorder="1" applyAlignment="1">
      <alignment horizontal="center"/>
    </xf>
    <xf numFmtId="0" fontId="0" fillId="0" borderId="21" xfId="0" applyFont="1" applyBorder="1" applyAlignment="1">
      <alignment vertical="center"/>
    </xf>
    <xf numFmtId="0" fontId="0" fillId="0" borderId="20" xfId="0" applyFont="1" applyBorder="1" applyAlignment="1">
      <alignment horizontal="centerContinuous" vertical="center"/>
    </xf>
    <xf numFmtId="0" fontId="0" fillId="0" borderId="0" xfId="0" applyFont="1" applyBorder="1" applyAlignment="1">
      <alignment horizontal="centerContinuous" vertical="center"/>
    </xf>
    <xf numFmtId="0" fontId="0" fillId="0" borderId="22" xfId="0" applyFont="1" applyBorder="1" applyAlignment="1">
      <alignment horizontal="centerContinuous" vertical="center"/>
    </xf>
    <xf numFmtId="0" fontId="0" fillId="0" borderId="20" xfId="0" applyFont="1" applyBorder="1" applyAlignment="1">
      <alignment horizontal="center"/>
    </xf>
    <xf numFmtId="0" fontId="0" fillId="0" borderId="23" xfId="0" applyFont="1" applyBorder="1" applyAlignment="1">
      <alignment vertical="center"/>
    </xf>
    <xf numFmtId="0" fontId="0" fillId="0" borderId="5" xfId="0" applyFont="1" applyBorder="1" applyAlignment="1">
      <alignment horizontal="centerContinuous" vertical="center"/>
    </xf>
    <xf numFmtId="0" fontId="0" fillId="0" borderId="1" xfId="0" applyFont="1" applyBorder="1" applyAlignment="1">
      <alignment horizontal="centerContinuous" vertical="center"/>
    </xf>
    <xf numFmtId="0" fontId="0" fillId="0" borderId="6" xfId="0" applyFont="1" applyBorder="1" applyAlignment="1">
      <alignment horizontal="centerContinuous" vertical="center"/>
    </xf>
    <xf numFmtId="0" fontId="0" fillId="0" borderId="21" xfId="0" applyFont="1" applyFill="1" applyBorder="1" applyAlignment="1">
      <alignment horizontal="center"/>
    </xf>
    <xf numFmtId="0" fontId="0" fillId="0" borderId="5" xfId="0" applyFont="1" applyBorder="1"/>
    <xf numFmtId="0" fontId="0" fillId="0" borderId="1" xfId="0" applyFont="1" applyBorder="1"/>
    <xf numFmtId="0" fontId="0" fillId="0" borderId="6" xfId="0" applyFont="1" applyBorder="1"/>
    <xf numFmtId="164" fontId="0" fillId="0" borderId="7" xfId="0" applyNumberFormat="1" applyFont="1" applyBorder="1"/>
    <xf numFmtId="0" fontId="0" fillId="0" borderId="21" xfId="0" applyFont="1" applyBorder="1" applyAlignment="1">
      <alignment horizontal="center" vertical="center"/>
    </xf>
    <xf numFmtId="0" fontId="0" fillId="0" borderId="20" xfId="0" applyFont="1" applyBorder="1" applyAlignment="1">
      <alignment vertical="center"/>
    </xf>
    <xf numFmtId="0" fontId="0" fillId="0" borderId="0" xfId="0" applyFont="1" applyBorder="1" applyAlignment="1">
      <alignment vertical="center"/>
    </xf>
    <xf numFmtId="0" fontId="0" fillId="0" borderId="22" xfId="0" applyFont="1" applyBorder="1" applyAlignment="1">
      <alignment vertical="center"/>
    </xf>
    <xf numFmtId="0" fontId="0" fillId="0" borderId="0" xfId="0" applyFont="1" applyBorder="1" applyAlignment="1">
      <alignment horizontal="center"/>
    </xf>
    <xf numFmtId="164" fontId="0" fillId="0" borderId="0" xfId="1" applyNumberFormat="1" applyFont="1" applyAlignment="1"/>
    <xf numFmtId="0" fontId="0" fillId="0" borderId="0" xfId="0" applyFont="1" applyAlignment="1"/>
    <xf numFmtId="0" fontId="13" fillId="0" borderId="19" xfId="0" applyFont="1" applyBorder="1" applyAlignment="1">
      <alignment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wrapText="1"/>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5" xfId="0" applyFont="1" applyBorder="1" applyAlignment="1">
      <alignment vertical="center"/>
    </xf>
    <xf numFmtId="0" fontId="0" fillId="0" borderId="7" xfId="0" applyFont="1" applyFill="1" applyBorder="1"/>
    <xf numFmtId="0" fontId="0" fillId="0" borderId="16" xfId="0" applyFont="1" applyBorder="1"/>
    <xf numFmtId="0" fontId="0" fillId="0" borderId="3" xfId="0" applyFont="1" applyBorder="1" applyAlignment="1">
      <alignment wrapText="1"/>
    </xf>
    <xf numFmtId="0" fontId="0" fillId="0" borderId="4" xfId="0" applyFont="1" applyBorder="1" applyAlignment="1">
      <alignment wrapText="1"/>
    </xf>
    <xf numFmtId="0" fontId="0" fillId="0" borderId="0" xfId="0" applyFont="1" applyAlignment="1">
      <alignment horizont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3" xfId="0" applyFont="1" applyBorder="1" applyAlignment="1">
      <alignment horizontal="centerContinuous" vertical="center"/>
    </xf>
    <xf numFmtId="0" fontId="0" fillId="0" borderId="2" xfId="0" applyBorder="1" applyAlignment="1">
      <alignment horizontal="centerContinuous" vertical="center" wrapText="1"/>
    </xf>
    <xf numFmtId="0" fontId="0" fillId="0" borderId="4" xfId="0" applyFont="1" applyBorder="1" applyAlignment="1">
      <alignment horizontal="centerContinuous" vertical="center" wrapText="1"/>
    </xf>
    <xf numFmtId="0" fontId="0" fillId="0" borderId="19" xfId="0" applyBorder="1" applyAlignment="1">
      <alignment vertical="center" wrapText="1"/>
    </xf>
    <xf numFmtId="0" fontId="0" fillId="0" borderId="14" xfId="0" applyFont="1" applyBorder="1"/>
    <xf numFmtId="0" fontId="0" fillId="0" borderId="15" xfId="0" applyFont="1" applyBorder="1"/>
    <xf numFmtId="0" fontId="0" fillId="0" borderId="15" xfId="0" applyFont="1" applyBorder="1" applyAlignment="1">
      <alignment horizontal="centerContinuous"/>
    </xf>
    <xf numFmtId="0" fontId="0" fillId="0" borderId="16" xfId="0" applyFont="1" applyBorder="1" applyAlignment="1">
      <alignment horizontal="centerContinuous"/>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0" xfId="0" applyFill="1" applyBorder="1" applyAlignment="1"/>
    <xf numFmtId="0" fontId="0" fillId="0" borderId="20" xfId="0" applyFont="1" applyFill="1" applyBorder="1" applyAlignment="1"/>
    <xf numFmtId="0" fontId="0" fillId="0" borderId="0" xfId="0" applyFont="1" applyFill="1" applyBorder="1" applyAlignment="1"/>
    <xf numFmtId="0" fontId="0" fillId="0" borderId="22" xfId="0" applyFont="1" applyFill="1" applyBorder="1" applyAlignment="1"/>
    <xf numFmtId="0" fontId="0" fillId="0" borderId="15" xfId="0" applyFont="1" applyBorder="1" applyAlignment="1">
      <alignment wrapText="1"/>
    </xf>
    <xf numFmtId="0" fontId="0" fillId="0" borderId="16" xfId="0" applyFont="1" applyBorder="1" applyAlignment="1">
      <alignment wrapText="1"/>
    </xf>
    <xf numFmtId="0" fontId="0" fillId="0" borderId="0" xfId="0" applyFont="1" applyBorder="1" applyAlignment="1">
      <alignment horizontal="centerContinuous" wrapText="1"/>
    </xf>
    <xf numFmtId="0" fontId="0" fillId="0" borderId="22" xfId="0" applyFont="1" applyBorder="1" applyAlignment="1">
      <alignment horizontal="centerContinuous" wrapText="1"/>
    </xf>
    <xf numFmtId="0" fontId="0" fillId="0" borderId="14" xfId="0" applyFont="1" applyBorder="1" applyAlignment="1">
      <alignment horizontal="centerContinuous"/>
    </xf>
    <xf numFmtId="0" fontId="0" fillId="0" borderId="3" xfId="0" applyFont="1" applyBorder="1" applyAlignment="1">
      <alignment horizontal="left"/>
    </xf>
    <xf numFmtId="0" fontId="0" fillId="0" borderId="4" xfId="0" applyFont="1" applyBorder="1" applyAlignment="1">
      <alignment horizontal="left"/>
    </xf>
    <xf numFmtId="0" fontId="0" fillId="0" borderId="3" xfId="0" applyFont="1" applyBorder="1" applyAlignment="1">
      <alignment horizontal="centerContinuous" wrapText="1"/>
    </xf>
    <xf numFmtId="0" fontId="0" fillId="0" borderId="4" xfId="0" applyFont="1"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Font="1" applyBorder="1"/>
    <xf numFmtId="0" fontId="0" fillId="0" borderId="21" xfId="0" quotePrefix="1" applyFont="1" applyBorder="1"/>
    <xf numFmtId="0" fontId="0" fillId="0" borderId="23" xfId="0" quotePrefix="1" applyFont="1" applyBorder="1"/>
    <xf numFmtId="17" fontId="0" fillId="0" borderId="7" xfId="0" applyNumberFormat="1" applyFont="1" applyFill="1" applyBorder="1"/>
    <xf numFmtId="0" fontId="0" fillId="0" borderId="7" xfId="0" applyFont="1" applyBorder="1"/>
    <xf numFmtId="167" fontId="0" fillId="0" borderId="7" xfId="0" applyNumberFormat="1" applyFont="1" applyBorder="1"/>
    <xf numFmtId="14" fontId="0" fillId="0" borderId="0" xfId="0" applyNumberFormat="1" applyFont="1" applyFill="1" applyBorder="1"/>
    <xf numFmtId="0" fontId="0" fillId="0" borderId="0" xfId="0" applyFont="1" applyFill="1" applyBorder="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0" fontId="0" fillId="0" borderId="19" xfId="0" applyFont="1" applyBorder="1" applyAlignment="1">
      <alignment horizontal="centerContinuous"/>
    </xf>
    <xf numFmtId="1" fontId="0" fillId="0" borderId="7" xfId="0" applyNumberFormat="1" applyBorder="1" applyAlignment="1">
      <alignment horizontal="center"/>
    </xf>
    <xf numFmtId="0" fontId="0" fillId="0" borderId="20" xfId="0" applyBorder="1" applyAlignment="1"/>
    <xf numFmtId="0" fontId="0" fillId="0" borderId="22" xfId="0" applyBorder="1" applyAlignment="1"/>
    <xf numFmtId="0" fontId="6" fillId="0" borderId="0" xfId="0" applyFont="1" applyBorder="1" applyAlignment="1">
      <alignment horizontal="center"/>
    </xf>
    <xf numFmtId="0" fontId="6" fillId="0" borderId="22" xfId="0" applyFont="1" applyBorder="1" applyAlignment="1">
      <alignment horizontal="left"/>
    </xf>
    <xf numFmtId="0" fontId="6" fillId="0" borderId="22" xfId="0" applyFont="1" applyBorder="1" applyAlignment="1">
      <alignment horizontal="center"/>
    </xf>
    <xf numFmtId="0" fontId="0" fillId="0" borderId="14" xfId="0" applyBorder="1" applyAlignment="1">
      <alignment horizontal="left"/>
    </xf>
    <xf numFmtId="0" fontId="0" fillId="0" borderId="3" xfId="0" applyBorder="1" applyAlignment="1">
      <alignment horizontal="center"/>
    </xf>
    <xf numFmtId="0" fontId="0" fillId="0" borderId="19" xfId="0" applyBorder="1" applyAlignment="1">
      <alignment horizontal="center" wrapText="1"/>
    </xf>
    <xf numFmtId="0" fontId="0" fillId="0" borderId="23" xfId="0"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20" xfId="0" applyFont="1" applyBorder="1" applyAlignment="1">
      <alignment horizontal="center" wrapText="1"/>
    </xf>
    <xf numFmtId="0" fontId="0" fillId="0" borderId="22" xfId="0" applyFont="1" applyBorder="1" applyAlignment="1">
      <alignment horizont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xf numFmtId="0" fontId="0" fillId="0" borderId="10" xfId="0" applyFill="1" applyBorder="1" applyAlignment="1"/>
    <xf numFmtId="0" fontId="0" fillId="0" borderId="11" xfId="0" applyBorder="1" applyAlignment="1"/>
    <xf numFmtId="0" fontId="2" fillId="0" borderId="10" xfId="0" applyFont="1" applyBorder="1" applyAlignment="1"/>
    <xf numFmtId="0" fontId="0" fillId="0" borderId="12" xfId="0" applyBorder="1" applyAlignment="1"/>
    <xf numFmtId="0" fontId="0" fillId="0" borderId="13" xfId="0" applyBorder="1" applyAlignment="1"/>
    <xf numFmtId="0" fontId="0" fillId="0" borderId="17" xfId="0" applyBorder="1" applyAlignment="1">
      <alignment horizontal="left"/>
    </xf>
    <xf numFmtId="0" fontId="0" fillId="0" borderId="17" xfId="0" applyBorder="1" applyAlignment="1">
      <alignment horizontal="center"/>
    </xf>
    <xf numFmtId="0" fontId="0" fillId="0" borderId="17" xfId="0" applyBorder="1" applyAlignment="1"/>
    <xf numFmtId="0" fontId="0" fillId="0" borderId="18" xfId="0" applyBorder="1" applyAlignment="1"/>
    <xf numFmtId="0" fontId="6" fillId="0" borderId="0" xfId="0" applyFont="1" applyBorder="1" applyAlignment="1"/>
    <xf numFmtId="0" fontId="6" fillId="0" borderId="22" xfId="0" applyFont="1" applyBorder="1" applyAlignment="1"/>
    <xf numFmtId="15" fontId="6" fillId="0" borderId="0" xfId="0" quotePrefix="1" applyNumberFormat="1" applyFont="1" applyBorder="1" applyAlignment="1"/>
    <xf numFmtId="0" fontId="6" fillId="0" borderId="20" xfId="0" applyFont="1" applyBorder="1" applyAlignment="1"/>
    <xf numFmtId="0" fontId="0" fillId="0" borderId="5" xfId="0" applyBorder="1" applyAlignment="1">
      <alignment horizontal="left"/>
    </xf>
    <xf numFmtId="0" fontId="6" fillId="0" borderId="2" xfId="0" applyFont="1" applyBorder="1" applyAlignment="1"/>
    <xf numFmtId="0" fontId="6" fillId="0" borderId="3" xfId="0" applyFont="1" applyBorder="1" applyAlignment="1"/>
    <xf numFmtId="0" fontId="6" fillId="0" borderId="5" xfId="0" applyFont="1" applyBorder="1" applyAlignment="1"/>
    <xf numFmtId="0" fontId="6" fillId="0" borderId="1" xfId="0" applyFont="1" applyBorder="1" applyAlignment="1"/>
    <xf numFmtId="0" fontId="6" fillId="0" borderId="6" xfId="0" applyFont="1" applyBorder="1" applyAlignment="1"/>
    <xf numFmtId="0" fontId="10" fillId="0" borderId="14" xfId="0" applyFont="1" applyBorder="1"/>
    <xf numFmtId="0" fontId="6" fillId="0" borderId="6" xfId="0" applyFont="1" applyBorder="1" applyAlignment="1">
      <alignment horizontal="left"/>
    </xf>
    <xf numFmtId="0" fontId="0" fillId="0" borderId="3" xfId="0" applyBorder="1" applyAlignment="1">
      <alignment vertical="center" wrapText="1"/>
    </xf>
    <xf numFmtId="0" fontId="0" fillId="0" borderId="4" xfId="0" applyBorder="1" applyAlignment="1">
      <alignment vertical="center" wrapText="1"/>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7"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0" fontId="0" fillId="0" borderId="19" xfId="0" applyBorder="1" applyAlignment="1">
      <alignment wrapText="1"/>
    </xf>
    <xf numFmtId="0" fontId="0" fillId="0" borderId="21" xfId="0" applyBorder="1" applyAlignment="1">
      <alignment horizontal="center" wrapText="1"/>
    </xf>
    <xf numFmtId="0" fontId="0" fillId="0" borderId="7" xfId="0" applyFill="1" applyBorder="1" applyAlignment="1"/>
    <xf numFmtId="0" fontId="0" fillId="0" borderId="14" xfId="0" applyBorder="1" applyAlignment="1">
      <alignment horizontal="left"/>
    </xf>
    <xf numFmtId="0" fontId="0" fillId="0" borderId="3" xfId="0" applyBorder="1" applyAlignment="1">
      <alignment horizont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applyAlignment="1"/>
    <xf numFmtId="0" fontId="0" fillId="0" borderId="9" xfId="0" applyBorder="1" applyAlignment="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28" xfId="0" applyBorder="1"/>
    <xf numFmtId="0" fontId="14" fillId="0" borderId="29" xfId="0" applyFont="1" applyBorder="1"/>
    <xf numFmtId="0" fontId="14" fillId="0" borderId="29" xfId="0" applyFont="1" applyBorder="1" applyAlignment="1"/>
    <xf numFmtId="0" fontId="5" fillId="0" borderId="29" xfId="0" applyFont="1" applyBorder="1" applyAlignment="1">
      <alignment horizontal="center"/>
    </xf>
    <xf numFmtId="164" fontId="0" fillId="0" borderId="29" xfId="1" applyNumberFormat="1" applyFont="1" applyBorder="1"/>
    <xf numFmtId="0" fontId="0" fillId="0" borderId="29" xfId="0" applyBorder="1"/>
    <xf numFmtId="0" fontId="0" fillId="0" borderId="29" xfId="0" applyBorder="1" applyAlignment="1"/>
    <xf numFmtId="0" fontId="0" fillId="0" borderId="29" xfId="0" applyFill="1" applyBorder="1" applyAlignment="1"/>
    <xf numFmtId="0" fontId="2" fillId="0" borderId="29" xfId="0" applyFont="1" applyBorder="1" applyAlignment="1"/>
    <xf numFmtId="0" fontId="0" fillId="0" borderId="30" xfId="0" applyBorder="1"/>
    <xf numFmtId="0" fontId="0" fillId="0" borderId="30" xfId="0" applyBorder="1" applyAlignment="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applyAlignment="1"/>
    <xf numFmtId="0" fontId="7" fillId="0" borderId="20" xfId="0" applyFont="1" applyBorder="1" applyAlignment="1"/>
    <xf numFmtId="0" fontId="25" fillId="0" borderId="5" xfId="0" applyFont="1" applyBorder="1" applyAlignment="1">
      <alignment vertical="center"/>
    </xf>
    <xf numFmtId="0" fontId="6" fillId="0" borderId="2" xfId="0" applyFont="1" applyBorder="1" applyAlignment="1">
      <alignment horizontal="center"/>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165" fontId="6" fillId="0" borderId="4" xfId="2" applyNumberFormat="1" applyFont="1" applyBorder="1"/>
    <xf numFmtId="165" fontId="6" fillId="0" borderId="21" xfId="2" applyNumberFormat="1" applyFont="1" applyBorder="1"/>
    <xf numFmtId="165" fontId="6" fillId="0" borderId="22" xfId="2" applyNumberFormat="1" applyFont="1" applyBorder="1"/>
    <xf numFmtId="165" fontId="6" fillId="0" borderId="23" xfId="2" applyNumberFormat="1" applyFont="1" applyBorder="1"/>
    <xf numFmtId="165" fontId="6" fillId="0" borderId="6" xfId="2" applyNumberFormat="1" applyFont="1" applyBorder="1"/>
    <xf numFmtId="165" fontId="6" fillId="0" borderId="7" xfId="2" applyNumberFormat="1" applyFont="1" applyBorder="1"/>
    <xf numFmtId="165" fontId="6" fillId="0" borderId="16" xfId="2" applyNumberFormat="1" applyFont="1" applyBorder="1"/>
    <xf numFmtId="0" fontId="0" fillId="0" borderId="22" xfId="0" applyFont="1" applyBorder="1" applyAlignment="1">
      <alignment horizontal="right"/>
    </xf>
    <xf numFmtId="0" fontId="5" fillId="0" borderId="28" xfId="0" applyFont="1" applyBorder="1" applyAlignment="1">
      <alignment horizontal="left" vertical="center"/>
    </xf>
    <xf numFmtId="0" fontId="5" fillId="0" borderId="29" xfId="0" applyFont="1" applyBorder="1" applyAlignment="1">
      <alignment horizontal="left"/>
    </xf>
    <xf numFmtId="0" fontId="8" fillId="0" borderId="20" xfId="0" applyFont="1" applyBorder="1" applyAlignment="1">
      <alignment horizontal="left"/>
    </xf>
    <xf numFmtId="164" fontId="10" fillId="0" borderId="15" xfId="1" applyNumberFormat="1" applyFont="1" applyBorder="1"/>
    <xf numFmtId="164" fontId="0" fillId="0" borderId="21" xfId="0" applyNumberFormat="1" applyFont="1" applyBorder="1"/>
    <xf numFmtId="167" fontId="0" fillId="0" borderId="20" xfId="0" applyNumberFormat="1" applyFont="1" applyBorder="1"/>
    <xf numFmtId="167" fontId="0" fillId="0" borderId="5" xfId="0" applyNumberFormat="1" applyFont="1" applyBorder="1"/>
    <xf numFmtId="0" fontId="26" fillId="0" borderId="0" xfId="0" applyFont="1" applyBorder="1"/>
    <xf numFmtId="0" fontId="26" fillId="0" borderId="22" xfId="0" applyFont="1" applyBorder="1" applyAlignment="1">
      <alignment horizontal="right"/>
    </xf>
    <xf numFmtId="0" fontId="26" fillId="0" borderId="20" xfId="0" applyFont="1" applyBorder="1"/>
    <xf numFmtId="0" fontId="28" fillId="0" borderId="20" xfId="0" applyFont="1" applyBorder="1"/>
    <xf numFmtId="164" fontId="9" fillId="0" borderId="24" xfId="1" applyNumberFormat="1" applyFont="1" applyBorder="1"/>
    <xf numFmtId="165" fontId="6" fillId="0" borderId="2" xfId="2" applyNumberFormat="1" applyFont="1" applyBorder="1"/>
    <xf numFmtId="0" fontId="26" fillId="0" borderId="20" xfId="0" applyFont="1" applyBorder="1" applyAlignment="1">
      <alignment vertical="center"/>
    </xf>
    <xf numFmtId="0" fontId="26" fillId="0" borderId="0" xfId="0" applyFont="1" applyFill="1" applyBorder="1" applyAlignment="1"/>
    <xf numFmtId="0" fontId="26" fillId="0" borderId="19" xfId="0" applyFont="1" applyBorder="1" applyAlignment="1">
      <alignment horizontal="center"/>
    </xf>
    <xf numFmtId="0" fontId="26" fillId="0" borderId="19" xfId="0" applyFont="1" applyBorder="1"/>
    <xf numFmtId="164" fontId="26" fillId="0" borderId="19" xfId="1" applyNumberFormat="1" applyFont="1" applyBorder="1"/>
    <xf numFmtId="164" fontId="26" fillId="0" borderId="4" xfId="1" applyNumberFormat="1" applyFont="1" applyBorder="1"/>
    <xf numFmtId="0" fontId="26" fillId="0" borderId="21" xfId="0" applyFont="1" applyBorder="1" applyAlignment="1">
      <alignment horizontal="center"/>
    </xf>
    <xf numFmtId="0" fontId="26" fillId="0" borderId="21" xfId="0" applyFont="1" applyBorder="1"/>
    <xf numFmtId="164" fontId="26" fillId="0" borderId="21" xfId="1" applyNumberFormat="1" applyFont="1" applyBorder="1"/>
    <xf numFmtId="164" fontId="26" fillId="0" borderId="22" xfId="1" applyNumberFormat="1" applyFont="1" applyBorder="1"/>
    <xf numFmtId="0" fontId="26" fillId="0" borderId="22" xfId="0" applyFont="1" applyBorder="1"/>
    <xf numFmtId="43" fontId="26" fillId="0" borderId="19" xfId="1" applyFont="1" applyBorder="1"/>
    <xf numFmtId="164" fontId="26" fillId="0" borderId="7" xfId="0" applyNumberFormat="1" applyFont="1" applyBorder="1"/>
    <xf numFmtId="0" fontId="26" fillId="0" borderId="7" xfId="0" applyFont="1" applyBorder="1"/>
    <xf numFmtId="164" fontId="26" fillId="0" borderId="16" xfId="1" applyNumberFormat="1" applyFont="1" applyBorder="1"/>
    <xf numFmtId="43" fontId="26" fillId="0" borderId="22" xfId="1" applyFont="1" applyBorder="1"/>
    <xf numFmtId="0" fontId="0" fillId="0" borderId="6" xfId="0" applyFont="1" applyBorder="1" applyAlignment="1">
      <alignment horizontal="right"/>
    </xf>
    <xf numFmtId="43" fontId="26" fillId="0" borderId="21" xfId="1" applyFont="1" applyBorder="1"/>
    <xf numFmtId="43" fontId="26" fillId="0" borderId="16" xfId="1" applyFont="1" applyBorder="1"/>
    <xf numFmtId="16" fontId="26" fillId="0" borderId="19" xfId="0" quotePrefix="1" applyNumberFormat="1" applyFont="1" applyBorder="1"/>
    <xf numFmtId="43" fontId="26" fillId="0" borderId="7" xfId="1" applyFont="1" applyBorder="1"/>
    <xf numFmtId="0" fontId="27" fillId="0" borderId="0" xfId="0" applyFont="1" applyBorder="1"/>
    <xf numFmtId="0" fontId="27" fillId="0" borderId="0" xfId="0" applyFont="1" applyBorder="1" applyAlignment="1"/>
    <xf numFmtId="15" fontId="27" fillId="0" borderId="0" xfId="0" quotePrefix="1" applyNumberFormat="1" applyFont="1" applyBorder="1"/>
    <xf numFmtId="0" fontId="27" fillId="0" borderId="22" xfId="0" applyFont="1" applyBorder="1" applyAlignment="1"/>
    <xf numFmtId="0" fontId="0" fillId="0" borderId="0" xfId="0" applyFill="1" applyBorder="1"/>
    <xf numFmtId="0" fontId="0" fillId="0" borderId="3" xfId="0" applyFill="1" applyBorder="1" applyAlignment="1">
      <alignment horizontal="centerContinuous"/>
    </xf>
    <xf numFmtId="0" fontId="0" fillId="0" borderId="0" xfId="0" applyFill="1" applyBorder="1" applyAlignment="1">
      <alignment horizontal="centerContinuous"/>
    </xf>
    <xf numFmtId="0" fontId="0" fillId="0" borderId="1" xfId="0" applyFill="1" applyBorder="1"/>
    <xf numFmtId="0" fontId="0" fillId="0" borderId="20" xfId="0" applyFill="1" applyBorder="1"/>
    <xf numFmtId="0" fontId="0" fillId="0" borderId="20" xfId="0" applyFill="1" applyBorder="1" applyAlignment="1">
      <alignment horizontal="center"/>
    </xf>
    <xf numFmtId="0" fontId="0" fillId="0" borderId="5" xfId="0" applyFill="1" applyBorder="1" applyAlignment="1">
      <alignment horizontal="center"/>
    </xf>
    <xf numFmtId="164" fontId="0" fillId="0" borderId="20" xfId="1" applyNumberFormat="1" applyFont="1" applyFill="1" applyBorder="1"/>
    <xf numFmtId="164" fontId="0" fillId="0" borderId="7" xfId="1" applyNumberFormat="1" applyFont="1" applyFill="1" applyBorder="1"/>
    <xf numFmtId="164" fontId="0" fillId="0" borderId="21" xfId="1" applyNumberFormat="1" applyFont="1" applyFill="1" applyBorder="1"/>
    <xf numFmtId="164" fontId="0" fillId="0" borderId="24" xfId="1" applyNumberFormat="1" applyFont="1" applyFill="1" applyBorder="1"/>
    <xf numFmtId="0" fontId="10" fillId="0" borderId="3" xfId="0" applyFont="1" applyFill="1" applyBorder="1" applyAlignment="1">
      <alignment horizontal="center"/>
    </xf>
    <xf numFmtId="0" fontId="0" fillId="0" borderId="2" xfId="0" applyFill="1" applyBorder="1" applyAlignment="1">
      <alignment horizontal="center"/>
    </xf>
    <xf numFmtId="164" fontId="10" fillId="0" borderId="20" xfId="1" applyNumberFormat="1" applyFont="1" applyFill="1" applyBorder="1"/>
    <xf numFmtId="164" fontId="10" fillId="0" borderId="21" xfId="1" applyNumberFormat="1" applyFont="1" applyFill="1" applyBorder="1"/>
    <xf numFmtId="164" fontId="10" fillId="0" borderId="7" xfId="1" applyNumberFormat="1" applyFont="1" applyFill="1" applyBorder="1"/>
    <xf numFmtId="164" fontId="10" fillId="0" borderId="14" xfId="1" applyNumberFormat="1" applyFont="1" applyFill="1" applyBorder="1"/>
    <xf numFmtId="164" fontId="10" fillId="0" borderId="5" xfId="1" applyNumberFormat="1" applyFont="1" applyFill="1" applyBorder="1"/>
    <xf numFmtId="164" fontId="10" fillId="0" borderId="31" xfId="1" applyNumberFormat="1" applyFont="1" applyFill="1" applyBorder="1"/>
    <xf numFmtId="164" fontId="10" fillId="0" borderId="0" xfId="0" applyNumberFormat="1" applyFont="1" applyFill="1" applyBorder="1"/>
    <xf numFmtId="0" fontId="10" fillId="0" borderId="0" xfId="0" applyFont="1" applyFill="1" applyBorder="1"/>
    <xf numFmtId="0" fontId="10" fillId="0" borderId="20" xfId="0" applyFont="1" applyFill="1" applyBorder="1"/>
    <xf numFmtId="0" fontId="0" fillId="0" borderId="0" xfId="0" applyAlignment="1">
      <alignment vertical="center"/>
    </xf>
    <xf numFmtId="0" fontId="30" fillId="0" borderId="0" xfId="0" applyFont="1" applyAlignment="1">
      <alignment vertical="center"/>
    </xf>
    <xf numFmtId="0" fontId="32" fillId="0" borderId="0" xfId="0" applyFont="1" applyAlignment="1">
      <alignment vertical="center"/>
    </xf>
    <xf numFmtId="0" fontId="0" fillId="0" borderId="0" xfId="0"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1" fillId="0" borderId="0" xfId="0" applyFont="1" applyAlignment="1">
      <alignment vertical="center"/>
    </xf>
    <xf numFmtId="0" fontId="29" fillId="0" borderId="0" xfId="0" applyFont="1" applyAlignment="1">
      <alignment horizontal="left" vertical="center"/>
    </xf>
    <xf numFmtId="0" fontId="31" fillId="0" borderId="0" xfId="0" applyFont="1" applyAlignment="1">
      <alignmen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Border="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Border="1"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0" xfId="0" applyFont="1" applyBorder="1" applyAlignment="1">
      <alignment horizontal="right"/>
    </xf>
    <xf numFmtId="0" fontId="10" fillId="0" borderId="0" xfId="0" applyFont="1" applyBorder="1" applyAlignment="1">
      <alignment horizontal="right"/>
    </xf>
    <xf numFmtId="0" fontId="10" fillId="0" borderId="22" xfId="0" applyFont="1" applyBorder="1" applyAlignment="1">
      <alignment horizontal="right"/>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10" fillId="0" borderId="20" xfId="0" applyFont="1" applyBorder="1" applyAlignment="1">
      <alignment horizontal="left"/>
    </xf>
    <xf numFmtId="0" fontId="10" fillId="0" borderId="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0" xfId="0" applyFont="1" applyBorder="1" applyAlignment="1">
      <alignment horizontal="center"/>
    </xf>
    <xf numFmtId="0" fontId="10" fillId="0" borderId="2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2" xfId="0" applyFont="1" applyBorder="1" applyAlignment="1">
      <alignment horizontal="center" wrapText="1"/>
    </xf>
    <xf numFmtId="0" fontId="0" fillId="0" borderId="3" xfId="0" applyFont="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Border="1" applyAlignment="1">
      <alignment horizontal="center" wrapText="1"/>
    </xf>
    <xf numFmtId="0" fontId="0" fillId="0" borderId="6" xfId="0" applyFont="1" applyBorder="1" applyAlignment="1">
      <alignment horizontal="center" wrapText="1"/>
    </xf>
    <xf numFmtId="0" fontId="10" fillId="0" borderId="3" xfId="0" applyFont="1" applyBorder="1" applyAlignment="1">
      <alignment horizontal="left"/>
    </xf>
    <xf numFmtId="0" fontId="10" fillId="0" borderId="4" xfId="0" applyFont="1" applyBorder="1" applyAlignment="1">
      <alignment horizontal="left"/>
    </xf>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22" xfId="0" applyFont="1" applyBorder="1" applyAlignment="1">
      <alignment horizontal="left" vertical="center" wrapText="1"/>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Font="1" applyBorder="1" applyAlignment="1">
      <alignment horizontal="center" wrapText="1"/>
    </xf>
    <xf numFmtId="0" fontId="0" fillId="0" borderId="22" xfId="0" applyFont="1" applyBorder="1" applyAlignment="1">
      <alignment horizontal="center" wrapText="1"/>
    </xf>
  </cellXfs>
  <cellStyles count="6">
    <cellStyle name="Comma" xfId="1" builtinId="3"/>
    <cellStyle name="Comma 2" xfId="5"/>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5</xdr:col>
      <xdr:colOff>485775</xdr:colOff>
      <xdr:row>14</xdr:row>
      <xdr:rowOff>561975</xdr:rowOff>
    </xdr:to>
    <xdr:pic>
      <xdr:nvPicPr>
        <xdr:cNvPr id="2" name="Picture 1" descr="Click the Sheet ta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05225"/>
          <a:ext cx="29241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5</xdr:col>
      <xdr:colOff>485775</xdr:colOff>
      <xdr:row>19</xdr:row>
      <xdr:rowOff>238125</xdr:rowOff>
    </xdr:to>
    <xdr:pic>
      <xdr:nvPicPr>
        <xdr:cNvPr id="3" name="Picture 2" descr="Click the tab scrolling arrow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1039475"/>
          <a:ext cx="31146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133350</xdr:colOff>
      <xdr:row>26</xdr:row>
      <xdr:rowOff>123825</xdr:rowOff>
    </xdr:to>
    <xdr:pic>
      <xdr:nvPicPr>
        <xdr:cNvPr id="4" name="Picture 3" descr="Button imag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784425"/>
          <a:ext cx="1333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2</xdr:col>
      <xdr:colOff>361950</xdr:colOff>
      <xdr:row>28</xdr:row>
      <xdr:rowOff>1524000</xdr:rowOff>
    </xdr:to>
    <xdr:pic>
      <xdr:nvPicPr>
        <xdr:cNvPr id="5" name="Picture 4" descr="Click the arrow in the bottom right corner of the Page Setup grou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8432125"/>
          <a:ext cx="31146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1</xdr:row>
      <xdr:rowOff>66673</xdr:rowOff>
    </xdr:from>
    <xdr:to>
      <xdr:col>12</xdr:col>
      <xdr:colOff>530675</xdr:colOff>
      <xdr:row>53</xdr:row>
      <xdr:rowOff>180974</xdr:rowOff>
    </xdr:to>
    <xdr:pic>
      <xdr:nvPicPr>
        <xdr:cNvPr id="2" name="Picture 1">
          <a:extLst>
            <a:ext uri="{FF2B5EF4-FFF2-40B4-BE49-F238E27FC236}">
              <a16:creationId xmlns:a16="http://schemas.microsoft.com/office/drawing/2014/main" id="{010D51E8-BAD6-4A4A-A78B-178DB7AEE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57173"/>
          <a:ext cx="7598225" cy="10020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ater%20Annual%20Return%20Template%20finalized%202016-01-19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page 102"/>
      <sheetName val="page 103"/>
      <sheetName val="page 200"/>
      <sheetName val="page 201"/>
      <sheetName val="page 202"/>
      <sheetName val="page 203"/>
      <sheetName val="page 204"/>
      <sheetName val="page 205"/>
      <sheetName val="page 206"/>
      <sheetName val="page 301"/>
      <sheetName val="page 302"/>
      <sheetName val="page 303"/>
      <sheetName val="page 303A"/>
      <sheetName val="page 400"/>
      <sheetName val="page 401"/>
      <sheetName val="page 402"/>
      <sheetName val="page 403"/>
      <sheetName val="page 404"/>
      <sheetName val="page 405"/>
      <sheetName val="page 407"/>
      <sheetName val="page 408"/>
      <sheetName val="page 409"/>
      <sheetName val="page 410"/>
      <sheetName val="page 411"/>
      <sheetName val="page 412"/>
      <sheetName val="page 413"/>
      <sheetName val="page 414"/>
      <sheetName val="page 415"/>
      <sheetName val="page 416"/>
      <sheetName val="page 4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7"/>
  <sheetViews>
    <sheetView view="pageLayout" zoomScaleNormal="100" workbookViewId="0">
      <selection activeCell="A12" activeCellId="1" sqref="A8 A12"/>
    </sheetView>
  </sheetViews>
  <sheetFormatPr defaultRowHeight="18.75" x14ac:dyDescent="0.3"/>
  <cols>
    <col min="1" max="1" width="38.7109375" style="184" customWidth="1"/>
    <col min="2" max="2" width="48.28515625" style="178" customWidth="1"/>
    <col min="3" max="256" width="9.140625" style="178"/>
    <col min="257" max="257" width="86.28515625" style="178" customWidth="1"/>
    <col min="258" max="512" width="9.140625" style="178"/>
    <col min="513" max="513" width="86.28515625" style="178" customWidth="1"/>
    <col min="514" max="768" width="9.140625" style="178"/>
    <col min="769" max="769" width="86.28515625" style="178" customWidth="1"/>
    <col min="770" max="1024" width="9.140625" style="178"/>
    <col min="1025" max="1025" width="86.28515625" style="178" customWidth="1"/>
    <col min="1026" max="1280" width="9.140625" style="178"/>
    <col min="1281" max="1281" width="86.28515625" style="178" customWidth="1"/>
    <col min="1282" max="1536" width="9.140625" style="178"/>
    <col min="1537" max="1537" width="86.28515625" style="178" customWidth="1"/>
    <col min="1538" max="1792" width="9.140625" style="178"/>
    <col min="1793" max="1793" width="86.28515625" style="178" customWidth="1"/>
    <col min="1794" max="2048" width="9.140625" style="178"/>
    <col min="2049" max="2049" width="86.28515625" style="178" customWidth="1"/>
    <col min="2050" max="2304" width="9.140625" style="178"/>
    <col min="2305" max="2305" width="86.28515625" style="178" customWidth="1"/>
    <col min="2306" max="2560" width="9.140625" style="178"/>
    <col min="2561" max="2561" width="86.28515625" style="178" customWidth="1"/>
    <col min="2562" max="2816" width="9.140625" style="178"/>
    <col min="2817" max="2817" width="86.28515625" style="178" customWidth="1"/>
    <col min="2818" max="3072" width="9.140625" style="178"/>
    <col min="3073" max="3073" width="86.28515625" style="178" customWidth="1"/>
    <col min="3074" max="3328" width="9.140625" style="178"/>
    <col min="3329" max="3329" width="86.28515625" style="178" customWidth="1"/>
    <col min="3330" max="3584" width="9.140625" style="178"/>
    <col min="3585" max="3585" width="86.28515625" style="178" customWidth="1"/>
    <col min="3586" max="3840" width="9.140625" style="178"/>
    <col min="3841" max="3841" width="86.28515625" style="178" customWidth="1"/>
    <col min="3842" max="4096" width="9.140625" style="178"/>
    <col min="4097" max="4097" width="86.28515625" style="178" customWidth="1"/>
    <col min="4098" max="4352" width="9.140625" style="178"/>
    <col min="4353" max="4353" width="86.28515625" style="178" customWidth="1"/>
    <col min="4354" max="4608" width="9.140625" style="178"/>
    <col min="4609" max="4609" width="86.28515625" style="178" customWidth="1"/>
    <col min="4610" max="4864" width="9.140625" style="178"/>
    <col min="4865" max="4865" width="86.28515625" style="178" customWidth="1"/>
    <col min="4866" max="5120" width="9.140625" style="178"/>
    <col min="5121" max="5121" width="86.28515625" style="178" customWidth="1"/>
    <col min="5122" max="5376" width="9.140625" style="178"/>
    <col min="5377" max="5377" width="86.28515625" style="178" customWidth="1"/>
    <col min="5378" max="5632" width="9.140625" style="178"/>
    <col min="5633" max="5633" width="86.28515625" style="178" customWidth="1"/>
    <col min="5634" max="5888" width="9.140625" style="178"/>
    <col min="5889" max="5889" width="86.28515625" style="178" customWidth="1"/>
    <col min="5890" max="6144" width="9.140625" style="178"/>
    <col min="6145" max="6145" width="86.28515625" style="178" customWidth="1"/>
    <col min="6146" max="6400" width="9.140625" style="178"/>
    <col min="6401" max="6401" width="86.28515625" style="178" customWidth="1"/>
    <col min="6402" max="6656" width="9.140625" style="178"/>
    <col min="6657" max="6657" width="86.28515625" style="178" customWidth="1"/>
    <col min="6658" max="6912" width="9.140625" style="178"/>
    <col min="6913" max="6913" width="86.28515625" style="178" customWidth="1"/>
    <col min="6914" max="7168" width="9.140625" style="178"/>
    <col min="7169" max="7169" width="86.28515625" style="178" customWidth="1"/>
    <col min="7170" max="7424" width="9.140625" style="178"/>
    <col min="7425" max="7425" width="86.28515625" style="178" customWidth="1"/>
    <col min="7426" max="7680" width="9.140625" style="178"/>
    <col min="7681" max="7681" width="86.28515625" style="178" customWidth="1"/>
    <col min="7682" max="7936" width="9.140625" style="178"/>
    <col min="7937" max="7937" width="86.28515625" style="178" customWidth="1"/>
    <col min="7938" max="8192" width="9.140625" style="178"/>
    <col min="8193" max="8193" width="86.28515625" style="178" customWidth="1"/>
    <col min="8194" max="8448" width="9.140625" style="178"/>
    <col min="8449" max="8449" width="86.28515625" style="178" customWidth="1"/>
    <col min="8450" max="8704" width="9.140625" style="178"/>
    <col min="8705" max="8705" width="86.28515625" style="178" customWidth="1"/>
    <col min="8706" max="8960" width="9.140625" style="178"/>
    <col min="8961" max="8961" width="86.28515625" style="178" customWidth="1"/>
    <col min="8962" max="9216" width="9.140625" style="178"/>
    <col min="9217" max="9217" width="86.28515625" style="178" customWidth="1"/>
    <col min="9218" max="9472" width="9.140625" style="178"/>
    <col min="9473" max="9473" width="86.28515625" style="178" customWidth="1"/>
    <col min="9474" max="9728" width="9.140625" style="178"/>
    <col min="9729" max="9729" width="86.28515625" style="178" customWidth="1"/>
    <col min="9730" max="9984" width="9.140625" style="178"/>
    <col min="9985" max="9985" width="86.28515625" style="178" customWidth="1"/>
    <col min="9986" max="10240" width="9.140625" style="178"/>
    <col min="10241" max="10241" width="86.28515625" style="178" customWidth="1"/>
    <col min="10242" max="10496" width="9.140625" style="178"/>
    <col min="10497" max="10497" width="86.28515625" style="178" customWidth="1"/>
    <col min="10498" max="10752" width="9.140625" style="178"/>
    <col min="10753" max="10753" width="86.28515625" style="178" customWidth="1"/>
    <col min="10754" max="11008" width="9.140625" style="178"/>
    <col min="11009" max="11009" width="86.28515625" style="178" customWidth="1"/>
    <col min="11010" max="11264" width="9.140625" style="178"/>
    <col min="11265" max="11265" width="86.28515625" style="178" customWidth="1"/>
    <col min="11266" max="11520" width="9.140625" style="178"/>
    <col min="11521" max="11521" width="86.28515625" style="178" customWidth="1"/>
    <col min="11522" max="11776" width="9.140625" style="178"/>
    <col min="11777" max="11777" width="86.28515625" style="178" customWidth="1"/>
    <col min="11778" max="12032" width="9.140625" style="178"/>
    <col min="12033" max="12033" width="86.28515625" style="178" customWidth="1"/>
    <col min="12034" max="12288" width="9.140625" style="178"/>
    <col min="12289" max="12289" width="86.28515625" style="178" customWidth="1"/>
    <col min="12290" max="12544" width="9.140625" style="178"/>
    <col min="12545" max="12545" width="86.28515625" style="178" customWidth="1"/>
    <col min="12546" max="12800" width="9.140625" style="178"/>
    <col min="12801" max="12801" width="86.28515625" style="178" customWidth="1"/>
    <col min="12802" max="13056" width="9.140625" style="178"/>
    <col min="13057" max="13057" width="86.28515625" style="178" customWidth="1"/>
    <col min="13058" max="13312" width="9.140625" style="178"/>
    <col min="13313" max="13313" width="86.28515625" style="178" customWidth="1"/>
    <col min="13314" max="13568" width="9.140625" style="178"/>
    <col min="13569" max="13569" width="86.28515625" style="178" customWidth="1"/>
    <col min="13570" max="13824" width="9.140625" style="178"/>
    <col min="13825" max="13825" width="86.28515625" style="178" customWidth="1"/>
    <col min="13826" max="14080" width="9.140625" style="178"/>
    <col min="14081" max="14081" width="86.28515625" style="178" customWidth="1"/>
    <col min="14082" max="14336" width="9.140625" style="178"/>
    <col min="14337" max="14337" width="86.28515625" style="178" customWidth="1"/>
    <col min="14338" max="14592" width="9.140625" style="178"/>
    <col min="14593" max="14593" width="86.28515625" style="178" customWidth="1"/>
    <col min="14594" max="14848" width="9.140625" style="178"/>
    <col min="14849" max="14849" width="86.28515625" style="178" customWidth="1"/>
    <col min="14850" max="15104" width="9.140625" style="178"/>
    <col min="15105" max="15105" width="86.28515625" style="178" customWidth="1"/>
    <col min="15106" max="15360" width="9.140625" style="178"/>
    <col min="15361" max="15361" width="86.28515625" style="178" customWidth="1"/>
    <col min="15362" max="15616" width="9.140625" style="178"/>
    <col min="15617" max="15617" width="86.28515625" style="178" customWidth="1"/>
    <col min="15618" max="15872" width="9.140625" style="178"/>
    <col min="15873" max="15873" width="86.28515625" style="178" customWidth="1"/>
    <col min="15874" max="16128" width="9.140625" style="178"/>
    <col min="16129" max="16129" width="86.28515625" style="178" customWidth="1"/>
    <col min="16130" max="16384" width="9.140625" style="178"/>
  </cols>
  <sheetData>
    <row r="2" spans="1:2" x14ac:dyDescent="0.3">
      <c r="A2" s="176"/>
      <c r="B2" s="177"/>
    </row>
    <row r="3" spans="1:2" x14ac:dyDescent="0.3">
      <c r="A3" s="177" t="s">
        <v>389</v>
      </c>
      <c r="B3" s="177"/>
    </row>
    <row r="4" spans="1:2" x14ac:dyDescent="0.3">
      <c r="A4" s="177"/>
      <c r="B4" s="177"/>
    </row>
    <row r="5" spans="1:2" x14ac:dyDescent="0.3">
      <c r="A5" s="179"/>
      <c r="B5" s="177"/>
    </row>
    <row r="6" spans="1:2" x14ac:dyDescent="0.3">
      <c r="A6" s="177"/>
      <c r="B6" s="177"/>
    </row>
    <row r="7" spans="1:2" x14ac:dyDescent="0.3">
      <c r="A7" s="180" t="s">
        <v>0</v>
      </c>
      <c r="B7" s="177"/>
    </row>
    <row r="8" spans="1:2" x14ac:dyDescent="0.3">
      <c r="A8" s="180"/>
      <c r="B8" s="177"/>
    </row>
    <row r="9" spans="1:2" x14ac:dyDescent="0.3">
      <c r="A9" s="177"/>
      <c r="B9" s="177"/>
    </row>
    <row r="10" spans="1:2" x14ac:dyDescent="0.3">
      <c r="A10" s="177" t="s">
        <v>387</v>
      </c>
      <c r="B10" s="177"/>
    </row>
    <row r="11" spans="1:2" x14ac:dyDescent="0.3">
      <c r="A11" s="177"/>
      <c r="B11" s="177"/>
    </row>
    <row r="12" spans="1:2" x14ac:dyDescent="0.3">
      <c r="A12" s="181" t="s">
        <v>807</v>
      </c>
      <c r="B12" s="177"/>
    </row>
    <row r="13" spans="1:2" x14ac:dyDescent="0.3">
      <c r="A13" s="182"/>
      <c r="B13" s="177"/>
    </row>
    <row r="14" spans="1:2" x14ac:dyDescent="0.3">
      <c r="A14" s="180"/>
      <c r="B14" s="177"/>
    </row>
    <row r="15" spans="1:2" x14ac:dyDescent="0.3">
      <c r="A15" s="177"/>
      <c r="B15" s="177"/>
    </row>
    <row r="16" spans="1:2" x14ac:dyDescent="0.3">
      <c r="A16" s="180"/>
      <c r="B16" s="177"/>
    </row>
    <row r="17" spans="1:2" x14ac:dyDescent="0.3">
      <c r="A17" s="180"/>
      <c r="B17" s="177"/>
    </row>
    <row r="18" spans="1:2" x14ac:dyDescent="0.3">
      <c r="A18" s="177"/>
      <c r="B18" s="177"/>
    </row>
    <row r="19" spans="1:2" x14ac:dyDescent="0.3">
      <c r="A19" s="176" t="s">
        <v>1</v>
      </c>
      <c r="B19" s="177"/>
    </row>
    <row r="20" spans="1:2" x14ac:dyDescent="0.3">
      <c r="A20" s="176"/>
      <c r="B20" s="177"/>
    </row>
    <row r="21" spans="1:2" x14ac:dyDescent="0.3">
      <c r="A21" s="177"/>
      <c r="B21" s="177"/>
    </row>
    <row r="22" spans="1:2" x14ac:dyDescent="0.3">
      <c r="A22" s="180" t="s">
        <v>2</v>
      </c>
      <c r="B22" s="177"/>
    </row>
    <row r="23" spans="1:2" x14ac:dyDescent="0.3">
      <c r="A23" s="180"/>
      <c r="B23" s="177"/>
    </row>
    <row r="24" spans="1:2" x14ac:dyDescent="0.3">
      <c r="A24" s="177"/>
      <c r="B24" s="177"/>
    </row>
    <row r="25" spans="1:2" x14ac:dyDescent="0.3">
      <c r="A25" s="176" t="s">
        <v>3</v>
      </c>
      <c r="B25" s="177"/>
    </row>
    <row r="26" spans="1:2" x14ac:dyDescent="0.3">
      <c r="A26" s="176"/>
      <c r="B26" s="177"/>
    </row>
    <row r="27" spans="1:2" x14ac:dyDescent="0.3">
      <c r="A27" s="177"/>
      <c r="B27" s="177"/>
    </row>
    <row r="28" spans="1:2" x14ac:dyDescent="0.3">
      <c r="A28" s="180" t="s">
        <v>897</v>
      </c>
      <c r="B28" s="177"/>
    </row>
    <row r="29" spans="1:2" x14ac:dyDescent="0.3">
      <c r="A29" s="183"/>
      <c r="B29" s="177"/>
    </row>
    <row r="33" spans="1:2" x14ac:dyDescent="0.3">
      <c r="A33" s="174" t="s">
        <v>4</v>
      </c>
    </row>
    <row r="34" spans="1:2" x14ac:dyDescent="0.3">
      <c r="A34" s="174" t="s">
        <v>357</v>
      </c>
      <c r="B34" s="175" t="s">
        <v>808</v>
      </c>
    </row>
    <row r="35" spans="1:2" x14ac:dyDescent="0.3">
      <c r="A35" s="174" t="s">
        <v>388</v>
      </c>
      <c r="B35" s="175" t="s">
        <v>329</v>
      </c>
    </row>
    <row r="36" spans="1:2" x14ac:dyDescent="0.3">
      <c r="A36" s="174" t="s">
        <v>356</v>
      </c>
      <c r="B36" s="175" t="s">
        <v>809</v>
      </c>
    </row>
    <row r="37" spans="1:2" x14ac:dyDescent="0.3">
      <c r="B37" s="178" t="s">
        <v>810</v>
      </c>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zoomScaleNormal="100" workbookViewId="0">
      <selection activeCell="C15" sqref="C15"/>
    </sheetView>
  </sheetViews>
  <sheetFormatPr defaultRowHeight="15" x14ac:dyDescent="0.25"/>
  <cols>
    <col min="1" max="1" width="29.28515625" customWidth="1"/>
  </cols>
  <sheetData>
    <row r="1" spans="1:2" x14ac:dyDescent="0.25">
      <c r="A1" t="s">
        <v>764</v>
      </c>
    </row>
    <row r="2" spans="1:2" x14ac:dyDescent="0.25">
      <c r="A2" t="s">
        <v>765</v>
      </c>
    </row>
    <row r="6" spans="1:2" ht="44.25" x14ac:dyDescent="0.25">
      <c r="A6" s="660" t="s">
        <v>870</v>
      </c>
      <c r="B6" s="301"/>
    </row>
    <row r="7" spans="1:2" x14ac:dyDescent="0.25">
      <c r="A7" s="662"/>
      <c r="B7" s="301"/>
    </row>
    <row r="8" spans="1:2" ht="25.5" x14ac:dyDescent="0.25">
      <c r="A8" s="663" t="s">
        <v>871</v>
      </c>
      <c r="B8" s="301"/>
    </row>
    <row r="9" spans="1:2" x14ac:dyDescent="0.25">
      <c r="A9" s="662"/>
      <c r="B9" s="301"/>
    </row>
    <row r="10" spans="1:2" ht="25.5" x14ac:dyDescent="0.25">
      <c r="A10" s="664" t="s">
        <v>872</v>
      </c>
      <c r="B10" s="301"/>
    </row>
    <row r="11" spans="1:2" x14ac:dyDescent="0.25">
      <c r="A11" s="662"/>
      <c r="B11" s="301"/>
    </row>
    <row r="12" spans="1:2" ht="25.5" x14ac:dyDescent="0.25">
      <c r="A12" s="661" t="s">
        <v>873</v>
      </c>
      <c r="B12" s="661" t="s">
        <v>874</v>
      </c>
    </row>
    <row r="13" spans="1:2" ht="25.5" x14ac:dyDescent="0.25">
      <c r="A13" s="667" t="s">
        <v>875</v>
      </c>
      <c r="B13" s="665" t="s">
        <v>876</v>
      </c>
    </row>
    <row r="14" spans="1:2" ht="25.5" x14ac:dyDescent="0.25">
      <c r="A14" s="667"/>
      <c r="B14" s="665"/>
    </row>
    <row r="15" spans="1:2" ht="81.75" customHeight="1" x14ac:dyDescent="0.25">
      <c r="A15" s="667"/>
      <c r="B15" s="665"/>
    </row>
    <row r="16" spans="1:2" x14ac:dyDescent="0.25">
      <c r="A16" s="667"/>
      <c r="B16" s="659"/>
    </row>
    <row r="17" spans="1:2" ht="25.5" x14ac:dyDescent="0.25">
      <c r="A17" s="667"/>
      <c r="B17" s="665" t="s">
        <v>877</v>
      </c>
    </row>
    <row r="18" spans="1:2" ht="25.5" x14ac:dyDescent="0.25">
      <c r="A18" s="667"/>
      <c r="B18" s="665"/>
    </row>
    <row r="19" spans="1:2" ht="25.5" x14ac:dyDescent="0.25">
      <c r="A19" s="667"/>
      <c r="B19" s="665"/>
    </row>
    <row r="20" spans="1:2" ht="60.75" customHeight="1" x14ac:dyDescent="0.25">
      <c r="A20" s="665" t="s">
        <v>878</v>
      </c>
      <c r="B20" s="665" t="s">
        <v>879</v>
      </c>
    </row>
    <row r="21" spans="1:2" ht="25.5" x14ac:dyDescent="0.25">
      <c r="A21" s="665" t="s">
        <v>880</v>
      </c>
      <c r="B21" s="665" t="s">
        <v>881</v>
      </c>
    </row>
    <row r="22" spans="1:2" ht="25.5" x14ac:dyDescent="0.25">
      <c r="A22" s="665" t="s">
        <v>882</v>
      </c>
      <c r="B22" s="665" t="s">
        <v>883</v>
      </c>
    </row>
    <row r="23" spans="1:2" x14ac:dyDescent="0.25">
      <c r="A23" s="662"/>
      <c r="B23" s="301"/>
    </row>
    <row r="24" spans="1:2" ht="25.5" x14ac:dyDescent="0.25">
      <c r="A24" s="663" t="s">
        <v>884</v>
      </c>
      <c r="B24" s="301"/>
    </row>
    <row r="25" spans="1:2" ht="25.5" x14ac:dyDescent="0.25">
      <c r="A25" s="663"/>
      <c r="B25" s="301"/>
    </row>
    <row r="26" spans="1:2" ht="25.5" x14ac:dyDescent="0.25">
      <c r="A26" s="663" t="s">
        <v>885</v>
      </c>
      <c r="B26" s="301"/>
    </row>
    <row r="27" spans="1:2" ht="31.5" customHeight="1" x14ac:dyDescent="0.25">
      <c r="A27" s="663" t="s">
        <v>886</v>
      </c>
      <c r="B27" s="301"/>
    </row>
    <row r="28" spans="1:2" ht="25.5" x14ac:dyDescent="0.25">
      <c r="A28" s="663"/>
      <c r="B28" s="301"/>
    </row>
    <row r="29" spans="1:2" ht="151.5" customHeight="1" x14ac:dyDescent="0.25">
      <c r="A29" s="663"/>
      <c r="B29" s="301"/>
    </row>
    <row r="30" spans="1:2" x14ac:dyDescent="0.25">
      <c r="A30" s="662"/>
      <c r="B30" s="301"/>
    </row>
    <row r="31" spans="1:2" ht="25.5" x14ac:dyDescent="0.25">
      <c r="A31" s="663" t="s">
        <v>887</v>
      </c>
      <c r="B31" s="301"/>
    </row>
    <row r="32" spans="1:2" x14ac:dyDescent="0.25">
      <c r="A32" s="662"/>
      <c r="B32" s="301"/>
    </row>
    <row r="33" spans="1:2" ht="25.5" x14ac:dyDescent="0.25">
      <c r="A33" s="663" t="s">
        <v>888</v>
      </c>
      <c r="B33" s="301"/>
    </row>
    <row r="34" spans="1:2" x14ac:dyDescent="0.25">
      <c r="A34" s="662"/>
      <c r="B34" s="301"/>
    </row>
    <row r="35" spans="1:2" ht="25.5" x14ac:dyDescent="0.25">
      <c r="A35" s="663" t="s">
        <v>889</v>
      </c>
      <c r="B35" s="301"/>
    </row>
    <row r="36" spans="1:2" x14ac:dyDescent="0.25">
      <c r="A36" s="662"/>
      <c r="B36" s="301"/>
    </row>
    <row r="37" spans="1:2" ht="25.5" x14ac:dyDescent="0.25">
      <c r="A37" s="663" t="s">
        <v>890</v>
      </c>
      <c r="B37" s="301"/>
    </row>
    <row r="38" spans="1:2" x14ac:dyDescent="0.25">
      <c r="A38" s="662"/>
      <c r="B38" s="301"/>
    </row>
    <row r="39" spans="1:2" ht="25.5" x14ac:dyDescent="0.25">
      <c r="A39" s="663" t="s">
        <v>891</v>
      </c>
      <c r="B39" s="301"/>
    </row>
    <row r="40" spans="1:2" x14ac:dyDescent="0.25">
      <c r="A40" s="662"/>
      <c r="B40" s="301"/>
    </row>
    <row r="41" spans="1:2" ht="25.5" x14ac:dyDescent="0.25">
      <c r="A41" s="661" t="s">
        <v>892</v>
      </c>
      <c r="B41" s="301"/>
    </row>
    <row r="42" spans="1:2" x14ac:dyDescent="0.25">
      <c r="A42" s="662"/>
      <c r="B42" s="301"/>
    </row>
    <row r="43" spans="1:2" ht="16.5" x14ac:dyDescent="0.25">
      <c r="A43" s="666"/>
      <c r="B43" s="301"/>
    </row>
    <row r="44" spans="1:2" x14ac:dyDescent="0.25">
      <c r="A44" s="662"/>
      <c r="B44" s="301"/>
    </row>
    <row r="45" spans="1:2" ht="25.5" x14ac:dyDescent="0.25">
      <c r="A45" s="663" t="s">
        <v>893</v>
      </c>
      <c r="B45" s="301"/>
    </row>
    <row r="46" spans="1:2" x14ac:dyDescent="0.25">
      <c r="A46" s="662"/>
      <c r="B46" s="301"/>
    </row>
    <row r="47" spans="1:2" ht="25.5" x14ac:dyDescent="0.25">
      <c r="A47" s="663" t="s">
        <v>894</v>
      </c>
      <c r="B47" s="301"/>
    </row>
    <row r="48" spans="1:2" x14ac:dyDescent="0.25">
      <c r="A48" s="662"/>
      <c r="B48" s="301"/>
    </row>
    <row r="49" spans="1:2" ht="25.5" x14ac:dyDescent="0.25">
      <c r="A49" s="663" t="s">
        <v>895</v>
      </c>
      <c r="B49" s="301"/>
    </row>
    <row r="50" spans="1:2" x14ac:dyDescent="0.25">
      <c r="A50" s="662"/>
      <c r="B50" s="301"/>
    </row>
    <row r="51" spans="1:2" ht="25.5" x14ac:dyDescent="0.25">
      <c r="A51" s="663" t="s">
        <v>896</v>
      </c>
      <c r="B51" s="301"/>
    </row>
  </sheetData>
  <mergeCells count="1">
    <mergeCell ref="A13:A19"/>
  </mergeCells>
  <pageMargins left="0.7" right="0.7" top="0.75" bottom="0.75" header="0.3" footer="0.3"/>
  <pageSetup scale="26" orientation="portrait" r:id="rId1"/>
  <headerFooter differentFirst="1">
    <oddHeader>&amp;L
Annual report of &amp;K0070C0Butterworth Water Company, Inc.&amp;R
Year Ending December 31, &amp;K0070C02016</oddHeader>
    <firstHeader>&amp;LAnnual Return of Butterworth Water Company, Inc.&amp;RCalendar year ending December 31, 2016</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5"/>
  <sheetViews>
    <sheetView view="pageLayout" zoomScaleNormal="100" workbookViewId="0">
      <selection activeCell="A12" activeCellId="1" sqref="A8 A12"/>
    </sheetView>
  </sheetViews>
  <sheetFormatPr defaultRowHeight="15" x14ac:dyDescent="0.25"/>
  <cols>
    <col min="1" max="1" width="20.85546875" customWidth="1"/>
    <col min="2" max="2" width="15" customWidth="1"/>
    <col min="3" max="3" width="30.57031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2" spans="1:4" ht="15" customHeight="1" x14ac:dyDescent="0.25">
      <c r="A2" s="40" t="s">
        <v>358</v>
      </c>
      <c r="B2" s="44"/>
      <c r="C2" s="44"/>
      <c r="D2" s="186"/>
    </row>
    <row r="3" spans="1:4" x14ac:dyDescent="0.25">
      <c r="A3" s="42"/>
      <c r="B3" s="45"/>
      <c r="C3" s="45"/>
      <c r="D3" s="43"/>
    </row>
    <row r="4" spans="1:4" x14ac:dyDescent="0.25">
      <c r="A4" s="558" t="s">
        <v>5</v>
      </c>
      <c r="B4" s="559"/>
      <c r="C4" s="559"/>
      <c r="D4" s="560"/>
    </row>
    <row r="5" spans="1:4" x14ac:dyDescent="0.25">
      <c r="A5" s="561" t="s">
        <v>390</v>
      </c>
      <c r="B5" s="562"/>
      <c r="C5" s="562"/>
      <c r="D5" s="563"/>
    </row>
    <row r="6" spans="1:4" x14ac:dyDescent="0.25">
      <c r="A6" s="520" t="s">
        <v>6</v>
      </c>
      <c r="B6" s="588" t="s">
        <v>7</v>
      </c>
      <c r="C6" s="521" t="s">
        <v>8</v>
      </c>
      <c r="D6" s="520" t="s">
        <v>9</v>
      </c>
    </row>
    <row r="7" spans="1:4" x14ac:dyDescent="0.25">
      <c r="A7" s="571" t="s">
        <v>329</v>
      </c>
      <c r="B7" s="571" t="s">
        <v>808</v>
      </c>
      <c r="C7" s="599" t="s">
        <v>827</v>
      </c>
      <c r="D7" s="575" t="s">
        <v>813</v>
      </c>
    </row>
    <row r="8" spans="1:4" x14ac:dyDescent="0.25">
      <c r="A8" s="572" t="s">
        <v>811</v>
      </c>
      <c r="B8" s="573" t="s">
        <v>812</v>
      </c>
      <c r="C8" s="600" t="s">
        <v>827</v>
      </c>
      <c r="D8" s="575" t="s">
        <v>813</v>
      </c>
    </row>
    <row r="9" spans="1:4" x14ac:dyDescent="0.25">
      <c r="A9" s="572"/>
      <c r="B9" s="573"/>
      <c r="C9" s="574"/>
      <c r="D9" s="575"/>
    </row>
    <row r="10" spans="1:4" x14ac:dyDescent="0.25">
      <c r="A10" s="576"/>
      <c r="B10" s="577"/>
      <c r="C10" s="577"/>
      <c r="D10" s="575"/>
    </row>
    <row r="11" spans="1:4" x14ac:dyDescent="0.25">
      <c r="A11" s="576"/>
      <c r="B11" s="578"/>
      <c r="C11" s="577"/>
      <c r="D11" s="575"/>
    </row>
    <row r="12" spans="1:4" ht="15.75" x14ac:dyDescent="0.25">
      <c r="A12" s="576"/>
      <c r="B12" s="577"/>
      <c r="C12" s="579"/>
      <c r="D12" s="575"/>
    </row>
    <row r="13" spans="1:4" x14ac:dyDescent="0.25">
      <c r="A13" s="576"/>
      <c r="B13" s="577"/>
      <c r="C13" s="577"/>
      <c r="D13" s="576"/>
    </row>
    <row r="14" spans="1:4" x14ac:dyDescent="0.25">
      <c r="A14" s="576"/>
      <c r="B14" s="577"/>
      <c r="C14" s="577"/>
      <c r="D14" s="576"/>
    </row>
    <row r="15" spans="1:4" x14ac:dyDescent="0.25">
      <c r="A15" s="576"/>
      <c r="B15" s="577"/>
      <c r="C15" s="577"/>
      <c r="D15" s="576"/>
    </row>
    <row r="16" spans="1:4" x14ac:dyDescent="0.25">
      <c r="A16" s="576"/>
      <c r="B16" s="577"/>
      <c r="C16" s="577"/>
      <c r="D16" s="576"/>
    </row>
    <row r="17" spans="1:4" x14ac:dyDescent="0.25">
      <c r="A17" s="576"/>
      <c r="B17" s="577"/>
      <c r="C17" s="577"/>
      <c r="D17" s="576"/>
    </row>
    <row r="18" spans="1:4" x14ac:dyDescent="0.25">
      <c r="A18" s="576"/>
      <c r="B18" s="577"/>
      <c r="C18" s="577"/>
      <c r="D18" s="576"/>
    </row>
    <row r="19" spans="1:4" x14ac:dyDescent="0.25">
      <c r="A19" s="576"/>
      <c r="B19" s="577"/>
      <c r="C19" s="577"/>
      <c r="D19" s="576"/>
    </row>
    <row r="20" spans="1:4" x14ac:dyDescent="0.25">
      <c r="A20" s="576"/>
      <c r="B20" s="577"/>
      <c r="C20" s="577"/>
      <c r="D20" s="576"/>
    </row>
    <row r="21" spans="1:4" x14ac:dyDescent="0.25">
      <c r="A21" s="576"/>
      <c r="B21" s="577"/>
      <c r="C21" s="577"/>
      <c r="D21" s="576"/>
    </row>
    <row r="22" spans="1:4" x14ac:dyDescent="0.25">
      <c r="A22" s="576"/>
      <c r="B22" s="577"/>
      <c r="C22" s="577"/>
      <c r="D22" s="576"/>
    </row>
    <row r="23" spans="1:4" x14ac:dyDescent="0.25">
      <c r="A23" s="576"/>
      <c r="B23" s="577"/>
      <c r="C23" s="577"/>
      <c r="D23" s="576"/>
    </row>
    <row r="24" spans="1:4" x14ac:dyDescent="0.25">
      <c r="A24" s="576"/>
      <c r="B24" s="577"/>
      <c r="C24" s="577"/>
      <c r="D24" s="576"/>
    </row>
    <row r="25" spans="1:4" x14ac:dyDescent="0.25">
      <c r="A25" s="580"/>
      <c r="B25" s="581"/>
      <c r="C25" s="581"/>
      <c r="D25" s="580"/>
    </row>
    <row r="26" spans="1:4" x14ac:dyDescent="0.25">
      <c r="A26" s="564" t="s">
        <v>10</v>
      </c>
      <c r="B26" s="565"/>
      <c r="C26" s="565"/>
      <c r="D26" s="566"/>
    </row>
    <row r="27" spans="1:4" x14ac:dyDescent="0.25">
      <c r="A27" s="588" t="s">
        <v>7</v>
      </c>
      <c r="B27" s="569" t="s">
        <v>8</v>
      </c>
      <c r="C27" s="570"/>
      <c r="D27" s="520" t="s">
        <v>11</v>
      </c>
    </row>
    <row r="28" spans="1:4" x14ac:dyDescent="0.25">
      <c r="A28" s="567" t="s">
        <v>808</v>
      </c>
      <c r="B28" s="567" t="s">
        <v>827</v>
      </c>
      <c r="C28" s="568"/>
      <c r="D28" s="575" t="s">
        <v>813</v>
      </c>
    </row>
    <row r="29" spans="1:4" x14ac:dyDescent="0.25">
      <c r="A29" s="522" t="s">
        <v>812</v>
      </c>
      <c r="B29" s="522" t="s">
        <v>827</v>
      </c>
      <c r="C29" s="524"/>
      <c r="D29" s="575" t="s">
        <v>813</v>
      </c>
    </row>
    <row r="30" spans="1:4" x14ac:dyDescent="0.25">
      <c r="A30" s="522"/>
      <c r="B30" s="522"/>
      <c r="C30" s="524"/>
      <c r="D30" s="528"/>
    </row>
    <row r="31" spans="1:4" x14ac:dyDescent="0.25">
      <c r="A31" s="523"/>
      <c r="B31" s="523"/>
      <c r="C31" s="524"/>
      <c r="D31" s="529"/>
    </row>
    <row r="32" spans="1:4" x14ac:dyDescent="0.25">
      <c r="A32" s="522"/>
      <c r="B32" s="522"/>
      <c r="C32" s="524"/>
      <c r="D32" s="529"/>
    </row>
    <row r="33" spans="1:4" ht="15.75" x14ac:dyDescent="0.25">
      <c r="A33" s="525"/>
      <c r="B33" s="522"/>
      <c r="C33" s="524"/>
      <c r="D33" s="529"/>
    </row>
    <row r="34" spans="1:4" x14ac:dyDescent="0.25">
      <c r="A34" s="522"/>
      <c r="B34" s="522"/>
      <c r="C34" s="524"/>
      <c r="D34" s="530"/>
    </row>
    <row r="35" spans="1:4" x14ac:dyDescent="0.25">
      <c r="A35" s="522"/>
      <c r="B35" s="522"/>
      <c r="C35" s="524"/>
      <c r="D35" s="530"/>
    </row>
    <row r="36" spans="1:4" x14ac:dyDescent="0.25">
      <c r="A36" s="522"/>
      <c r="B36" s="522"/>
      <c r="C36" s="524"/>
      <c r="D36" s="530"/>
    </row>
    <row r="37" spans="1:4" x14ac:dyDescent="0.25">
      <c r="A37" s="522"/>
      <c r="B37" s="522"/>
      <c r="C37" s="524"/>
      <c r="D37" s="530"/>
    </row>
    <row r="38" spans="1:4" x14ac:dyDescent="0.25">
      <c r="A38" s="522"/>
      <c r="B38" s="522"/>
      <c r="C38" s="524"/>
      <c r="D38" s="530"/>
    </row>
    <row r="39" spans="1:4" x14ac:dyDescent="0.25">
      <c r="A39" s="522"/>
      <c r="B39" s="522"/>
      <c r="C39" s="524"/>
      <c r="D39" s="530"/>
    </row>
    <row r="40" spans="1:4" x14ac:dyDescent="0.25">
      <c r="A40" s="526"/>
      <c r="B40" s="526"/>
      <c r="C40" s="527"/>
      <c r="D40" s="531"/>
    </row>
    <row r="41" spans="1:4" x14ac:dyDescent="0.25">
      <c r="A41" s="584" t="s">
        <v>798</v>
      </c>
      <c r="B41" s="314"/>
      <c r="C41" s="314"/>
      <c r="D41" s="304"/>
    </row>
    <row r="42" spans="1:4" x14ac:dyDescent="0.25">
      <c r="A42" s="585" t="s">
        <v>799</v>
      </c>
      <c r="B42" s="346"/>
      <c r="C42" s="346"/>
      <c r="D42" s="504"/>
    </row>
    <row r="43" spans="1:4" x14ac:dyDescent="0.25">
      <c r="A43" s="585" t="s">
        <v>800</v>
      </c>
      <c r="B43" s="346"/>
      <c r="C43" s="346"/>
      <c r="D43" s="504"/>
    </row>
    <row r="44" spans="1:4" x14ac:dyDescent="0.25">
      <c r="A44" s="585" t="s">
        <v>801</v>
      </c>
      <c r="B44" s="346"/>
      <c r="C44" s="346"/>
      <c r="D44" s="504"/>
    </row>
    <row r="45" spans="1:4" x14ac:dyDescent="0.25">
      <c r="A45" s="586"/>
      <c r="B45" s="582"/>
      <c r="C45" s="582"/>
      <c r="D45" s="58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3"/>
  <sheetViews>
    <sheetView view="pageLayout" zoomScaleNormal="100" workbookViewId="0">
      <selection activeCell="A12" activeCellId="1" sqref="A8 A12"/>
    </sheetView>
  </sheetViews>
  <sheetFormatPr defaultRowHeight="15" x14ac:dyDescent="0.25"/>
  <cols>
    <col min="1" max="1" width="20.42578125" customWidth="1"/>
    <col min="2" max="2" width="19.7109375" customWidth="1"/>
    <col min="4" max="4" width="12.42578125" customWidth="1"/>
    <col min="5" max="5" width="27.5703125" customWidth="1"/>
  </cols>
  <sheetData>
    <row r="2" spans="1:5" x14ac:dyDescent="0.25">
      <c r="A2" s="352" t="s">
        <v>359</v>
      </c>
      <c r="B2" s="509"/>
      <c r="C2" s="509"/>
      <c r="D2" s="509"/>
      <c r="E2" s="186"/>
    </row>
    <row r="3" spans="1:5" x14ac:dyDescent="0.25">
      <c r="A3" s="212" t="s">
        <v>768</v>
      </c>
      <c r="B3" s="213"/>
      <c r="C3" s="213"/>
      <c r="D3" s="213"/>
      <c r="E3" s="211"/>
    </row>
    <row r="4" spans="1:5" x14ac:dyDescent="0.25">
      <c r="A4" s="5" t="s">
        <v>12</v>
      </c>
      <c r="C4" s="633" t="s">
        <v>814</v>
      </c>
      <c r="E4" s="6"/>
    </row>
    <row r="5" spans="1:5" x14ac:dyDescent="0.25">
      <c r="A5" s="5" t="s">
        <v>13</v>
      </c>
      <c r="B5" s="6"/>
      <c r="C5" s="634" t="s">
        <v>827</v>
      </c>
      <c r="D5" s="532"/>
      <c r="E5" s="533"/>
    </row>
    <row r="6" spans="1:5" x14ac:dyDescent="0.25">
      <c r="A6" s="5" t="s">
        <v>14</v>
      </c>
      <c r="B6" s="635" t="s">
        <v>867</v>
      </c>
      <c r="C6" s="6" t="s">
        <v>15</v>
      </c>
      <c r="D6" s="534"/>
      <c r="E6" s="635" t="s">
        <v>867</v>
      </c>
    </row>
    <row r="7" spans="1:5" x14ac:dyDescent="0.25">
      <c r="A7" s="5" t="s">
        <v>16</v>
      </c>
      <c r="B7" s="6"/>
      <c r="C7" s="634" t="s">
        <v>815</v>
      </c>
      <c r="D7" s="532"/>
      <c r="E7" s="533"/>
    </row>
    <row r="8" spans="1:5" x14ac:dyDescent="0.25">
      <c r="A8" s="5" t="s">
        <v>17</v>
      </c>
      <c r="B8" s="6"/>
      <c r="C8" s="634" t="s">
        <v>813</v>
      </c>
      <c r="D8" s="532"/>
      <c r="E8" s="533"/>
    </row>
    <row r="9" spans="1:5" x14ac:dyDescent="0.25">
      <c r="A9" s="5" t="s">
        <v>18</v>
      </c>
      <c r="B9" s="6"/>
      <c r="C9" s="6"/>
      <c r="D9" s="532"/>
      <c r="E9" s="636" t="s">
        <v>813</v>
      </c>
    </row>
    <row r="10" spans="1:5" x14ac:dyDescent="0.25">
      <c r="A10" s="535"/>
      <c r="B10" s="532"/>
      <c r="C10" s="532"/>
      <c r="D10" s="532"/>
      <c r="E10" s="507"/>
    </row>
    <row r="11" spans="1:5" x14ac:dyDescent="0.25">
      <c r="A11" s="535"/>
      <c r="B11" s="532"/>
      <c r="C11" s="532"/>
      <c r="D11" s="532"/>
      <c r="E11" s="533"/>
    </row>
    <row r="12" spans="1:5" x14ac:dyDescent="0.25">
      <c r="A12" s="5" t="s">
        <v>19</v>
      </c>
      <c r="B12" s="6"/>
      <c r="C12" s="634" t="s">
        <v>816</v>
      </c>
      <c r="D12" s="532"/>
      <c r="E12" s="533"/>
    </row>
    <row r="13" spans="1:5" x14ac:dyDescent="0.25">
      <c r="A13" s="535"/>
      <c r="B13" s="532"/>
      <c r="C13" s="532"/>
      <c r="D13" s="532"/>
      <c r="E13" s="533"/>
    </row>
    <row r="14" spans="1:5" x14ac:dyDescent="0.25">
      <c r="A14" s="5" t="s">
        <v>767</v>
      </c>
      <c r="B14" s="6"/>
      <c r="C14" s="634" t="s">
        <v>817</v>
      </c>
      <c r="D14" s="532"/>
      <c r="E14" s="533"/>
    </row>
    <row r="15" spans="1:5" x14ac:dyDescent="0.25">
      <c r="A15" s="5" t="s">
        <v>766</v>
      </c>
      <c r="B15" s="6"/>
      <c r="C15" s="634" t="s">
        <v>818</v>
      </c>
      <c r="D15" s="532"/>
      <c r="E15" s="533"/>
    </row>
    <row r="16" spans="1:5" x14ac:dyDescent="0.25">
      <c r="A16" s="5" t="s">
        <v>20</v>
      </c>
      <c r="B16" s="6"/>
      <c r="C16" s="6"/>
      <c r="D16" s="6"/>
      <c r="E16" s="7"/>
    </row>
    <row r="17" spans="1:5" x14ac:dyDescent="0.25">
      <c r="A17" s="5" t="s">
        <v>21</v>
      </c>
      <c r="B17" s="6"/>
      <c r="C17" s="634" t="s">
        <v>818</v>
      </c>
      <c r="D17" s="532"/>
      <c r="E17" s="533"/>
    </row>
    <row r="18" spans="1:5" x14ac:dyDescent="0.25">
      <c r="A18" s="5"/>
      <c r="B18" s="6" t="s">
        <v>22</v>
      </c>
      <c r="C18" s="532"/>
      <c r="D18" s="6" t="s">
        <v>23</v>
      </c>
      <c r="E18" s="7"/>
    </row>
    <row r="19" spans="1:5" x14ac:dyDescent="0.25">
      <c r="A19" s="5" t="s">
        <v>391</v>
      </c>
      <c r="B19" s="6"/>
      <c r="C19" s="6"/>
      <c r="D19" s="6"/>
      <c r="E19" s="7"/>
    </row>
    <row r="20" spans="1:5" x14ac:dyDescent="0.25">
      <c r="A20" s="5" t="s">
        <v>24</v>
      </c>
      <c r="B20" s="6"/>
      <c r="C20" s="6"/>
      <c r="D20" s="6"/>
      <c r="E20" s="7"/>
    </row>
    <row r="21" spans="1:5" x14ac:dyDescent="0.25">
      <c r="A21" s="5" t="s">
        <v>25</v>
      </c>
      <c r="B21" s="532"/>
      <c r="C21" s="634" t="s">
        <v>818</v>
      </c>
      <c r="D21" s="532"/>
      <c r="E21" s="7"/>
    </row>
    <row r="22" spans="1:5" x14ac:dyDescent="0.25">
      <c r="A22" s="5"/>
      <c r="B22" s="505"/>
      <c r="C22" s="505"/>
      <c r="D22" s="505"/>
      <c r="E22" s="7"/>
    </row>
    <row r="23" spans="1:5" x14ac:dyDescent="0.25">
      <c r="A23" s="5"/>
      <c r="B23" s="505"/>
      <c r="C23" s="505"/>
      <c r="D23" s="505"/>
      <c r="E23" s="7"/>
    </row>
    <row r="24" spans="1:5" x14ac:dyDescent="0.25">
      <c r="A24" s="535"/>
      <c r="B24" s="532"/>
      <c r="C24" s="532"/>
      <c r="D24" s="532"/>
      <c r="E24" s="7"/>
    </row>
    <row r="25" spans="1:5" x14ac:dyDescent="0.25">
      <c r="A25" s="5"/>
      <c r="B25" s="6"/>
      <c r="C25" s="6"/>
      <c r="D25" s="6"/>
      <c r="E25" s="7"/>
    </row>
    <row r="26" spans="1:5" x14ac:dyDescent="0.25">
      <c r="A26" s="5" t="s">
        <v>26</v>
      </c>
      <c r="B26" s="6"/>
      <c r="C26" s="633" t="s">
        <v>818</v>
      </c>
      <c r="D26" s="6"/>
      <c r="E26" s="7"/>
    </row>
    <row r="27" spans="1:5" x14ac:dyDescent="0.25">
      <c r="A27" s="5" t="s">
        <v>27</v>
      </c>
      <c r="B27" s="6"/>
      <c r="C27" s="6"/>
      <c r="D27" s="6"/>
      <c r="E27" s="7"/>
    </row>
    <row r="28" spans="1:5" x14ac:dyDescent="0.25">
      <c r="A28" s="5" t="s">
        <v>28</v>
      </c>
      <c r="B28" s="6"/>
      <c r="C28" s="6"/>
      <c r="D28" s="6"/>
      <c r="E28" s="7"/>
    </row>
    <row r="29" spans="1:5" x14ac:dyDescent="0.25">
      <c r="A29" s="5" t="s">
        <v>392</v>
      </c>
      <c r="B29" s="6"/>
      <c r="C29" s="6"/>
      <c r="D29" s="6"/>
      <c r="E29" s="7"/>
    </row>
    <row r="30" spans="1:5" x14ac:dyDescent="0.25">
      <c r="A30" s="5"/>
      <c r="B30" s="6"/>
      <c r="C30" s="6"/>
      <c r="D30" s="6"/>
      <c r="E30" s="7"/>
    </row>
    <row r="31" spans="1:5" x14ac:dyDescent="0.25">
      <c r="A31" s="5"/>
      <c r="B31" s="6"/>
      <c r="C31" s="6"/>
      <c r="D31" s="6"/>
      <c r="E31" s="7"/>
    </row>
    <row r="32" spans="1:5" x14ac:dyDescent="0.25">
      <c r="A32" s="5"/>
      <c r="B32" s="6"/>
      <c r="C32" s="6"/>
      <c r="D32" s="6"/>
      <c r="E32" s="7"/>
    </row>
    <row r="33" spans="1:5" x14ac:dyDescent="0.25">
      <c r="A33" s="5"/>
      <c r="B33" s="6"/>
      <c r="C33" s="6"/>
      <c r="D33" s="6"/>
      <c r="E33" s="7"/>
    </row>
    <row r="34" spans="1:5" x14ac:dyDescent="0.25">
      <c r="A34" s="5"/>
      <c r="B34" s="6"/>
      <c r="C34" s="6"/>
      <c r="D34" s="6"/>
      <c r="E34" s="7"/>
    </row>
    <row r="35" spans="1:5" x14ac:dyDescent="0.25">
      <c r="A35" s="5"/>
      <c r="B35" s="6"/>
      <c r="C35" s="6"/>
      <c r="D35" s="6"/>
      <c r="E35" s="7"/>
    </row>
    <row r="36" spans="1:5" x14ac:dyDescent="0.25">
      <c r="A36" s="5"/>
      <c r="B36" s="6"/>
      <c r="C36" s="6"/>
      <c r="D36" s="6"/>
      <c r="E36" s="7"/>
    </row>
    <row r="37" spans="1:5" x14ac:dyDescent="0.25">
      <c r="A37" s="5" t="s">
        <v>29</v>
      </c>
      <c r="B37" s="6"/>
      <c r="C37" s="6"/>
      <c r="D37" s="633">
        <v>1986</v>
      </c>
      <c r="E37" s="7"/>
    </row>
    <row r="38" spans="1:5" x14ac:dyDescent="0.25">
      <c r="A38" s="5" t="s">
        <v>30</v>
      </c>
      <c r="B38" s="6"/>
      <c r="C38" s="6"/>
      <c r="D38" s="633">
        <v>2</v>
      </c>
      <c r="E38" s="7"/>
    </row>
    <row r="39" spans="1:5" x14ac:dyDescent="0.25">
      <c r="A39" s="5" t="s">
        <v>31</v>
      </c>
      <c r="B39" s="6"/>
      <c r="C39" s="6"/>
      <c r="D39" s="633">
        <v>2</v>
      </c>
      <c r="E39" s="7"/>
    </row>
    <row r="40" spans="1:5" x14ac:dyDescent="0.25">
      <c r="A40" s="5" t="s">
        <v>385</v>
      </c>
      <c r="B40" s="6"/>
      <c r="C40" s="6"/>
      <c r="D40" s="633" t="s">
        <v>828</v>
      </c>
      <c r="E40" s="7"/>
    </row>
    <row r="41" spans="1:5" x14ac:dyDescent="0.25">
      <c r="A41" s="5"/>
      <c r="B41" s="6"/>
      <c r="C41" s="6"/>
      <c r="D41" s="6"/>
      <c r="E41" s="7"/>
    </row>
    <row r="42" spans="1:5" x14ac:dyDescent="0.25">
      <c r="A42" s="5"/>
      <c r="B42" s="6"/>
      <c r="C42" s="6"/>
      <c r="D42" s="6"/>
      <c r="E42" s="7"/>
    </row>
    <row r="43" spans="1:5" x14ac:dyDescent="0.25">
      <c r="A43" s="5"/>
      <c r="B43" s="6"/>
      <c r="C43" s="6"/>
      <c r="D43" s="6"/>
      <c r="E43" s="7"/>
    </row>
    <row r="44" spans="1:5" x14ac:dyDescent="0.25">
      <c r="A44" s="5"/>
      <c r="B44" s="6"/>
      <c r="C44" s="6"/>
      <c r="D44" s="6"/>
      <c r="E44" s="7"/>
    </row>
    <row r="45" spans="1:5" x14ac:dyDescent="0.25">
      <c r="A45" s="5"/>
      <c r="B45" s="6"/>
      <c r="C45" s="6"/>
      <c r="D45" s="6"/>
      <c r="E45" s="7"/>
    </row>
    <row r="46" spans="1:5" x14ac:dyDescent="0.25">
      <c r="A46" s="5"/>
      <c r="B46" s="6"/>
      <c r="C46" s="6"/>
      <c r="D46" s="6"/>
      <c r="E46" s="7"/>
    </row>
    <row r="47" spans="1:5" x14ac:dyDescent="0.25">
      <c r="A47" s="5"/>
      <c r="B47" s="6"/>
      <c r="C47" s="6"/>
      <c r="D47" s="6"/>
      <c r="E47" s="7"/>
    </row>
    <row r="48" spans="1:5" x14ac:dyDescent="0.25">
      <c r="A48" s="8"/>
      <c r="B48" s="9"/>
      <c r="C48" s="9"/>
      <c r="D48" s="9"/>
      <c r="E48" s="10"/>
    </row>
    <row r="49" spans="1:5" x14ac:dyDescent="0.25">
      <c r="A49" s="4"/>
      <c r="B49" s="4"/>
      <c r="C49" s="4"/>
      <c r="D49" s="4"/>
      <c r="E49" s="4"/>
    </row>
    <row r="50" spans="1:5" x14ac:dyDescent="0.25">
      <c r="A50" s="4"/>
      <c r="B50" s="4"/>
      <c r="C50" s="4"/>
      <c r="D50" s="4"/>
      <c r="E50" s="4"/>
    </row>
    <row r="51" spans="1:5" x14ac:dyDescent="0.25">
      <c r="A51" s="4"/>
      <c r="B51" s="4"/>
      <c r="C51" s="4"/>
      <c r="D51" s="4"/>
      <c r="E51" s="4"/>
    </row>
    <row r="52" spans="1:5" x14ac:dyDescent="0.25">
      <c r="A52" s="4"/>
      <c r="B52" s="4"/>
      <c r="C52" s="4"/>
      <c r="D52" s="4"/>
      <c r="E52" s="4"/>
    </row>
    <row r="53" spans="1:5" x14ac:dyDescent="0.25">
      <c r="A53" s="4"/>
      <c r="B53" s="4"/>
      <c r="C53" s="4"/>
      <c r="D53" s="4"/>
      <c r="E53" s="4"/>
    </row>
  </sheetData>
  <pageMargins left="0.7" right="0.7" top="0.75" bottom="0.75" header="0.3" footer="0.3"/>
  <pageSetup scale="97"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view="pageLayout" topLeftCell="A16" zoomScaleNormal="100" zoomScaleSheetLayoutView="75" workbookViewId="0">
      <selection activeCell="A12" activeCellId="1" sqref="A8 A12"/>
    </sheetView>
  </sheetViews>
  <sheetFormatPr defaultRowHeight="15" x14ac:dyDescent="0.25"/>
  <cols>
    <col min="1" max="1" width="5.5703125" customWidth="1"/>
    <col min="2" max="2" width="14.42578125" style="3" customWidth="1"/>
    <col min="3" max="3" width="40.7109375" customWidth="1"/>
    <col min="4" max="4" width="13.7109375" style="641" customWidth="1"/>
    <col min="5" max="5" width="12.7109375" style="11" customWidth="1"/>
    <col min="6" max="6" width="2.7109375" style="11"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6" x14ac:dyDescent="0.25">
      <c r="B1" s="2"/>
      <c r="D1" s="637"/>
      <c r="E1" s="2"/>
    </row>
    <row r="2" spans="1:6" x14ac:dyDescent="0.25">
      <c r="A2" s="11" t="s">
        <v>360</v>
      </c>
      <c r="B2" s="2"/>
      <c r="C2" s="2"/>
      <c r="D2" s="637"/>
      <c r="E2" s="3"/>
    </row>
    <row r="3" spans="1:6" x14ac:dyDescent="0.25">
      <c r="A3" s="40"/>
      <c r="B3" s="238" t="s">
        <v>393</v>
      </c>
      <c r="C3" s="238"/>
      <c r="D3" s="638"/>
      <c r="E3" s="239"/>
    </row>
    <row r="4" spans="1:6" x14ac:dyDescent="0.25">
      <c r="A4" s="11"/>
      <c r="B4" s="213"/>
      <c r="C4" s="213"/>
      <c r="D4" s="639"/>
      <c r="E4" s="211"/>
    </row>
    <row r="5" spans="1:6" x14ac:dyDescent="0.25">
      <c r="A5" s="214" t="s">
        <v>775</v>
      </c>
      <c r="C5" s="213"/>
      <c r="D5" s="639"/>
      <c r="E5" s="211"/>
    </row>
    <row r="6" spans="1:6" x14ac:dyDescent="0.25">
      <c r="A6" s="536" t="s">
        <v>776</v>
      </c>
      <c r="C6" s="45"/>
      <c r="D6" s="640"/>
      <c r="E6" s="43"/>
    </row>
    <row r="7" spans="1:6" x14ac:dyDescent="0.25">
      <c r="A7" s="11"/>
      <c r="B7" s="240"/>
    </row>
    <row r="8" spans="1:6" x14ac:dyDescent="0.25">
      <c r="A8" s="206" t="s">
        <v>394</v>
      </c>
      <c r="B8" s="205" t="s">
        <v>400</v>
      </c>
      <c r="C8" s="207"/>
      <c r="D8" s="642" t="s">
        <v>400</v>
      </c>
      <c r="E8" s="205" t="s">
        <v>34</v>
      </c>
    </row>
    <row r="9" spans="1:6" x14ac:dyDescent="0.25">
      <c r="A9" s="206" t="s">
        <v>395</v>
      </c>
      <c r="B9" s="205" t="s">
        <v>401</v>
      </c>
      <c r="C9" s="207" t="s">
        <v>33</v>
      </c>
      <c r="D9" s="642" t="s">
        <v>399</v>
      </c>
      <c r="E9" s="206" t="s">
        <v>36</v>
      </c>
    </row>
    <row r="10" spans="1:6" x14ac:dyDescent="0.25">
      <c r="A10" s="39"/>
      <c r="B10" s="210" t="s">
        <v>150</v>
      </c>
      <c r="C10" s="12" t="s">
        <v>396</v>
      </c>
      <c r="D10" s="643" t="s">
        <v>402</v>
      </c>
      <c r="E10" s="203" t="s">
        <v>397</v>
      </c>
    </row>
    <row r="11" spans="1:6" x14ac:dyDescent="0.25">
      <c r="A11" s="11">
        <v>1</v>
      </c>
      <c r="B11" s="644">
        <v>0</v>
      </c>
      <c r="C11" s="1" t="s">
        <v>37</v>
      </c>
      <c r="D11" s="644">
        <v>0</v>
      </c>
      <c r="E11" s="14"/>
    </row>
    <row r="12" spans="1:6" x14ac:dyDescent="0.25">
      <c r="A12" s="11">
        <v>2</v>
      </c>
      <c r="B12" s="644">
        <v>61786981</v>
      </c>
      <c r="C12" t="s">
        <v>38</v>
      </c>
      <c r="D12" s="644">
        <v>61786981</v>
      </c>
      <c r="E12" s="14">
        <f>D12-B12</f>
        <v>0</v>
      </c>
    </row>
    <row r="13" spans="1:6" x14ac:dyDescent="0.25">
      <c r="A13" s="11">
        <v>3</v>
      </c>
      <c r="B13" s="644">
        <v>0</v>
      </c>
      <c r="C13" s="15" t="s">
        <v>39</v>
      </c>
      <c r="D13" s="644">
        <v>0</v>
      </c>
      <c r="E13" s="14">
        <f>D13-B13</f>
        <v>0</v>
      </c>
      <c r="F13" s="11" t="s">
        <v>40</v>
      </c>
    </row>
    <row r="14" spans="1:6" x14ac:dyDescent="0.25">
      <c r="A14" s="11">
        <v>4</v>
      </c>
      <c r="B14" s="644">
        <v>0</v>
      </c>
      <c r="C14" s="15" t="s">
        <v>41</v>
      </c>
      <c r="D14" s="644">
        <v>0</v>
      </c>
      <c r="E14" s="14">
        <f>D14-B14</f>
        <v>0</v>
      </c>
    </row>
    <row r="15" spans="1:6" x14ac:dyDescent="0.25">
      <c r="A15" s="11">
        <v>5</v>
      </c>
      <c r="B15" s="644">
        <v>0</v>
      </c>
      <c r="C15" s="15" t="s">
        <v>42</v>
      </c>
      <c r="D15" s="644">
        <v>0</v>
      </c>
      <c r="E15" s="14">
        <v>0</v>
      </c>
    </row>
    <row r="16" spans="1:6" x14ac:dyDescent="0.25">
      <c r="A16" s="11">
        <v>6</v>
      </c>
      <c r="B16" s="644">
        <v>0</v>
      </c>
      <c r="C16" s="15" t="s">
        <v>43</v>
      </c>
      <c r="D16" s="644">
        <v>0</v>
      </c>
      <c r="E16" s="14">
        <f>D16-B16</f>
        <v>0</v>
      </c>
    </row>
    <row r="17" spans="1:7" x14ac:dyDescent="0.25">
      <c r="A17" s="11">
        <v>7</v>
      </c>
      <c r="B17" s="645">
        <f>SUM(B12:B16)</f>
        <v>61786981</v>
      </c>
      <c r="C17" s="17" t="s">
        <v>44</v>
      </c>
      <c r="D17" s="645">
        <f>SUM(D12:D16)</f>
        <v>61786981</v>
      </c>
      <c r="E17" s="18">
        <f>SUM(E12:E16)</f>
        <v>0</v>
      </c>
      <c r="G17" s="117"/>
    </row>
    <row r="18" spans="1:7" x14ac:dyDescent="0.25">
      <c r="A18" s="11">
        <v>8</v>
      </c>
      <c r="B18" s="644"/>
      <c r="C18" s="1" t="s">
        <v>45</v>
      </c>
      <c r="D18" s="644"/>
      <c r="E18" s="14"/>
    </row>
    <row r="19" spans="1:7" x14ac:dyDescent="0.25">
      <c r="A19" s="11">
        <v>9</v>
      </c>
      <c r="B19" s="646">
        <v>458</v>
      </c>
      <c r="C19" s="15" t="s">
        <v>46</v>
      </c>
      <c r="D19" s="646">
        <v>3739</v>
      </c>
      <c r="E19" s="14">
        <f>D19-B19</f>
        <v>3281</v>
      </c>
    </row>
    <row r="20" spans="1:7" x14ac:dyDescent="0.25">
      <c r="A20" s="11">
        <v>10</v>
      </c>
      <c r="B20" s="644">
        <v>0</v>
      </c>
      <c r="C20" s="15" t="s">
        <v>47</v>
      </c>
      <c r="D20" s="644">
        <v>0</v>
      </c>
      <c r="E20" s="14">
        <f t="shared" ref="E20:E25" si="0">D20-B20</f>
        <v>0</v>
      </c>
    </row>
    <row r="21" spans="1:7" x14ac:dyDescent="0.25">
      <c r="A21" s="11">
        <v>11</v>
      </c>
      <c r="B21" s="644">
        <v>117950</v>
      </c>
      <c r="C21" s="15" t="s">
        <v>48</v>
      </c>
      <c r="D21" s="644">
        <v>117950</v>
      </c>
      <c r="E21" s="14">
        <f t="shared" si="0"/>
        <v>0</v>
      </c>
    </row>
    <row r="22" spans="1:7" x14ac:dyDescent="0.25">
      <c r="A22" s="11">
        <v>12</v>
      </c>
      <c r="B22" s="646">
        <v>0</v>
      </c>
      <c r="C22" s="15" t="s">
        <v>49</v>
      </c>
      <c r="D22" s="646">
        <v>0</v>
      </c>
      <c r="E22" s="14">
        <f t="shared" si="0"/>
        <v>0</v>
      </c>
    </row>
    <row r="23" spans="1:7" x14ac:dyDescent="0.25">
      <c r="A23" s="11">
        <v>13</v>
      </c>
      <c r="B23" s="644">
        <v>0</v>
      </c>
      <c r="C23" s="15" t="s">
        <v>50</v>
      </c>
      <c r="D23" s="644">
        <v>0</v>
      </c>
      <c r="E23" s="14">
        <f>D23-B23</f>
        <v>0</v>
      </c>
    </row>
    <row r="24" spans="1:7" x14ac:dyDescent="0.25">
      <c r="A24" s="11">
        <v>14</v>
      </c>
      <c r="B24" s="646">
        <v>0</v>
      </c>
      <c r="C24" s="15" t="s">
        <v>51</v>
      </c>
      <c r="D24" s="646">
        <v>0</v>
      </c>
      <c r="E24" s="14">
        <f t="shared" si="0"/>
        <v>0</v>
      </c>
    </row>
    <row r="25" spans="1:7" x14ac:dyDescent="0.25">
      <c r="A25" s="11">
        <v>15</v>
      </c>
      <c r="B25" s="644">
        <v>0</v>
      </c>
      <c r="C25" s="15" t="s">
        <v>52</v>
      </c>
      <c r="D25" s="644">
        <v>0</v>
      </c>
      <c r="E25" s="14">
        <f t="shared" si="0"/>
        <v>0</v>
      </c>
    </row>
    <row r="26" spans="1:7" x14ac:dyDescent="0.25">
      <c r="A26" s="11">
        <v>16</v>
      </c>
      <c r="B26" s="645">
        <f>SUM(B19:B25)</f>
        <v>118408</v>
      </c>
      <c r="C26" s="17" t="s">
        <v>53</v>
      </c>
      <c r="D26" s="645">
        <f>SUM(D19:D25)</f>
        <v>121689</v>
      </c>
      <c r="E26" s="18">
        <f>SUM(E19:E25)</f>
        <v>3281</v>
      </c>
    </row>
    <row r="27" spans="1:7" x14ac:dyDescent="0.25">
      <c r="A27" s="11">
        <v>17</v>
      </c>
      <c r="B27" s="644"/>
      <c r="C27" s="1" t="s">
        <v>54</v>
      </c>
      <c r="D27" s="644"/>
      <c r="E27" s="14"/>
    </row>
    <row r="28" spans="1:7" x14ac:dyDescent="0.25">
      <c r="A28" s="11">
        <v>18</v>
      </c>
      <c r="B28" s="644">
        <v>0</v>
      </c>
      <c r="C28" s="15" t="s">
        <v>55</v>
      </c>
      <c r="D28" s="644">
        <v>0</v>
      </c>
      <c r="E28" s="14">
        <v>0</v>
      </c>
    </row>
    <row r="29" spans="1:7" x14ac:dyDescent="0.25">
      <c r="A29" s="11">
        <v>19</v>
      </c>
      <c r="B29" s="644">
        <v>0</v>
      </c>
      <c r="C29" s="15" t="s">
        <v>56</v>
      </c>
      <c r="D29" s="644">
        <v>0</v>
      </c>
      <c r="E29" s="14">
        <v>0</v>
      </c>
    </row>
    <row r="30" spans="1:7" x14ac:dyDescent="0.25">
      <c r="A30" s="11">
        <v>20</v>
      </c>
      <c r="B30" s="645">
        <f>SUM(B28:B29)</f>
        <v>0</v>
      </c>
      <c r="C30" s="17" t="s">
        <v>57</v>
      </c>
      <c r="D30" s="645">
        <f>SUM(D28:D29)</f>
        <v>0</v>
      </c>
      <c r="E30" s="18">
        <f>SUM(E28:E29)</f>
        <v>0</v>
      </c>
    </row>
    <row r="31" spans="1:7" x14ac:dyDescent="0.25">
      <c r="A31" s="11">
        <v>21</v>
      </c>
      <c r="B31" s="644"/>
      <c r="C31" s="1" t="s">
        <v>58</v>
      </c>
      <c r="D31" s="644"/>
      <c r="E31" s="14"/>
    </row>
    <row r="32" spans="1:7" x14ac:dyDescent="0.25">
      <c r="A32" s="11">
        <v>22</v>
      </c>
      <c r="B32" s="646">
        <v>0</v>
      </c>
      <c r="C32" s="15" t="s">
        <v>59</v>
      </c>
      <c r="D32" s="646">
        <v>0</v>
      </c>
      <c r="E32" s="14">
        <f>D32-B32</f>
        <v>0</v>
      </c>
    </row>
    <row r="33" spans="1:6" x14ac:dyDescent="0.25">
      <c r="A33" s="11">
        <v>23</v>
      </c>
      <c r="B33" s="644">
        <v>0</v>
      </c>
      <c r="C33" s="15" t="s">
        <v>60</v>
      </c>
      <c r="D33" s="644">
        <v>0</v>
      </c>
      <c r="E33" s="14">
        <v>0</v>
      </c>
    </row>
    <row r="34" spans="1:6" x14ac:dyDescent="0.25">
      <c r="A34" s="11">
        <v>24</v>
      </c>
      <c r="B34" s="646">
        <v>0</v>
      </c>
      <c r="C34" s="15" t="s">
        <v>61</v>
      </c>
      <c r="D34" s="646">
        <v>0</v>
      </c>
      <c r="E34" s="14">
        <f>D34-B34</f>
        <v>0</v>
      </c>
    </row>
    <row r="35" spans="1:6" x14ac:dyDescent="0.25">
      <c r="A35" s="11">
        <v>25</v>
      </c>
      <c r="B35" s="645">
        <f>SUM(B32:B34)</f>
        <v>0</v>
      </c>
      <c r="C35" s="17" t="s">
        <v>62</v>
      </c>
      <c r="D35" s="645">
        <f>SUM(D32:D34)</f>
        <v>0</v>
      </c>
      <c r="E35" s="18">
        <f>SUM(E32:E34)</f>
        <v>0</v>
      </c>
    </row>
    <row r="36" spans="1:6" x14ac:dyDescent="0.25">
      <c r="A36" s="11">
        <v>26</v>
      </c>
      <c r="B36" s="644"/>
      <c r="C36" s="1" t="s">
        <v>63</v>
      </c>
      <c r="D36" s="644"/>
      <c r="E36" s="14"/>
    </row>
    <row r="37" spans="1:6" x14ac:dyDescent="0.25">
      <c r="A37" s="11">
        <v>27</v>
      </c>
      <c r="B37" s="644"/>
      <c r="C37" s="15" t="s">
        <v>64</v>
      </c>
      <c r="D37" s="644"/>
      <c r="E37" s="14">
        <f>D37-B37</f>
        <v>0</v>
      </c>
    </row>
    <row r="38" spans="1:6" x14ac:dyDescent="0.25">
      <c r="A38" s="11">
        <v>28</v>
      </c>
      <c r="B38" s="644">
        <v>0</v>
      </c>
      <c r="C38" s="15" t="s">
        <v>65</v>
      </c>
      <c r="D38" s="644">
        <v>0</v>
      </c>
      <c r="E38" s="14">
        <f t="shared" ref="E38:E41" si="1">D38-B38</f>
        <v>0</v>
      </c>
    </row>
    <row r="39" spans="1:6" x14ac:dyDescent="0.25">
      <c r="A39" s="11">
        <v>29</v>
      </c>
      <c r="B39" s="644"/>
      <c r="C39" s="15" t="s">
        <v>66</v>
      </c>
      <c r="D39" s="644"/>
      <c r="E39" s="14">
        <f t="shared" si="1"/>
        <v>0</v>
      </c>
    </row>
    <row r="40" spans="1:6" x14ac:dyDescent="0.25">
      <c r="A40" s="11">
        <v>30</v>
      </c>
      <c r="B40" s="645">
        <f>SUM(B37:B39)</f>
        <v>0</v>
      </c>
      <c r="C40" s="17" t="s">
        <v>67</v>
      </c>
      <c r="D40" s="645">
        <f>SUM(D37:D39)</f>
        <v>0</v>
      </c>
      <c r="E40" s="16">
        <f t="shared" si="1"/>
        <v>0</v>
      </c>
    </row>
    <row r="41" spans="1:6" x14ac:dyDescent="0.25">
      <c r="A41" s="11">
        <v>31</v>
      </c>
      <c r="B41" s="644"/>
      <c r="C41" s="15"/>
      <c r="D41" s="644"/>
      <c r="E41" s="14">
        <f t="shared" si="1"/>
        <v>0</v>
      </c>
    </row>
    <row r="42" spans="1:6" ht="15.75" thickBot="1" x14ac:dyDescent="0.3">
      <c r="A42" s="42">
        <v>32</v>
      </c>
      <c r="B42" s="647">
        <f>B17+B26+B30+B35+B40</f>
        <v>61905389</v>
      </c>
      <c r="C42" s="20" t="s">
        <v>68</v>
      </c>
      <c r="D42" s="647">
        <f>D17+D26+D30+D35+D40</f>
        <v>61908670</v>
      </c>
      <c r="E42" s="19">
        <f>E17+E26+E30+E35+E40</f>
        <v>3281</v>
      </c>
    </row>
    <row r="43" spans="1:6" ht="15.75" thickTop="1" x14ac:dyDescent="0.25">
      <c r="B43" s="2"/>
      <c r="C43" s="21"/>
      <c r="D43" s="637"/>
      <c r="E43" s="2"/>
      <c r="F43" s="2"/>
    </row>
    <row r="44" spans="1:6" x14ac:dyDescent="0.25">
      <c r="B44" s="2"/>
      <c r="C44" s="21"/>
      <c r="D44" s="637"/>
      <c r="E44" s="2"/>
      <c r="F44" s="2"/>
    </row>
    <row r="45" spans="1:6" x14ac:dyDescent="0.25">
      <c r="B45" s="2"/>
      <c r="C45" s="21"/>
      <c r="D45" s="637"/>
      <c r="E45" s="2"/>
      <c r="F45" s="2"/>
    </row>
    <row r="46" spans="1:6" x14ac:dyDescent="0.25">
      <c r="B46" s="2"/>
      <c r="C46" s="21"/>
      <c r="D46" s="637"/>
      <c r="E46" s="2"/>
      <c r="F46" s="2"/>
    </row>
    <row r="47" spans="1:6" x14ac:dyDescent="0.25">
      <c r="B47" s="2"/>
      <c r="C47" s="21"/>
      <c r="D47" s="637"/>
      <c r="E47" s="2"/>
      <c r="F47" s="2"/>
    </row>
    <row r="48" spans="1:6" x14ac:dyDescent="0.25">
      <c r="B48" s="2"/>
      <c r="C48" s="21"/>
      <c r="D48" s="637"/>
      <c r="E48" s="2"/>
      <c r="F48" s="2"/>
    </row>
    <row r="49" spans="2:6" x14ac:dyDescent="0.25">
      <c r="B49" s="2"/>
      <c r="C49" s="21"/>
      <c r="D49" s="637"/>
      <c r="E49" s="2"/>
      <c r="F49" s="2"/>
    </row>
    <row r="50" spans="2:6" x14ac:dyDescent="0.25">
      <c r="B50" s="2"/>
      <c r="C50" s="21"/>
      <c r="D50" s="637"/>
      <c r="E50" s="2"/>
      <c r="F50" s="2"/>
    </row>
    <row r="51" spans="2:6" x14ac:dyDescent="0.25">
      <c r="B51" s="2"/>
      <c r="C51" s="21"/>
      <c r="D51" s="637"/>
      <c r="E51" s="2"/>
      <c r="F51" s="2"/>
    </row>
    <row r="52" spans="2:6" x14ac:dyDescent="0.25">
      <c r="B52" s="2"/>
      <c r="C52" s="21"/>
      <c r="D52" s="637"/>
      <c r="E52" s="2"/>
      <c r="F52" s="2"/>
    </row>
    <row r="53" spans="2:6" x14ac:dyDescent="0.25">
      <c r="B53" s="2"/>
      <c r="C53" s="21"/>
      <c r="D53" s="637"/>
      <c r="E53" s="2"/>
      <c r="F53" s="2"/>
    </row>
    <row r="54" spans="2:6" x14ac:dyDescent="0.25">
      <c r="B54" s="2"/>
      <c r="C54" s="21"/>
      <c r="D54" s="637"/>
      <c r="E54" s="2"/>
      <c r="F54" s="2"/>
    </row>
    <row r="55" spans="2:6" x14ac:dyDescent="0.25">
      <c r="B55" s="2"/>
      <c r="C55" s="21"/>
      <c r="D55" s="637"/>
      <c r="E55" s="2"/>
      <c r="F55" s="2"/>
    </row>
    <row r="56" spans="2:6" x14ac:dyDescent="0.25">
      <c r="B56" s="2"/>
      <c r="C56" s="21"/>
      <c r="D56" s="637"/>
      <c r="E56" s="2"/>
      <c r="F56" s="2"/>
    </row>
    <row r="57" spans="2:6" x14ac:dyDescent="0.25">
      <c r="B57" s="2"/>
      <c r="C57" s="21"/>
      <c r="D57" s="637"/>
      <c r="E57" s="2"/>
      <c r="F57" s="2"/>
    </row>
    <row r="58" spans="2:6" x14ac:dyDescent="0.25">
      <c r="B58" s="2"/>
      <c r="C58" s="21"/>
      <c r="D58" s="637"/>
      <c r="E58" s="2"/>
      <c r="F58" s="2"/>
    </row>
    <row r="59" spans="2:6" x14ac:dyDescent="0.25">
      <c r="B59" s="2"/>
      <c r="C59" s="21"/>
      <c r="D59" s="637"/>
      <c r="E59" s="2"/>
      <c r="F59" s="2"/>
    </row>
    <row r="60" spans="2:6" x14ac:dyDescent="0.25">
      <c r="B60" s="2"/>
      <c r="C60" s="21"/>
      <c r="D60" s="637"/>
      <c r="E60" s="2"/>
      <c r="F60" s="2"/>
    </row>
    <row r="61" spans="2:6" x14ac:dyDescent="0.25">
      <c r="B61" s="2"/>
      <c r="C61" s="21"/>
      <c r="D61" s="637"/>
      <c r="E61" s="2"/>
      <c r="F61" s="2"/>
    </row>
    <row r="62" spans="2:6" x14ac:dyDescent="0.25">
      <c r="B62" s="2"/>
      <c r="C62" s="21"/>
      <c r="D62" s="637"/>
      <c r="E62" s="2"/>
      <c r="F62" s="2"/>
    </row>
    <row r="63" spans="2:6" x14ac:dyDescent="0.25">
      <c r="B63" s="2"/>
      <c r="C63" s="21"/>
      <c r="D63" s="637"/>
      <c r="E63" s="2"/>
      <c r="F63" s="2"/>
    </row>
    <row r="64" spans="2:6" x14ac:dyDescent="0.25">
      <c r="B64" s="2"/>
      <c r="C64" s="21"/>
      <c r="D64" s="637"/>
      <c r="E64" s="2"/>
      <c r="F64" s="2"/>
    </row>
    <row r="65" spans="2:6" x14ac:dyDescent="0.25">
      <c r="B65" s="2"/>
      <c r="C65" s="21"/>
      <c r="D65" s="637"/>
      <c r="E65" s="2"/>
      <c r="F65" s="2"/>
    </row>
    <row r="66" spans="2:6" x14ac:dyDescent="0.25">
      <c r="B66" s="2"/>
      <c r="C66" s="21"/>
      <c r="D66" s="637"/>
      <c r="E66" s="2"/>
      <c r="F66" s="2"/>
    </row>
    <row r="67" spans="2:6" x14ac:dyDescent="0.25">
      <c r="B67" s="2"/>
      <c r="C67" s="21"/>
      <c r="D67" s="637"/>
      <c r="E67" s="2"/>
      <c r="F67" s="2"/>
    </row>
    <row r="68" spans="2:6" x14ac:dyDescent="0.25">
      <c r="B68" s="2"/>
      <c r="C68" s="21"/>
      <c r="D68" s="637"/>
      <c r="E68" s="2"/>
      <c r="F68" s="2"/>
    </row>
    <row r="69" spans="2:6" x14ac:dyDescent="0.25">
      <c r="B69" s="2"/>
      <c r="C69" s="21"/>
      <c r="D69" s="637"/>
      <c r="E69" s="2"/>
      <c r="F69" s="2"/>
    </row>
    <row r="70" spans="2:6" x14ac:dyDescent="0.25">
      <c r="B70" s="2"/>
      <c r="C70" s="21"/>
      <c r="D70" s="637"/>
      <c r="E70" s="2"/>
      <c r="F70" s="2"/>
    </row>
    <row r="71" spans="2:6" x14ac:dyDescent="0.25">
      <c r="B71" s="2"/>
      <c r="C71" s="21"/>
      <c r="D71" s="637"/>
      <c r="E71" s="2"/>
      <c r="F71" s="2"/>
    </row>
    <row r="72" spans="2:6" x14ac:dyDescent="0.25">
      <c r="B72" s="2"/>
      <c r="C72" s="21"/>
      <c r="D72" s="637"/>
      <c r="E72" s="2"/>
      <c r="F72" s="2"/>
    </row>
    <row r="73" spans="2:6" x14ac:dyDescent="0.25">
      <c r="B73" s="2"/>
      <c r="C73" s="21"/>
      <c r="D73" s="637"/>
      <c r="E73" s="2"/>
      <c r="F73" s="2"/>
    </row>
    <row r="74" spans="2:6" x14ac:dyDescent="0.25">
      <c r="B74" s="2"/>
      <c r="C74" s="21"/>
      <c r="D74" s="637"/>
      <c r="E74" s="2"/>
      <c r="F74" s="2"/>
    </row>
    <row r="75" spans="2:6" x14ac:dyDescent="0.25">
      <c r="B75" s="2"/>
      <c r="C75" s="21"/>
      <c r="D75" s="637"/>
      <c r="E75" s="2"/>
      <c r="F75" s="2"/>
    </row>
    <row r="76" spans="2:6" x14ac:dyDescent="0.25">
      <c r="B76" s="2"/>
      <c r="C76" s="21"/>
      <c r="D76" s="637"/>
      <c r="E76" s="2"/>
      <c r="F76" s="2"/>
    </row>
    <row r="77" spans="2:6" x14ac:dyDescent="0.25">
      <c r="B77" s="2"/>
      <c r="C77" s="21"/>
      <c r="D77" s="637"/>
      <c r="E77" s="2"/>
      <c r="F77" s="2"/>
    </row>
    <row r="78" spans="2:6" x14ac:dyDescent="0.25">
      <c r="B78" s="2"/>
      <c r="C78" s="21"/>
      <c r="D78" s="637"/>
      <c r="E78" s="2"/>
      <c r="F78" s="2"/>
    </row>
    <row r="79" spans="2:6" x14ac:dyDescent="0.25">
      <c r="B79" s="2"/>
      <c r="C79" s="21"/>
      <c r="D79" s="637"/>
      <c r="E79" s="2"/>
      <c r="F79" s="2"/>
    </row>
    <row r="80" spans="2:6" x14ac:dyDescent="0.25">
      <c r="B80" s="2"/>
      <c r="C80" s="2"/>
      <c r="D80" s="637"/>
      <c r="E80" s="2"/>
      <c r="F80" s="2"/>
    </row>
    <row r="81" spans="2:6" x14ac:dyDescent="0.25">
      <c r="B81" s="2"/>
      <c r="C81" s="2"/>
      <c r="D81" s="637"/>
      <c r="E81" s="2"/>
      <c r="F81" s="2"/>
    </row>
    <row r="82" spans="2:6" x14ac:dyDescent="0.25">
      <c r="B82" s="2"/>
      <c r="C82" s="2"/>
      <c r="D82" s="637"/>
      <c r="E82" s="2"/>
      <c r="F82" s="2"/>
    </row>
    <row r="83" spans="2:6" x14ac:dyDescent="0.25">
      <c r="B83" s="2"/>
      <c r="C83" s="2"/>
      <c r="D83" s="637"/>
      <c r="E83" s="2"/>
      <c r="F83" s="2"/>
    </row>
    <row r="84" spans="2:6" x14ac:dyDescent="0.25">
      <c r="B84" s="2"/>
      <c r="C84" s="2"/>
      <c r="D84" s="637"/>
      <c r="E84" s="2"/>
      <c r="F84" s="2"/>
    </row>
    <row r="85" spans="2:6" x14ac:dyDescent="0.25">
      <c r="B85" s="2"/>
      <c r="C85" s="2"/>
      <c r="D85" s="637"/>
      <c r="E85" s="2"/>
      <c r="F85" s="2"/>
    </row>
    <row r="86" spans="2:6" x14ac:dyDescent="0.25">
      <c r="B86" s="2"/>
      <c r="C86" s="2"/>
      <c r="D86" s="637"/>
      <c r="E86" s="2"/>
      <c r="F86" s="2"/>
    </row>
    <row r="87" spans="2:6" x14ac:dyDescent="0.25">
      <c r="B87" s="2"/>
      <c r="C87" s="2"/>
      <c r="D87" s="637"/>
      <c r="E87" s="2"/>
      <c r="F87" s="2"/>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5"/>
  <sheetViews>
    <sheetView view="pageLayout" zoomScaleNormal="100" workbookViewId="0">
      <selection activeCell="A12" activeCellId="1" sqref="A8 A12"/>
    </sheetView>
  </sheetViews>
  <sheetFormatPr defaultRowHeight="15" x14ac:dyDescent="0.25"/>
  <cols>
    <col min="1" max="1" width="4.85546875" style="64" customWidth="1"/>
    <col min="2" max="2" width="14.28515625" style="77" customWidth="1"/>
    <col min="3" max="3" width="36.7109375" style="64" customWidth="1"/>
    <col min="4" max="4" width="13.28515625" style="658" customWidth="1"/>
    <col min="5" max="5" width="12.7109375" style="63" customWidth="1"/>
    <col min="6" max="256" width="9.140625" style="64"/>
    <col min="257" max="257" width="14.42578125" style="64" customWidth="1"/>
    <col min="258" max="258" width="46.42578125" style="64" customWidth="1"/>
    <col min="259" max="260" width="14.42578125" style="64" customWidth="1"/>
    <col min="261" max="512" width="9.140625" style="64"/>
    <col min="513" max="513" width="14.42578125" style="64" customWidth="1"/>
    <col min="514" max="514" width="46.42578125" style="64" customWidth="1"/>
    <col min="515" max="516" width="14.42578125" style="64" customWidth="1"/>
    <col min="517" max="768" width="9.140625" style="64"/>
    <col min="769" max="769" width="14.42578125" style="64" customWidth="1"/>
    <col min="770" max="770" width="46.42578125" style="64" customWidth="1"/>
    <col min="771" max="772" width="14.42578125" style="64" customWidth="1"/>
    <col min="773" max="1024" width="9.140625" style="64"/>
    <col min="1025" max="1025" width="14.42578125" style="64" customWidth="1"/>
    <col min="1026" max="1026" width="46.42578125" style="64" customWidth="1"/>
    <col min="1027" max="1028" width="14.42578125" style="64" customWidth="1"/>
    <col min="1029" max="1280" width="9.140625" style="64"/>
    <col min="1281" max="1281" width="14.42578125" style="64" customWidth="1"/>
    <col min="1282" max="1282" width="46.42578125" style="64" customWidth="1"/>
    <col min="1283" max="1284" width="14.42578125" style="64" customWidth="1"/>
    <col min="1285" max="1536" width="9.140625" style="64"/>
    <col min="1537" max="1537" width="14.42578125" style="64" customWidth="1"/>
    <col min="1538" max="1538" width="46.42578125" style="64" customWidth="1"/>
    <col min="1539" max="1540" width="14.42578125" style="64" customWidth="1"/>
    <col min="1541" max="1792" width="9.140625" style="64"/>
    <col min="1793" max="1793" width="14.42578125" style="64" customWidth="1"/>
    <col min="1794" max="1794" width="46.42578125" style="64" customWidth="1"/>
    <col min="1795" max="1796" width="14.42578125" style="64" customWidth="1"/>
    <col min="1797" max="2048" width="9.140625" style="64"/>
    <col min="2049" max="2049" width="14.42578125" style="64" customWidth="1"/>
    <col min="2050" max="2050" width="46.42578125" style="64" customWidth="1"/>
    <col min="2051" max="2052" width="14.42578125" style="64" customWidth="1"/>
    <col min="2053" max="2304" width="9.140625" style="64"/>
    <col min="2305" max="2305" width="14.42578125" style="64" customWidth="1"/>
    <col min="2306" max="2306" width="46.42578125" style="64" customWidth="1"/>
    <col min="2307" max="2308" width="14.42578125" style="64" customWidth="1"/>
    <col min="2309" max="2560" width="9.140625" style="64"/>
    <col min="2561" max="2561" width="14.42578125" style="64" customWidth="1"/>
    <col min="2562" max="2562" width="46.42578125" style="64" customWidth="1"/>
    <col min="2563" max="2564" width="14.42578125" style="64" customWidth="1"/>
    <col min="2565" max="2816" width="9.140625" style="64"/>
    <col min="2817" max="2817" width="14.42578125" style="64" customWidth="1"/>
    <col min="2818" max="2818" width="46.42578125" style="64" customWidth="1"/>
    <col min="2819" max="2820" width="14.42578125" style="64" customWidth="1"/>
    <col min="2821" max="3072" width="9.140625" style="64"/>
    <col min="3073" max="3073" width="14.42578125" style="64" customWidth="1"/>
    <col min="3074" max="3074" width="46.42578125" style="64" customWidth="1"/>
    <col min="3075" max="3076" width="14.42578125" style="64" customWidth="1"/>
    <col min="3077" max="3328" width="9.140625" style="64"/>
    <col min="3329" max="3329" width="14.42578125" style="64" customWidth="1"/>
    <col min="3330" max="3330" width="46.42578125" style="64" customWidth="1"/>
    <col min="3331" max="3332" width="14.42578125" style="64" customWidth="1"/>
    <col min="3333" max="3584" width="9.140625" style="64"/>
    <col min="3585" max="3585" width="14.42578125" style="64" customWidth="1"/>
    <col min="3586" max="3586" width="46.42578125" style="64" customWidth="1"/>
    <col min="3587" max="3588" width="14.42578125" style="64" customWidth="1"/>
    <col min="3589" max="3840" width="9.140625" style="64"/>
    <col min="3841" max="3841" width="14.42578125" style="64" customWidth="1"/>
    <col min="3842" max="3842" width="46.42578125" style="64" customWidth="1"/>
    <col min="3843" max="3844" width="14.42578125" style="64" customWidth="1"/>
    <col min="3845" max="4096" width="9.140625" style="64"/>
    <col min="4097" max="4097" width="14.42578125" style="64" customWidth="1"/>
    <col min="4098" max="4098" width="46.42578125" style="64" customWidth="1"/>
    <col min="4099" max="4100" width="14.42578125" style="64" customWidth="1"/>
    <col min="4101" max="4352" width="9.140625" style="64"/>
    <col min="4353" max="4353" width="14.42578125" style="64" customWidth="1"/>
    <col min="4354" max="4354" width="46.42578125" style="64" customWidth="1"/>
    <col min="4355" max="4356" width="14.42578125" style="64" customWidth="1"/>
    <col min="4357" max="4608" width="9.140625" style="64"/>
    <col min="4609" max="4609" width="14.42578125" style="64" customWidth="1"/>
    <col min="4610" max="4610" width="46.42578125" style="64" customWidth="1"/>
    <col min="4611" max="4612" width="14.42578125" style="64" customWidth="1"/>
    <col min="4613" max="4864" width="9.140625" style="64"/>
    <col min="4865" max="4865" width="14.42578125" style="64" customWidth="1"/>
    <col min="4866" max="4866" width="46.42578125" style="64" customWidth="1"/>
    <col min="4867" max="4868" width="14.42578125" style="64" customWidth="1"/>
    <col min="4869" max="5120" width="9.140625" style="64"/>
    <col min="5121" max="5121" width="14.42578125" style="64" customWidth="1"/>
    <col min="5122" max="5122" width="46.42578125" style="64" customWidth="1"/>
    <col min="5123" max="5124" width="14.42578125" style="64" customWidth="1"/>
    <col min="5125" max="5376" width="9.140625" style="64"/>
    <col min="5377" max="5377" width="14.42578125" style="64" customWidth="1"/>
    <col min="5378" max="5378" width="46.42578125" style="64" customWidth="1"/>
    <col min="5379" max="5380" width="14.42578125" style="64" customWidth="1"/>
    <col min="5381" max="5632" width="9.140625" style="64"/>
    <col min="5633" max="5633" width="14.42578125" style="64" customWidth="1"/>
    <col min="5634" max="5634" width="46.42578125" style="64" customWidth="1"/>
    <col min="5635" max="5636" width="14.42578125" style="64" customWidth="1"/>
    <col min="5637" max="5888" width="9.140625" style="64"/>
    <col min="5889" max="5889" width="14.42578125" style="64" customWidth="1"/>
    <col min="5890" max="5890" width="46.42578125" style="64" customWidth="1"/>
    <col min="5891" max="5892" width="14.42578125" style="64" customWidth="1"/>
    <col min="5893" max="6144" width="9.140625" style="64"/>
    <col min="6145" max="6145" width="14.42578125" style="64" customWidth="1"/>
    <col min="6146" max="6146" width="46.42578125" style="64" customWidth="1"/>
    <col min="6147" max="6148" width="14.42578125" style="64" customWidth="1"/>
    <col min="6149" max="6400" width="9.140625" style="64"/>
    <col min="6401" max="6401" width="14.42578125" style="64" customWidth="1"/>
    <col min="6402" max="6402" width="46.42578125" style="64" customWidth="1"/>
    <col min="6403" max="6404" width="14.42578125" style="64" customWidth="1"/>
    <col min="6405" max="6656" width="9.140625" style="64"/>
    <col min="6657" max="6657" width="14.42578125" style="64" customWidth="1"/>
    <col min="6658" max="6658" width="46.42578125" style="64" customWidth="1"/>
    <col min="6659" max="6660" width="14.42578125" style="64" customWidth="1"/>
    <col min="6661" max="6912" width="9.140625" style="64"/>
    <col min="6913" max="6913" width="14.42578125" style="64" customWidth="1"/>
    <col min="6914" max="6914" width="46.42578125" style="64" customWidth="1"/>
    <col min="6915" max="6916" width="14.42578125" style="64" customWidth="1"/>
    <col min="6917" max="7168" width="9.140625" style="64"/>
    <col min="7169" max="7169" width="14.42578125" style="64" customWidth="1"/>
    <col min="7170" max="7170" width="46.42578125" style="64" customWidth="1"/>
    <col min="7171" max="7172" width="14.42578125" style="64" customWidth="1"/>
    <col min="7173" max="7424" width="9.140625" style="64"/>
    <col min="7425" max="7425" width="14.42578125" style="64" customWidth="1"/>
    <col min="7426" max="7426" width="46.42578125" style="64" customWidth="1"/>
    <col min="7427" max="7428" width="14.42578125" style="64" customWidth="1"/>
    <col min="7429" max="7680" width="9.140625" style="64"/>
    <col min="7681" max="7681" width="14.42578125" style="64" customWidth="1"/>
    <col min="7682" max="7682" width="46.42578125" style="64" customWidth="1"/>
    <col min="7683" max="7684" width="14.42578125" style="64" customWidth="1"/>
    <col min="7685" max="7936" width="9.140625" style="64"/>
    <col min="7937" max="7937" width="14.42578125" style="64" customWidth="1"/>
    <col min="7938" max="7938" width="46.42578125" style="64" customWidth="1"/>
    <col min="7939" max="7940" width="14.42578125" style="64" customWidth="1"/>
    <col min="7941" max="8192" width="9.140625" style="64"/>
    <col min="8193" max="8193" width="14.42578125" style="64" customWidth="1"/>
    <col min="8194" max="8194" width="46.42578125" style="64" customWidth="1"/>
    <col min="8195" max="8196" width="14.42578125" style="64" customWidth="1"/>
    <col min="8197" max="8448" width="9.140625" style="64"/>
    <col min="8449" max="8449" width="14.42578125" style="64" customWidth="1"/>
    <col min="8450" max="8450" width="46.42578125" style="64" customWidth="1"/>
    <col min="8451" max="8452" width="14.42578125" style="64" customWidth="1"/>
    <col min="8453" max="8704" width="9.140625" style="64"/>
    <col min="8705" max="8705" width="14.42578125" style="64" customWidth="1"/>
    <col min="8706" max="8706" width="46.42578125" style="64" customWidth="1"/>
    <col min="8707" max="8708" width="14.42578125" style="64" customWidth="1"/>
    <col min="8709" max="8960" width="9.140625" style="64"/>
    <col min="8961" max="8961" width="14.42578125" style="64" customWidth="1"/>
    <col min="8962" max="8962" width="46.42578125" style="64" customWidth="1"/>
    <col min="8963" max="8964" width="14.42578125" style="64" customWidth="1"/>
    <col min="8965" max="9216" width="9.140625" style="64"/>
    <col min="9217" max="9217" width="14.42578125" style="64" customWidth="1"/>
    <col min="9218" max="9218" width="46.42578125" style="64" customWidth="1"/>
    <col min="9219" max="9220" width="14.42578125" style="64" customWidth="1"/>
    <col min="9221" max="9472" width="9.140625" style="64"/>
    <col min="9473" max="9473" width="14.42578125" style="64" customWidth="1"/>
    <col min="9474" max="9474" width="46.42578125" style="64" customWidth="1"/>
    <col min="9475" max="9476" width="14.42578125" style="64" customWidth="1"/>
    <col min="9477" max="9728" width="9.140625" style="64"/>
    <col min="9729" max="9729" width="14.42578125" style="64" customWidth="1"/>
    <col min="9730" max="9730" width="46.42578125" style="64" customWidth="1"/>
    <col min="9731" max="9732" width="14.42578125" style="64" customWidth="1"/>
    <col min="9733" max="9984" width="9.140625" style="64"/>
    <col min="9985" max="9985" width="14.42578125" style="64" customWidth="1"/>
    <col min="9986" max="9986" width="46.42578125" style="64" customWidth="1"/>
    <col min="9987" max="9988" width="14.42578125" style="64" customWidth="1"/>
    <col min="9989" max="10240" width="9.140625" style="64"/>
    <col min="10241" max="10241" width="14.42578125" style="64" customWidth="1"/>
    <col min="10242" max="10242" width="46.42578125" style="64" customWidth="1"/>
    <col min="10243" max="10244" width="14.42578125" style="64" customWidth="1"/>
    <col min="10245" max="10496" width="9.140625" style="64"/>
    <col min="10497" max="10497" width="14.42578125" style="64" customWidth="1"/>
    <col min="10498" max="10498" width="46.42578125" style="64" customWidth="1"/>
    <col min="10499" max="10500" width="14.42578125" style="64" customWidth="1"/>
    <col min="10501" max="10752" width="9.140625" style="64"/>
    <col min="10753" max="10753" width="14.42578125" style="64" customWidth="1"/>
    <col min="10754" max="10754" width="46.42578125" style="64" customWidth="1"/>
    <col min="10755" max="10756" width="14.42578125" style="64" customWidth="1"/>
    <col min="10757" max="11008" width="9.140625" style="64"/>
    <col min="11009" max="11009" width="14.42578125" style="64" customWidth="1"/>
    <col min="11010" max="11010" width="46.42578125" style="64" customWidth="1"/>
    <col min="11011" max="11012" width="14.42578125" style="64" customWidth="1"/>
    <col min="11013" max="11264" width="9.140625" style="64"/>
    <col min="11265" max="11265" width="14.42578125" style="64" customWidth="1"/>
    <col min="11266" max="11266" width="46.42578125" style="64" customWidth="1"/>
    <col min="11267" max="11268" width="14.42578125" style="64" customWidth="1"/>
    <col min="11269" max="11520" width="9.140625" style="64"/>
    <col min="11521" max="11521" width="14.42578125" style="64" customWidth="1"/>
    <col min="11522" max="11522" width="46.42578125" style="64" customWidth="1"/>
    <col min="11523" max="11524" width="14.42578125" style="64" customWidth="1"/>
    <col min="11525" max="11776" width="9.140625" style="64"/>
    <col min="11777" max="11777" width="14.42578125" style="64" customWidth="1"/>
    <col min="11778" max="11778" width="46.42578125" style="64" customWidth="1"/>
    <col min="11779" max="11780" width="14.42578125" style="64" customWidth="1"/>
    <col min="11781" max="12032" width="9.140625" style="64"/>
    <col min="12033" max="12033" width="14.42578125" style="64" customWidth="1"/>
    <col min="12034" max="12034" width="46.42578125" style="64" customWidth="1"/>
    <col min="12035" max="12036" width="14.42578125" style="64" customWidth="1"/>
    <col min="12037" max="12288" width="9.140625" style="64"/>
    <col min="12289" max="12289" width="14.42578125" style="64" customWidth="1"/>
    <col min="12290" max="12290" width="46.42578125" style="64" customWidth="1"/>
    <col min="12291" max="12292" width="14.42578125" style="64" customWidth="1"/>
    <col min="12293" max="12544" width="9.140625" style="64"/>
    <col min="12545" max="12545" width="14.42578125" style="64" customWidth="1"/>
    <col min="12546" max="12546" width="46.42578125" style="64" customWidth="1"/>
    <col min="12547" max="12548" width="14.42578125" style="64" customWidth="1"/>
    <col min="12549" max="12800" width="9.140625" style="64"/>
    <col min="12801" max="12801" width="14.42578125" style="64" customWidth="1"/>
    <col min="12802" max="12802" width="46.42578125" style="64" customWidth="1"/>
    <col min="12803" max="12804" width="14.42578125" style="64" customWidth="1"/>
    <col min="12805" max="13056" width="9.140625" style="64"/>
    <col min="13057" max="13057" width="14.42578125" style="64" customWidth="1"/>
    <col min="13058" max="13058" width="46.42578125" style="64" customWidth="1"/>
    <col min="13059" max="13060" width="14.42578125" style="64" customWidth="1"/>
    <col min="13061" max="13312" width="9.140625" style="64"/>
    <col min="13313" max="13313" width="14.42578125" style="64" customWidth="1"/>
    <col min="13314" max="13314" width="46.42578125" style="64" customWidth="1"/>
    <col min="13315" max="13316" width="14.42578125" style="64" customWidth="1"/>
    <col min="13317" max="13568" width="9.140625" style="64"/>
    <col min="13569" max="13569" width="14.42578125" style="64" customWidth="1"/>
    <col min="13570" max="13570" width="46.42578125" style="64" customWidth="1"/>
    <col min="13571" max="13572" width="14.42578125" style="64" customWidth="1"/>
    <col min="13573" max="13824" width="9.140625" style="64"/>
    <col min="13825" max="13825" width="14.42578125" style="64" customWidth="1"/>
    <col min="13826" max="13826" width="46.42578125" style="64" customWidth="1"/>
    <col min="13827" max="13828" width="14.42578125" style="64" customWidth="1"/>
    <col min="13829" max="14080" width="9.140625" style="64"/>
    <col min="14081" max="14081" width="14.42578125" style="64" customWidth="1"/>
    <col min="14082" max="14082" width="46.42578125" style="64" customWidth="1"/>
    <col min="14083" max="14084" width="14.42578125" style="64" customWidth="1"/>
    <col min="14085" max="14336" width="9.140625" style="64"/>
    <col min="14337" max="14337" width="14.42578125" style="64" customWidth="1"/>
    <col min="14338" max="14338" width="46.42578125" style="64" customWidth="1"/>
    <col min="14339" max="14340" width="14.42578125" style="64" customWidth="1"/>
    <col min="14341" max="14592" width="9.140625" style="64"/>
    <col min="14593" max="14593" width="14.42578125" style="64" customWidth="1"/>
    <col min="14594" max="14594" width="46.42578125" style="64" customWidth="1"/>
    <col min="14595" max="14596" width="14.42578125" style="64" customWidth="1"/>
    <col min="14597" max="14848" width="9.140625" style="64"/>
    <col min="14849" max="14849" width="14.42578125" style="64" customWidth="1"/>
    <col min="14850" max="14850" width="46.42578125" style="64" customWidth="1"/>
    <col min="14851" max="14852" width="14.42578125" style="64" customWidth="1"/>
    <col min="14853" max="15104" width="9.140625" style="64"/>
    <col min="15105" max="15105" width="14.42578125" style="64" customWidth="1"/>
    <col min="15106" max="15106" width="46.42578125" style="64" customWidth="1"/>
    <col min="15107" max="15108" width="14.42578125" style="64" customWidth="1"/>
    <col min="15109" max="15360" width="9.140625" style="64"/>
    <col min="15361" max="15361" width="14.42578125" style="64" customWidth="1"/>
    <col min="15362" max="15362" width="46.42578125" style="64" customWidth="1"/>
    <col min="15363" max="15364" width="14.42578125" style="64" customWidth="1"/>
    <col min="15365" max="15616" width="9.140625" style="64"/>
    <col min="15617" max="15617" width="14.42578125" style="64" customWidth="1"/>
    <col min="15618" max="15618" width="46.42578125" style="64" customWidth="1"/>
    <col min="15619" max="15620" width="14.42578125" style="64" customWidth="1"/>
    <col min="15621" max="15872" width="9.140625" style="64"/>
    <col min="15873" max="15873" width="14.42578125" style="64" customWidth="1"/>
    <col min="15874" max="15874" width="46.42578125" style="64" customWidth="1"/>
    <col min="15875" max="15876" width="14.42578125" style="64" customWidth="1"/>
    <col min="15877" max="16128" width="9.140625" style="64"/>
    <col min="16129" max="16129" width="14.42578125" style="64" customWidth="1"/>
    <col min="16130" max="16130" width="46.42578125" style="64" customWidth="1"/>
    <col min="16131" max="16132" width="14.42578125" style="64" customWidth="1"/>
    <col min="16133" max="16383" width="9.140625" style="64"/>
    <col min="16384" max="16384" width="9.140625" style="64" customWidth="1"/>
  </cols>
  <sheetData>
    <row r="1" spans="1:5" x14ac:dyDescent="0.25">
      <c r="B1" s="75"/>
      <c r="D1" s="657"/>
      <c r="E1" s="75"/>
    </row>
    <row r="2" spans="1:5" x14ac:dyDescent="0.25">
      <c r="A2" s="542" t="s">
        <v>361</v>
      </c>
      <c r="B2" s="62"/>
      <c r="C2" s="62"/>
      <c r="D2" s="648"/>
      <c r="E2" s="241"/>
    </row>
    <row r="3" spans="1:5" x14ac:dyDescent="0.25">
      <c r="A3" s="212"/>
      <c r="B3" s="238" t="s">
        <v>393</v>
      </c>
      <c r="C3" s="247"/>
      <c r="D3" s="638"/>
      <c r="E3" s="239"/>
    </row>
    <row r="4" spans="1:5" x14ac:dyDescent="0.25">
      <c r="A4" s="601" t="s">
        <v>802</v>
      </c>
      <c r="C4" s="213"/>
      <c r="D4" s="639"/>
      <c r="E4" s="211"/>
    </row>
    <row r="5" spans="1:5" x14ac:dyDescent="0.25">
      <c r="A5" s="228" t="s">
        <v>394</v>
      </c>
      <c r="B5" s="228" t="s">
        <v>400</v>
      </c>
      <c r="C5" s="557"/>
      <c r="D5" s="649" t="s">
        <v>400</v>
      </c>
      <c r="E5" s="228" t="s">
        <v>34</v>
      </c>
    </row>
    <row r="6" spans="1:5" x14ac:dyDescent="0.25">
      <c r="A6" s="205" t="s">
        <v>395</v>
      </c>
      <c r="B6" s="208" t="s">
        <v>401</v>
      </c>
      <c r="C6" s="207" t="s">
        <v>33</v>
      </c>
      <c r="D6" s="642" t="s">
        <v>399</v>
      </c>
      <c r="E6" s="205" t="s">
        <v>36</v>
      </c>
    </row>
    <row r="7" spans="1:5" x14ac:dyDescent="0.25">
      <c r="A7" s="39"/>
      <c r="B7" s="204" t="s">
        <v>150</v>
      </c>
      <c r="C7" s="12" t="s">
        <v>396</v>
      </c>
      <c r="D7" s="643" t="s">
        <v>402</v>
      </c>
      <c r="E7" s="210" t="s">
        <v>397</v>
      </c>
    </row>
    <row r="8" spans="1:5" x14ac:dyDescent="0.25">
      <c r="A8" s="244">
        <v>1</v>
      </c>
      <c r="B8" s="650"/>
      <c r="C8" s="66" t="s">
        <v>69</v>
      </c>
      <c r="D8" s="650"/>
      <c r="E8" s="65"/>
    </row>
    <row r="9" spans="1:5" x14ac:dyDescent="0.25">
      <c r="A9" s="244">
        <v>2</v>
      </c>
      <c r="B9" s="650"/>
      <c r="C9" s="66"/>
      <c r="D9" s="650"/>
      <c r="E9" s="65"/>
    </row>
    <row r="10" spans="1:5" x14ac:dyDescent="0.25">
      <c r="A10" s="244">
        <v>3</v>
      </c>
      <c r="B10" s="651">
        <v>49554</v>
      </c>
      <c r="C10" s="64" t="s">
        <v>70</v>
      </c>
      <c r="D10" s="651">
        <v>49554</v>
      </c>
      <c r="E10" s="65">
        <f>D10-B10</f>
        <v>0</v>
      </c>
    </row>
    <row r="11" spans="1:5" x14ac:dyDescent="0.25">
      <c r="A11" s="244">
        <v>4</v>
      </c>
      <c r="B11" s="650">
        <v>0</v>
      </c>
      <c r="C11" s="67" t="s">
        <v>71</v>
      </c>
      <c r="D11" s="650">
        <v>0</v>
      </c>
      <c r="E11" s="65">
        <f t="shared" ref="E11:E12" si="0">D11-B11</f>
        <v>0</v>
      </c>
    </row>
    <row r="12" spans="1:5" x14ac:dyDescent="0.25">
      <c r="A12" s="244">
        <v>5</v>
      </c>
      <c r="B12" s="650">
        <v>0</v>
      </c>
      <c r="C12" s="67" t="s">
        <v>72</v>
      </c>
      <c r="D12" s="650">
        <v>0</v>
      </c>
      <c r="E12" s="65">
        <f t="shared" si="0"/>
        <v>0</v>
      </c>
    </row>
    <row r="13" spans="1:5" x14ac:dyDescent="0.25">
      <c r="A13" s="244">
        <v>6</v>
      </c>
      <c r="B13" s="652">
        <f>SUM(B10:B12)</f>
        <v>49554</v>
      </c>
      <c r="C13" s="69" t="s">
        <v>73</v>
      </c>
      <c r="D13" s="652">
        <f>SUM(D10:D12)</f>
        <v>49554</v>
      </c>
      <c r="E13" s="68">
        <f>SUM(E10:E12)</f>
        <v>0</v>
      </c>
    </row>
    <row r="14" spans="1:5" x14ac:dyDescent="0.25">
      <c r="A14" s="244">
        <v>7</v>
      </c>
      <c r="B14" s="650"/>
      <c r="C14" s="69"/>
      <c r="D14" s="650"/>
      <c r="E14" s="65"/>
    </row>
    <row r="15" spans="1:5" x14ac:dyDescent="0.25">
      <c r="A15" s="248">
        <v>8</v>
      </c>
      <c r="B15" s="653">
        <v>61479416</v>
      </c>
      <c r="C15" s="249" t="s">
        <v>74</v>
      </c>
      <c r="D15" s="653">
        <v>61479416</v>
      </c>
      <c r="E15" s="68"/>
    </row>
    <row r="16" spans="1:5" x14ac:dyDescent="0.25">
      <c r="A16" s="244">
        <v>9</v>
      </c>
      <c r="B16" s="650"/>
      <c r="C16" s="76"/>
      <c r="D16" s="650"/>
      <c r="E16" s="65"/>
    </row>
    <row r="17" spans="1:6" x14ac:dyDescent="0.25">
      <c r="A17" s="244">
        <v>10</v>
      </c>
      <c r="B17" s="650"/>
      <c r="C17" s="66" t="s">
        <v>403</v>
      </c>
      <c r="D17" s="650"/>
      <c r="E17" s="65"/>
    </row>
    <row r="18" spans="1:6" x14ac:dyDescent="0.25">
      <c r="A18" s="244">
        <v>11</v>
      </c>
      <c r="B18" s="650"/>
      <c r="C18" s="66"/>
      <c r="D18" s="650"/>
      <c r="E18" s="65"/>
    </row>
    <row r="19" spans="1:6" x14ac:dyDescent="0.25">
      <c r="A19" s="244">
        <v>12</v>
      </c>
      <c r="B19" s="650">
        <v>49554</v>
      </c>
      <c r="C19" s="67" t="s">
        <v>75</v>
      </c>
      <c r="D19" s="650">
        <v>49554</v>
      </c>
      <c r="E19" s="65">
        <v>0</v>
      </c>
    </row>
    <row r="20" spans="1:6" x14ac:dyDescent="0.25">
      <c r="A20" s="244">
        <v>13</v>
      </c>
      <c r="B20" s="651">
        <v>0</v>
      </c>
      <c r="C20" s="67" t="s">
        <v>76</v>
      </c>
      <c r="D20" s="651">
        <v>0</v>
      </c>
      <c r="E20" s="65">
        <f>D20-B20</f>
        <v>0</v>
      </c>
    </row>
    <row r="21" spans="1:6" x14ac:dyDescent="0.25">
      <c r="A21" s="244">
        <v>14</v>
      </c>
      <c r="B21" s="652">
        <f>SUM(B19:B20)</f>
        <v>49554</v>
      </c>
      <c r="C21" s="69" t="s">
        <v>404</v>
      </c>
      <c r="D21" s="652">
        <f>SUM(D19:D20)</f>
        <v>49554</v>
      </c>
      <c r="E21" s="68">
        <f>SUM(E19:E20)</f>
        <v>0</v>
      </c>
    </row>
    <row r="22" spans="1:6" x14ac:dyDescent="0.25">
      <c r="A22" s="244">
        <v>15</v>
      </c>
      <c r="B22" s="650"/>
      <c r="C22" s="66" t="s">
        <v>77</v>
      </c>
      <c r="D22" s="650"/>
      <c r="E22" s="65"/>
    </row>
    <row r="23" spans="1:6" x14ac:dyDescent="0.25">
      <c r="A23" s="244">
        <v>16</v>
      </c>
      <c r="B23" s="651">
        <v>0</v>
      </c>
      <c r="C23" s="67" t="s">
        <v>78</v>
      </c>
      <c r="D23" s="651">
        <v>0</v>
      </c>
      <c r="E23" s="65">
        <f>D23-B23</f>
        <v>0</v>
      </c>
    </row>
    <row r="24" spans="1:6" x14ac:dyDescent="0.25">
      <c r="A24" s="244">
        <v>17</v>
      </c>
      <c r="B24" s="651">
        <v>8044</v>
      </c>
      <c r="C24" s="67" t="s">
        <v>79</v>
      </c>
      <c r="D24" s="651">
        <v>4542</v>
      </c>
      <c r="E24" s="65">
        <f>D24-B24</f>
        <v>-3502</v>
      </c>
    </row>
    <row r="25" spans="1:6" x14ac:dyDescent="0.25">
      <c r="A25" s="244">
        <v>18</v>
      </c>
      <c r="B25" s="650">
        <v>0</v>
      </c>
      <c r="C25" s="67" t="s">
        <v>80</v>
      </c>
      <c r="D25" s="650">
        <v>0</v>
      </c>
      <c r="E25" s="65">
        <f>D25-B25</f>
        <v>0</v>
      </c>
    </row>
    <row r="26" spans="1:6" x14ac:dyDescent="0.25">
      <c r="A26" s="244">
        <v>19</v>
      </c>
      <c r="B26" s="650">
        <v>0</v>
      </c>
      <c r="C26" s="67" t="s">
        <v>81</v>
      </c>
      <c r="D26" s="650">
        <v>0</v>
      </c>
      <c r="E26" s="65">
        <v>0</v>
      </c>
    </row>
    <row r="27" spans="1:6" x14ac:dyDescent="0.25">
      <c r="A27" s="244">
        <v>20</v>
      </c>
      <c r="B27" s="650">
        <v>0</v>
      </c>
      <c r="C27" s="67" t="s">
        <v>82</v>
      </c>
      <c r="D27" s="650">
        <v>0</v>
      </c>
      <c r="E27" s="65">
        <v>0</v>
      </c>
    </row>
    <row r="28" spans="1:6" x14ac:dyDescent="0.25">
      <c r="A28" s="244">
        <v>21</v>
      </c>
      <c r="B28" s="651">
        <v>0</v>
      </c>
      <c r="C28" s="67" t="s">
        <v>83</v>
      </c>
      <c r="D28" s="651">
        <v>3278</v>
      </c>
      <c r="E28" s="65">
        <f>D28-B28</f>
        <v>3278</v>
      </c>
    </row>
    <row r="29" spans="1:6" x14ac:dyDescent="0.25">
      <c r="A29" s="244">
        <v>22</v>
      </c>
      <c r="B29" s="652">
        <f>SUM(B23:B28)</f>
        <v>8044</v>
      </c>
      <c r="C29" s="69" t="s">
        <v>84</v>
      </c>
      <c r="D29" s="652">
        <f>SUM(D23:D28)</f>
        <v>7820</v>
      </c>
      <c r="E29" s="68">
        <f>SUM(E23:E28)</f>
        <v>-224</v>
      </c>
    </row>
    <row r="30" spans="1:6" x14ac:dyDescent="0.25">
      <c r="A30" s="244">
        <v>23</v>
      </c>
      <c r="B30" s="650"/>
      <c r="C30" s="66" t="s">
        <v>85</v>
      </c>
      <c r="D30" s="650"/>
      <c r="E30" s="65"/>
    </row>
    <row r="31" spans="1:6" x14ac:dyDescent="0.25">
      <c r="A31" s="244">
        <v>24</v>
      </c>
      <c r="B31" s="650">
        <v>0</v>
      </c>
      <c r="C31" s="67" t="s">
        <v>86</v>
      </c>
      <c r="D31" s="650">
        <v>0</v>
      </c>
      <c r="E31" s="65">
        <f>D31-B31</f>
        <v>0</v>
      </c>
      <c r="F31" s="64" t="s">
        <v>40</v>
      </c>
    </row>
    <row r="32" spans="1:6" x14ac:dyDescent="0.25">
      <c r="A32" s="244">
        <v>25</v>
      </c>
      <c r="B32" s="650">
        <v>0</v>
      </c>
      <c r="C32" s="67" t="s">
        <v>87</v>
      </c>
      <c r="D32" s="650">
        <v>0</v>
      </c>
      <c r="E32" s="65">
        <f>D32-B32</f>
        <v>0</v>
      </c>
    </row>
    <row r="33" spans="1:5" x14ac:dyDescent="0.25">
      <c r="A33" s="244">
        <v>26</v>
      </c>
      <c r="B33" s="650">
        <v>0</v>
      </c>
      <c r="C33" s="67" t="s">
        <v>88</v>
      </c>
      <c r="D33" s="650">
        <v>0</v>
      </c>
      <c r="E33" s="65">
        <f>D33-B33</f>
        <v>0</v>
      </c>
    </row>
    <row r="34" spans="1:5" x14ac:dyDescent="0.25">
      <c r="A34" s="244">
        <v>27</v>
      </c>
      <c r="B34" s="652">
        <f>SUM(B31:B33)</f>
        <v>0</v>
      </c>
      <c r="C34" s="69" t="s">
        <v>89</v>
      </c>
      <c r="D34" s="652">
        <f>SUM(D31:D33)</f>
        <v>0</v>
      </c>
      <c r="E34" s="68">
        <f>SUM(E31:E33)</f>
        <v>0</v>
      </c>
    </row>
    <row r="35" spans="1:5" x14ac:dyDescent="0.25">
      <c r="A35" s="244">
        <v>28</v>
      </c>
      <c r="B35" s="650"/>
      <c r="C35" s="66" t="s">
        <v>90</v>
      </c>
      <c r="D35" s="650"/>
      <c r="E35" s="65"/>
    </row>
    <row r="36" spans="1:5" x14ac:dyDescent="0.25">
      <c r="A36" s="244">
        <v>29</v>
      </c>
      <c r="B36" s="650">
        <v>0</v>
      </c>
      <c r="C36" s="67" t="s">
        <v>91</v>
      </c>
      <c r="D36" s="650">
        <v>0</v>
      </c>
      <c r="E36" s="65">
        <f>D36-B36</f>
        <v>0</v>
      </c>
    </row>
    <row r="37" spans="1:5" x14ac:dyDescent="0.25">
      <c r="A37" s="244">
        <v>30</v>
      </c>
      <c r="B37" s="650">
        <v>0</v>
      </c>
      <c r="C37" s="67" t="s">
        <v>806</v>
      </c>
      <c r="D37" s="650">
        <v>0</v>
      </c>
      <c r="E37" s="65">
        <f>D37-B37</f>
        <v>0</v>
      </c>
    </row>
    <row r="38" spans="1:5" x14ac:dyDescent="0.25">
      <c r="A38" s="244">
        <v>31</v>
      </c>
      <c r="B38" s="652">
        <f>SUM(B36:B37)</f>
        <v>0</v>
      </c>
      <c r="C38" s="69" t="s">
        <v>67</v>
      </c>
      <c r="D38" s="652">
        <f>SUM(D36:D37)</f>
        <v>0</v>
      </c>
      <c r="E38" s="68">
        <f>SUM(E36:E37)</f>
        <v>0</v>
      </c>
    </row>
    <row r="39" spans="1:5" x14ac:dyDescent="0.25">
      <c r="A39" s="244">
        <v>32</v>
      </c>
      <c r="B39" s="650"/>
      <c r="C39" s="66" t="s">
        <v>92</v>
      </c>
      <c r="D39" s="650"/>
      <c r="E39" s="70"/>
    </row>
    <row r="40" spans="1:5" x14ac:dyDescent="0.25">
      <c r="A40" s="244">
        <v>33</v>
      </c>
      <c r="B40" s="650">
        <v>0</v>
      </c>
      <c r="C40" s="67" t="s">
        <v>93</v>
      </c>
      <c r="D40" s="650">
        <v>0</v>
      </c>
      <c r="E40" s="65">
        <v>0</v>
      </c>
    </row>
    <row r="41" spans="1:5" x14ac:dyDescent="0.25">
      <c r="A41" s="244">
        <v>34</v>
      </c>
      <c r="B41" s="650">
        <v>212475</v>
      </c>
      <c r="C41" s="67" t="s">
        <v>353</v>
      </c>
      <c r="D41" s="650">
        <v>212475</v>
      </c>
      <c r="E41" s="65">
        <f>D41-B41</f>
        <v>0</v>
      </c>
    </row>
    <row r="42" spans="1:5" x14ac:dyDescent="0.25">
      <c r="A42" s="244">
        <v>35</v>
      </c>
      <c r="B42" s="651">
        <v>0</v>
      </c>
      <c r="C42" s="67" t="s">
        <v>405</v>
      </c>
      <c r="D42" s="651">
        <v>0</v>
      </c>
      <c r="E42" s="65">
        <f>D42-B42</f>
        <v>0</v>
      </c>
    </row>
    <row r="43" spans="1:5" x14ac:dyDescent="0.25">
      <c r="A43" s="244">
        <v>36</v>
      </c>
      <c r="B43" s="652">
        <f>SUM(B40:B42)</f>
        <v>212475</v>
      </c>
      <c r="C43" s="69" t="s">
        <v>94</v>
      </c>
      <c r="D43" s="652">
        <f>SUM(D40:D42)</f>
        <v>212475</v>
      </c>
      <c r="E43" s="68">
        <f>SUM(E40:E42)</f>
        <v>0</v>
      </c>
    </row>
    <row r="44" spans="1:5" x14ac:dyDescent="0.25">
      <c r="A44" s="244">
        <v>37</v>
      </c>
      <c r="B44" s="650"/>
      <c r="C44" s="66" t="s">
        <v>406</v>
      </c>
      <c r="D44" s="650"/>
      <c r="E44" s="65"/>
    </row>
    <row r="45" spans="1:5" x14ac:dyDescent="0.25">
      <c r="A45" s="244">
        <v>38</v>
      </c>
      <c r="B45" s="650">
        <v>0</v>
      </c>
      <c r="C45" s="67" t="s">
        <v>95</v>
      </c>
      <c r="D45" s="650">
        <v>0</v>
      </c>
      <c r="E45" s="65">
        <f>D45-B45</f>
        <v>0</v>
      </c>
    </row>
    <row r="46" spans="1:5" x14ac:dyDescent="0.25">
      <c r="A46" s="244">
        <v>39</v>
      </c>
      <c r="B46" s="650">
        <v>0</v>
      </c>
      <c r="C46" s="67" t="s">
        <v>96</v>
      </c>
      <c r="D46" s="650">
        <v>0</v>
      </c>
      <c r="E46" s="65">
        <f>D46-B46</f>
        <v>0</v>
      </c>
    </row>
    <row r="47" spans="1:5" x14ac:dyDescent="0.25">
      <c r="A47" s="244">
        <v>40</v>
      </c>
      <c r="B47" s="654">
        <v>0</v>
      </c>
      <c r="C47" s="67" t="s">
        <v>97</v>
      </c>
      <c r="D47" s="654">
        <v>0</v>
      </c>
      <c r="E47" s="71">
        <f>D47-B47</f>
        <v>0</v>
      </c>
    </row>
    <row r="48" spans="1:5" x14ac:dyDescent="0.25">
      <c r="A48" s="244">
        <v>41</v>
      </c>
      <c r="B48" s="650">
        <f>SUM(B45:B47)</f>
        <v>0</v>
      </c>
      <c r="C48" s="72" t="s">
        <v>98</v>
      </c>
      <c r="D48" s="650">
        <f>SUM(D45:D47)</f>
        <v>0</v>
      </c>
      <c r="E48" s="65">
        <f>SUM(E45:E47)</f>
        <v>0</v>
      </c>
    </row>
    <row r="49" spans="1:5" x14ac:dyDescent="0.25">
      <c r="A49" s="244">
        <v>42</v>
      </c>
      <c r="B49" s="650">
        <v>106346</v>
      </c>
      <c r="C49" s="67" t="s">
        <v>99</v>
      </c>
      <c r="D49" s="650">
        <f>+'page 301'!E54</f>
        <v>109851</v>
      </c>
      <c r="E49" s="65">
        <f>D49-B49</f>
        <v>3505</v>
      </c>
    </row>
    <row r="50" spans="1:5" x14ac:dyDescent="0.25">
      <c r="A50" s="244">
        <v>43</v>
      </c>
      <c r="B50" s="652">
        <f>SUM(B48:B49)</f>
        <v>106346</v>
      </c>
      <c r="C50" s="69" t="s">
        <v>100</v>
      </c>
      <c r="D50" s="652">
        <f>SUM(D48:D49)</f>
        <v>109851</v>
      </c>
      <c r="E50" s="68">
        <f>SUM(E48:E49)</f>
        <v>3505</v>
      </c>
    </row>
    <row r="51" spans="1:5" x14ac:dyDescent="0.25">
      <c r="A51" s="244">
        <v>44</v>
      </c>
      <c r="B51" s="650"/>
      <c r="C51" s="67"/>
      <c r="D51" s="650"/>
      <c r="E51" s="65"/>
    </row>
    <row r="52" spans="1:5" ht="15.75" thickBot="1" x14ac:dyDescent="0.3">
      <c r="A52" s="245">
        <v>45</v>
      </c>
      <c r="B52" s="655">
        <f>B13+B21+B29+B34+B38+B43+B50+B15</f>
        <v>61905389</v>
      </c>
      <c r="C52" s="74" t="s">
        <v>68</v>
      </c>
      <c r="D52" s="655">
        <f>D13+D21+D29+D34+D38+D43+D50+D15</f>
        <v>61908670</v>
      </c>
      <c r="E52" s="73">
        <f>E13+E21+E29+E34+E38+E43+E50</f>
        <v>3281</v>
      </c>
    </row>
    <row r="53" spans="1:5" ht="15.75" thickTop="1" x14ac:dyDescent="0.25">
      <c r="B53" s="75"/>
      <c r="C53" s="76"/>
      <c r="D53" s="656"/>
      <c r="E53" s="75"/>
    </row>
    <row r="54" spans="1:5" x14ac:dyDescent="0.25">
      <c r="B54" s="116"/>
      <c r="C54" s="76"/>
      <c r="D54" s="657"/>
      <c r="E54" s="75"/>
    </row>
    <row r="55" spans="1:5" x14ac:dyDescent="0.25">
      <c r="B55" s="75"/>
      <c r="C55" s="76"/>
      <c r="D55" s="657"/>
      <c r="E55" s="75"/>
    </row>
    <row r="56" spans="1:5" x14ac:dyDescent="0.25">
      <c r="B56" s="75"/>
      <c r="C56" s="76"/>
      <c r="D56" s="657"/>
      <c r="E56" s="75"/>
    </row>
    <row r="57" spans="1:5" x14ac:dyDescent="0.25">
      <c r="B57" s="75"/>
      <c r="C57" s="76"/>
      <c r="D57" s="657"/>
      <c r="E57" s="75"/>
    </row>
    <row r="58" spans="1:5" x14ac:dyDescent="0.25">
      <c r="B58" s="75"/>
      <c r="C58" s="76"/>
      <c r="D58" s="657"/>
      <c r="E58" s="75"/>
    </row>
    <row r="59" spans="1:5" x14ac:dyDescent="0.25">
      <c r="B59" s="75"/>
      <c r="C59" s="76"/>
      <c r="D59" s="657"/>
      <c r="E59" s="75"/>
    </row>
    <row r="60" spans="1:5" x14ac:dyDescent="0.25">
      <c r="B60" s="75"/>
      <c r="C60" s="76"/>
      <c r="D60" s="657"/>
      <c r="E60" s="75"/>
    </row>
    <row r="61" spans="1:5" x14ac:dyDescent="0.25">
      <c r="B61" s="75"/>
      <c r="C61" s="76"/>
      <c r="D61" s="657"/>
      <c r="E61" s="75"/>
    </row>
    <row r="62" spans="1:5" x14ac:dyDescent="0.25">
      <c r="B62" s="75"/>
      <c r="C62" s="76"/>
      <c r="D62" s="657"/>
      <c r="E62" s="75"/>
    </row>
    <row r="63" spans="1:5" x14ac:dyDescent="0.25">
      <c r="B63" s="75"/>
      <c r="C63" s="76"/>
      <c r="D63" s="657"/>
      <c r="E63" s="75"/>
    </row>
    <row r="64" spans="1:5" x14ac:dyDescent="0.25">
      <c r="B64" s="75"/>
      <c r="C64" s="76"/>
      <c r="D64" s="657"/>
      <c r="E64" s="75"/>
    </row>
    <row r="65" spans="2:5" x14ac:dyDescent="0.25">
      <c r="B65" s="75"/>
      <c r="C65" s="76"/>
      <c r="D65" s="657"/>
      <c r="E65" s="75"/>
    </row>
    <row r="66" spans="2:5" x14ac:dyDescent="0.25">
      <c r="B66" s="75"/>
      <c r="C66" s="76"/>
      <c r="D66" s="657"/>
      <c r="E66" s="75"/>
    </row>
    <row r="67" spans="2:5" x14ac:dyDescent="0.25">
      <c r="B67" s="75"/>
      <c r="C67" s="76"/>
      <c r="D67" s="657"/>
      <c r="E67" s="75"/>
    </row>
    <row r="68" spans="2:5" x14ac:dyDescent="0.25">
      <c r="B68" s="75"/>
      <c r="C68" s="76"/>
      <c r="D68" s="657"/>
      <c r="E68" s="75"/>
    </row>
    <row r="69" spans="2:5" x14ac:dyDescent="0.25">
      <c r="B69" s="75"/>
      <c r="C69" s="76"/>
      <c r="D69" s="657"/>
      <c r="E69" s="75"/>
    </row>
    <row r="70" spans="2:5" x14ac:dyDescent="0.25">
      <c r="B70" s="75"/>
      <c r="C70" s="76"/>
      <c r="D70" s="657"/>
      <c r="E70" s="75"/>
    </row>
    <row r="71" spans="2:5" x14ac:dyDescent="0.25">
      <c r="B71" s="75"/>
      <c r="C71" s="76"/>
      <c r="D71" s="657"/>
      <c r="E71" s="75"/>
    </row>
    <row r="72" spans="2:5" x14ac:dyDescent="0.25">
      <c r="B72" s="75"/>
      <c r="C72" s="76"/>
      <c r="D72" s="657"/>
      <c r="E72" s="75"/>
    </row>
    <row r="73" spans="2:5" x14ac:dyDescent="0.25">
      <c r="B73" s="75"/>
      <c r="C73" s="76"/>
      <c r="D73" s="657"/>
      <c r="E73" s="75"/>
    </row>
    <row r="74" spans="2:5" x14ac:dyDescent="0.25">
      <c r="B74" s="75"/>
      <c r="C74" s="76"/>
      <c r="D74" s="657"/>
      <c r="E74" s="75"/>
    </row>
    <row r="75" spans="2:5" x14ac:dyDescent="0.25">
      <c r="B75" s="75"/>
      <c r="C75" s="76"/>
      <c r="D75" s="657"/>
      <c r="E75" s="75"/>
    </row>
    <row r="76" spans="2:5" x14ac:dyDescent="0.25">
      <c r="B76" s="75"/>
      <c r="C76" s="76"/>
      <c r="D76" s="657"/>
      <c r="E76" s="75"/>
    </row>
    <row r="77" spans="2:5" x14ac:dyDescent="0.25">
      <c r="B77" s="75"/>
      <c r="C77" s="76"/>
      <c r="D77" s="657"/>
      <c r="E77" s="75"/>
    </row>
    <row r="78" spans="2:5" x14ac:dyDescent="0.25">
      <c r="B78" s="75"/>
      <c r="C78" s="76"/>
      <c r="D78" s="657"/>
      <c r="E78" s="75"/>
    </row>
    <row r="79" spans="2:5" x14ac:dyDescent="0.25">
      <c r="B79" s="75"/>
      <c r="C79" s="76"/>
      <c r="D79" s="657"/>
      <c r="E79" s="75"/>
    </row>
    <row r="80" spans="2:5" x14ac:dyDescent="0.25">
      <c r="B80" s="75"/>
      <c r="C80" s="76"/>
      <c r="D80" s="657"/>
      <c r="E80" s="75"/>
    </row>
    <row r="81" spans="2:5" x14ac:dyDescent="0.25">
      <c r="B81" s="75"/>
      <c r="C81" s="76"/>
      <c r="D81" s="657"/>
      <c r="E81" s="75"/>
    </row>
    <row r="82" spans="2:5" x14ac:dyDescent="0.25">
      <c r="B82" s="75"/>
      <c r="C82" s="76"/>
      <c r="D82" s="657"/>
      <c r="E82" s="75"/>
    </row>
    <row r="83" spans="2:5" x14ac:dyDescent="0.25">
      <c r="B83" s="75"/>
      <c r="C83" s="76"/>
      <c r="D83" s="657"/>
      <c r="E83" s="75"/>
    </row>
    <row r="84" spans="2:5" x14ac:dyDescent="0.25">
      <c r="B84" s="75"/>
      <c r="C84" s="76"/>
      <c r="D84" s="657"/>
      <c r="E84" s="75"/>
    </row>
    <row r="85" spans="2:5" x14ac:dyDescent="0.25">
      <c r="B85" s="75"/>
      <c r="C85" s="76"/>
      <c r="D85" s="657"/>
      <c r="E85" s="75"/>
    </row>
    <row r="86" spans="2:5" x14ac:dyDescent="0.25">
      <c r="B86" s="75"/>
      <c r="C86" s="76"/>
      <c r="D86" s="657"/>
      <c r="E86" s="75"/>
    </row>
    <row r="87" spans="2:5" x14ac:dyDescent="0.25">
      <c r="B87" s="75"/>
      <c r="C87" s="76"/>
      <c r="D87" s="657"/>
      <c r="E87" s="75"/>
    </row>
    <row r="88" spans="2:5" x14ac:dyDescent="0.25">
      <c r="B88" s="75"/>
      <c r="C88" s="76"/>
      <c r="D88" s="657"/>
      <c r="E88" s="75"/>
    </row>
    <row r="89" spans="2:5" x14ac:dyDescent="0.25">
      <c r="B89" s="75"/>
      <c r="C89" s="75"/>
      <c r="D89" s="657"/>
      <c r="E89" s="75"/>
    </row>
    <row r="90" spans="2:5" x14ac:dyDescent="0.25">
      <c r="B90" s="75"/>
      <c r="C90" s="75"/>
      <c r="D90" s="657"/>
      <c r="E90" s="75"/>
    </row>
    <row r="91" spans="2:5" x14ac:dyDescent="0.25">
      <c r="B91" s="75"/>
      <c r="C91" s="75"/>
      <c r="D91" s="657"/>
      <c r="E91" s="75"/>
    </row>
    <row r="92" spans="2:5" x14ac:dyDescent="0.25">
      <c r="B92" s="75"/>
      <c r="C92" s="75"/>
      <c r="D92" s="657"/>
      <c r="E92" s="75"/>
    </row>
    <row r="93" spans="2:5" x14ac:dyDescent="0.25">
      <c r="B93" s="75"/>
      <c r="C93" s="75"/>
      <c r="D93" s="657"/>
      <c r="E93" s="75"/>
    </row>
    <row r="94" spans="2:5" x14ac:dyDescent="0.25">
      <c r="B94" s="75"/>
      <c r="C94" s="75"/>
      <c r="D94" s="657"/>
      <c r="E94" s="75"/>
    </row>
    <row r="95" spans="2:5" x14ac:dyDescent="0.25">
      <c r="B95" s="75"/>
      <c r="C95" s="75"/>
      <c r="D95" s="657"/>
      <c r="E95" s="75"/>
    </row>
    <row r="96" spans="2:5" x14ac:dyDescent="0.25">
      <c r="B96" s="75"/>
      <c r="C96" s="75"/>
      <c r="D96" s="657"/>
      <c r="E96" s="75"/>
    </row>
    <row r="97" spans="2:5" x14ac:dyDescent="0.25">
      <c r="B97" s="75"/>
      <c r="C97" s="75"/>
      <c r="D97" s="657"/>
      <c r="E97" s="75"/>
    </row>
    <row r="98" spans="2:5" x14ac:dyDescent="0.25">
      <c r="B98" s="75"/>
      <c r="C98" s="75"/>
      <c r="D98" s="657"/>
      <c r="E98" s="75"/>
    </row>
    <row r="99" spans="2:5" x14ac:dyDescent="0.25">
      <c r="B99" s="75"/>
      <c r="C99" s="75"/>
      <c r="D99" s="657"/>
      <c r="E99" s="75"/>
    </row>
    <row r="100" spans="2:5" x14ac:dyDescent="0.25">
      <c r="B100" s="75"/>
      <c r="C100" s="75"/>
      <c r="D100" s="657"/>
      <c r="E100" s="75"/>
    </row>
    <row r="101" spans="2:5" x14ac:dyDescent="0.25">
      <c r="B101" s="75"/>
      <c r="C101" s="75"/>
      <c r="D101" s="657"/>
      <c r="E101" s="75"/>
    </row>
    <row r="102" spans="2:5" x14ac:dyDescent="0.25">
      <c r="B102" s="75"/>
      <c r="C102" s="75"/>
      <c r="D102" s="657"/>
      <c r="E102" s="75"/>
    </row>
    <row r="103" spans="2:5" x14ac:dyDescent="0.25">
      <c r="B103" s="75"/>
      <c r="C103" s="75"/>
      <c r="D103" s="657"/>
      <c r="E103" s="75"/>
    </row>
    <row r="104" spans="2:5" x14ac:dyDescent="0.25">
      <c r="B104" s="75"/>
      <c r="C104" s="75"/>
      <c r="D104" s="657"/>
      <c r="E104" s="75"/>
    </row>
    <row r="105" spans="2:5" x14ac:dyDescent="0.25">
      <c r="B105" s="75"/>
      <c r="C105" s="75"/>
      <c r="D105" s="657"/>
      <c r="E105" s="75"/>
    </row>
    <row r="106" spans="2:5" x14ac:dyDescent="0.25">
      <c r="B106" s="75"/>
      <c r="C106" s="75"/>
      <c r="D106" s="657"/>
      <c r="E106" s="75"/>
    </row>
    <row r="107" spans="2:5" x14ac:dyDescent="0.25">
      <c r="B107" s="75"/>
      <c r="C107" s="75"/>
      <c r="D107" s="657"/>
      <c r="E107" s="75"/>
    </row>
    <row r="108" spans="2:5" x14ac:dyDescent="0.25">
      <c r="B108" s="75"/>
      <c r="C108" s="75"/>
      <c r="D108" s="657"/>
      <c r="E108" s="75"/>
    </row>
    <row r="109" spans="2:5" x14ac:dyDescent="0.25">
      <c r="B109" s="75"/>
      <c r="C109" s="75"/>
      <c r="D109" s="657"/>
      <c r="E109" s="75"/>
    </row>
    <row r="110" spans="2:5" x14ac:dyDescent="0.25">
      <c r="B110" s="75"/>
      <c r="C110" s="75"/>
      <c r="D110" s="657"/>
      <c r="E110" s="75"/>
    </row>
    <row r="111" spans="2:5" x14ac:dyDescent="0.25">
      <c r="B111" s="75"/>
      <c r="C111" s="75"/>
      <c r="D111" s="657"/>
      <c r="E111" s="75"/>
    </row>
    <row r="112" spans="2:5" x14ac:dyDescent="0.25">
      <c r="B112" s="75"/>
      <c r="C112" s="75"/>
      <c r="D112" s="657"/>
      <c r="E112" s="75"/>
    </row>
    <row r="113" spans="2:5" x14ac:dyDescent="0.25">
      <c r="B113" s="75"/>
      <c r="C113" s="75"/>
      <c r="D113" s="657"/>
      <c r="E113" s="75"/>
    </row>
    <row r="114" spans="2:5" x14ac:dyDescent="0.25">
      <c r="B114" s="75"/>
      <c r="C114" s="75"/>
      <c r="D114" s="657"/>
      <c r="E114" s="75"/>
    </row>
    <row r="115" spans="2:5" x14ac:dyDescent="0.25">
      <c r="B115" s="75"/>
      <c r="C115" s="75"/>
      <c r="D115" s="657"/>
      <c r="E115" s="75"/>
    </row>
    <row r="116" spans="2:5" x14ac:dyDescent="0.25">
      <c r="B116" s="75"/>
      <c r="C116" s="75"/>
      <c r="D116" s="657"/>
      <c r="E116" s="75"/>
    </row>
    <row r="117" spans="2:5" x14ac:dyDescent="0.25">
      <c r="B117" s="75"/>
      <c r="C117" s="75"/>
      <c r="D117" s="657"/>
      <c r="E117" s="75"/>
    </row>
    <row r="118" spans="2:5" x14ac:dyDescent="0.25">
      <c r="B118" s="75"/>
      <c r="C118" s="75"/>
      <c r="D118" s="657"/>
      <c r="E118" s="75"/>
    </row>
    <row r="119" spans="2:5" x14ac:dyDescent="0.25">
      <c r="B119" s="75"/>
      <c r="C119" s="75"/>
      <c r="D119" s="657"/>
      <c r="E119" s="75"/>
    </row>
    <row r="120" spans="2:5" x14ac:dyDescent="0.25">
      <c r="B120" s="75"/>
      <c r="C120" s="75"/>
      <c r="D120" s="657"/>
      <c r="E120" s="75"/>
    </row>
    <row r="121" spans="2:5" x14ac:dyDescent="0.25">
      <c r="B121" s="75"/>
      <c r="C121" s="75"/>
      <c r="D121" s="657"/>
      <c r="E121" s="75"/>
    </row>
    <row r="122" spans="2:5" x14ac:dyDescent="0.25">
      <c r="B122" s="75"/>
      <c r="C122" s="75"/>
      <c r="D122" s="657"/>
      <c r="E122" s="75"/>
    </row>
    <row r="123" spans="2:5" x14ac:dyDescent="0.25">
      <c r="B123" s="75"/>
      <c r="C123" s="75"/>
      <c r="D123" s="657"/>
      <c r="E123" s="75"/>
    </row>
    <row r="124" spans="2:5" x14ac:dyDescent="0.25">
      <c r="B124" s="75"/>
      <c r="C124" s="75"/>
      <c r="D124" s="657"/>
      <c r="E124" s="75"/>
    </row>
    <row r="125" spans="2:5" x14ac:dyDescent="0.25">
      <c r="B125" s="75"/>
      <c r="C125" s="75"/>
      <c r="D125" s="657"/>
      <c r="E125" s="75"/>
    </row>
    <row r="126" spans="2:5" x14ac:dyDescent="0.25">
      <c r="B126" s="75"/>
      <c r="C126" s="75"/>
      <c r="D126" s="657"/>
      <c r="E126" s="75"/>
    </row>
    <row r="127" spans="2:5" x14ac:dyDescent="0.25">
      <c r="B127" s="75"/>
      <c r="C127" s="75"/>
      <c r="D127" s="657"/>
      <c r="E127" s="75"/>
    </row>
    <row r="128" spans="2:5" x14ac:dyDescent="0.25">
      <c r="B128" s="75"/>
      <c r="C128" s="75"/>
      <c r="D128" s="657"/>
      <c r="E128" s="75"/>
    </row>
    <row r="129" spans="2:5" x14ac:dyDescent="0.25">
      <c r="B129" s="75"/>
      <c r="C129" s="75"/>
      <c r="D129" s="657"/>
      <c r="E129" s="75"/>
    </row>
    <row r="130" spans="2:5" x14ac:dyDescent="0.25">
      <c r="B130" s="75"/>
      <c r="C130" s="75"/>
      <c r="D130" s="657"/>
      <c r="E130" s="75"/>
    </row>
    <row r="131" spans="2:5" x14ac:dyDescent="0.25">
      <c r="B131" s="75"/>
      <c r="C131" s="75"/>
      <c r="D131" s="657"/>
      <c r="E131" s="75"/>
    </row>
    <row r="132" spans="2:5" x14ac:dyDescent="0.25">
      <c r="B132" s="75"/>
      <c r="C132" s="75"/>
      <c r="D132" s="657"/>
      <c r="E132" s="75"/>
    </row>
    <row r="133" spans="2:5" x14ac:dyDescent="0.25">
      <c r="B133" s="75"/>
      <c r="C133" s="75"/>
      <c r="D133" s="657"/>
      <c r="E133" s="75"/>
    </row>
    <row r="134" spans="2:5" x14ac:dyDescent="0.25">
      <c r="B134" s="75"/>
      <c r="C134" s="75"/>
      <c r="D134" s="657"/>
      <c r="E134" s="75"/>
    </row>
    <row r="135" spans="2:5" x14ac:dyDescent="0.25">
      <c r="B135" s="75"/>
      <c r="C135" s="75"/>
      <c r="D135" s="657"/>
      <c r="E135" s="75"/>
    </row>
    <row r="136" spans="2:5" x14ac:dyDescent="0.25">
      <c r="B136" s="75"/>
      <c r="C136" s="75"/>
      <c r="D136" s="657"/>
      <c r="E136" s="75"/>
    </row>
    <row r="137" spans="2:5" x14ac:dyDescent="0.25">
      <c r="B137" s="75"/>
      <c r="C137" s="75"/>
      <c r="D137" s="657"/>
      <c r="E137" s="75"/>
    </row>
    <row r="138" spans="2:5" x14ac:dyDescent="0.25">
      <c r="B138" s="75"/>
      <c r="C138" s="75"/>
      <c r="D138" s="657"/>
      <c r="E138" s="75"/>
    </row>
    <row r="139" spans="2:5" x14ac:dyDescent="0.25">
      <c r="B139" s="75"/>
      <c r="C139" s="75"/>
      <c r="D139" s="657"/>
      <c r="E139" s="75"/>
    </row>
    <row r="140" spans="2:5" x14ac:dyDescent="0.25">
      <c r="B140" s="75"/>
      <c r="C140" s="75"/>
      <c r="D140" s="657"/>
      <c r="E140" s="75"/>
    </row>
    <row r="141" spans="2:5" x14ac:dyDescent="0.25">
      <c r="B141" s="75"/>
      <c r="C141" s="75"/>
      <c r="D141" s="657"/>
      <c r="E141" s="75"/>
    </row>
    <row r="142" spans="2:5" x14ac:dyDescent="0.25">
      <c r="B142" s="75"/>
      <c r="C142" s="75"/>
      <c r="D142" s="657"/>
      <c r="E142" s="75"/>
    </row>
    <row r="143" spans="2:5" x14ac:dyDescent="0.25">
      <c r="B143" s="75"/>
      <c r="C143" s="75"/>
      <c r="D143" s="657"/>
      <c r="E143" s="75"/>
    </row>
    <row r="144" spans="2:5" x14ac:dyDescent="0.25">
      <c r="B144" s="75"/>
      <c r="C144" s="75"/>
      <c r="D144" s="657"/>
      <c r="E144" s="75"/>
    </row>
    <row r="145" spans="2:5" x14ac:dyDescent="0.25">
      <c r="B145" s="75"/>
      <c r="C145" s="75"/>
      <c r="D145" s="657"/>
      <c r="E145" s="75"/>
    </row>
    <row r="146" spans="2:5" x14ac:dyDescent="0.25">
      <c r="B146" s="75"/>
      <c r="C146" s="75"/>
      <c r="D146" s="657"/>
      <c r="E146" s="75"/>
    </row>
    <row r="147" spans="2:5" x14ac:dyDescent="0.25">
      <c r="B147" s="75"/>
      <c r="C147" s="75"/>
      <c r="D147" s="657"/>
      <c r="E147" s="75"/>
    </row>
    <row r="148" spans="2:5" x14ac:dyDescent="0.25">
      <c r="B148" s="75"/>
      <c r="C148" s="75"/>
      <c r="D148" s="657"/>
      <c r="E148" s="75"/>
    </row>
    <row r="149" spans="2:5" x14ac:dyDescent="0.25">
      <c r="B149" s="75"/>
      <c r="C149" s="75"/>
      <c r="D149" s="657"/>
      <c r="E149" s="75"/>
    </row>
    <row r="150" spans="2:5" x14ac:dyDescent="0.25">
      <c r="B150" s="75"/>
      <c r="C150" s="75"/>
      <c r="D150" s="657"/>
      <c r="E150" s="75"/>
    </row>
    <row r="151" spans="2:5" x14ac:dyDescent="0.25">
      <c r="B151" s="75"/>
      <c r="C151" s="75"/>
      <c r="D151" s="657"/>
      <c r="E151" s="75"/>
    </row>
    <row r="152" spans="2:5" x14ac:dyDescent="0.25">
      <c r="B152" s="75"/>
      <c r="C152" s="75"/>
      <c r="D152" s="657"/>
      <c r="E152" s="75"/>
    </row>
    <row r="153" spans="2:5" x14ac:dyDescent="0.25">
      <c r="B153" s="75"/>
      <c r="C153" s="75"/>
      <c r="D153" s="657"/>
      <c r="E153" s="75"/>
    </row>
    <row r="154" spans="2:5" x14ac:dyDescent="0.25">
      <c r="B154" s="75"/>
      <c r="C154" s="75"/>
      <c r="D154" s="657"/>
      <c r="E154" s="75"/>
    </row>
    <row r="155" spans="2:5" x14ac:dyDescent="0.25">
      <c r="B155" s="75"/>
      <c r="C155" s="75"/>
      <c r="D155" s="657"/>
      <c r="E155" s="75"/>
    </row>
    <row r="156" spans="2:5" x14ac:dyDescent="0.25">
      <c r="B156" s="75"/>
      <c r="C156" s="75"/>
      <c r="D156" s="657"/>
      <c r="E156" s="75"/>
    </row>
    <row r="157" spans="2:5" x14ac:dyDescent="0.25">
      <c r="B157" s="75"/>
      <c r="C157" s="75"/>
      <c r="D157" s="657"/>
      <c r="E157" s="75"/>
    </row>
    <row r="158" spans="2:5" x14ac:dyDescent="0.25">
      <c r="B158" s="75"/>
      <c r="C158" s="75"/>
      <c r="D158" s="657"/>
      <c r="E158" s="75"/>
    </row>
    <row r="159" spans="2:5" x14ac:dyDescent="0.25">
      <c r="B159" s="75"/>
      <c r="C159" s="75"/>
      <c r="D159" s="657"/>
      <c r="E159" s="75"/>
    </row>
    <row r="160" spans="2:5" x14ac:dyDescent="0.25">
      <c r="B160" s="75"/>
      <c r="C160" s="75"/>
      <c r="D160" s="657"/>
      <c r="E160" s="75"/>
    </row>
    <row r="161" spans="2:5" x14ac:dyDescent="0.25">
      <c r="B161" s="75"/>
      <c r="C161" s="75"/>
      <c r="D161" s="657"/>
      <c r="E161" s="75"/>
    </row>
    <row r="162" spans="2:5" x14ac:dyDescent="0.25">
      <c r="B162" s="75"/>
      <c r="C162" s="75"/>
      <c r="D162" s="657"/>
      <c r="E162" s="75"/>
    </row>
    <row r="163" spans="2:5" x14ac:dyDescent="0.25">
      <c r="B163" s="75"/>
      <c r="C163" s="75"/>
      <c r="D163" s="657"/>
      <c r="E163" s="75"/>
    </row>
    <row r="164" spans="2:5" x14ac:dyDescent="0.25">
      <c r="B164" s="75"/>
      <c r="C164" s="75"/>
      <c r="D164" s="657"/>
      <c r="E164" s="75"/>
    </row>
    <row r="165" spans="2:5" x14ac:dyDescent="0.25">
      <c r="B165" s="75"/>
      <c r="C165" s="75"/>
      <c r="D165" s="657"/>
      <c r="E165" s="75"/>
    </row>
    <row r="166" spans="2:5" x14ac:dyDescent="0.25">
      <c r="B166" s="75"/>
      <c r="C166" s="75"/>
      <c r="D166" s="657"/>
      <c r="E166" s="75"/>
    </row>
    <row r="167" spans="2:5" x14ac:dyDescent="0.25">
      <c r="B167" s="75"/>
      <c r="C167" s="75"/>
      <c r="D167" s="657"/>
      <c r="E167" s="75"/>
    </row>
    <row r="168" spans="2:5" x14ac:dyDescent="0.25">
      <c r="B168" s="75"/>
      <c r="C168" s="75"/>
      <c r="D168" s="657"/>
      <c r="E168" s="75"/>
    </row>
    <row r="169" spans="2:5" x14ac:dyDescent="0.25">
      <c r="B169" s="75"/>
      <c r="C169" s="75"/>
      <c r="D169" s="657"/>
      <c r="E169" s="75"/>
    </row>
    <row r="170" spans="2:5" x14ac:dyDescent="0.25">
      <c r="B170" s="75"/>
      <c r="C170" s="75"/>
      <c r="D170" s="657"/>
      <c r="E170" s="75"/>
    </row>
    <row r="171" spans="2:5" x14ac:dyDescent="0.25">
      <c r="B171" s="75"/>
      <c r="C171" s="75"/>
      <c r="D171" s="657"/>
      <c r="E171" s="75"/>
    </row>
    <row r="172" spans="2:5" x14ac:dyDescent="0.25">
      <c r="B172" s="75"/>
      <c r="C172" s="75"/>
      <c r="D172" s="657"/>
      <c r="E172" s="75"/>
    </row>
    <row r="173" spans="2:5" x14ac:dyDescent="0.25">
      <c r="B173" s="75"/>
      <c r="C173" s="75"/>
      <c r="D173" s="657"/>
      <c r="E173" s="75"/>
    </row>
    <row r="174" spans="2:5" x14ac:dyDescent="0.25">
      <c r="B174" s="75"/>
      <c r="C174" s="75"/>
      <c r="D174" s="657"/>
      <c r="E174" s="75"/>
    </row>
    <row r="175" spans="2:5" x14ac:dyDescent="0.25">
      <c r="B175" s="75"/>
      <c r="C175" s="75"/>
      <c r="D175" s="657"/>
      <c r="E175" s="75"/>
    </row>
    <row r="176" spans="2:5" x14ac:dyDescent="0.25">
      <c r="B176" s="75"/>
      <c r="C176" s="75"/>
      <c r="D176" s="657"/>
      <c r="E176" s="75"/>
    </row>
    <row r="177" spans="2:5" x14ac:dyDescent="0.25">
      <c r="B177" s="75"/>
      <c r="C177" s="75"/>
      <c r="D177" s="657"/>
      <c r="E177" s="75"/>
    </row>
    <row r="178" spans="2:5" x14ac:dyDescent="0.25">
      <c r="B178" s="75"/>
      <c r="C178" s="75"/>
      <c r="D178" s="657"/>
      <c r="E178" s="75"/>
    </row>
    <row r="179" spans="2:5" x14ac:dyDescent="0.25">
      <c r="B179" s="75"/>
      <c r="C179" s="75"/>
      <c r="D179" s="657"/>
      <c r="E179" s="75"/>
    </row>
    <row r="180" spans="2:5" x14ac:dyDescent="0.25">
      <c r="B180" s="75"/>
      <c r="C180" s="75"/>
      <c r="D180" s="657"/>
      <c r="E180" s="75"/>
    </row>
    <row r="181" spans="2:5" x14ac:dyDescent="0.25">
      <c r="B181" s="75"/>
      <c r="C181" s="75"/>
      <c r="D181" s="657"/>
      <c r="E181" s="75"/>
    </row>
    <row r="182" spans="2:5" x14ac:dyDescent="0.25">
      <c r="B182" s="75"/>
      <c r="C182" s="75"/>
      <c r="D182" s="657"/>
      <c r="E182" s="75"/>
    </row>
    <row r="183" spans="2:5" x14ac:dyDescent="0.25">
      <c r="B183" s="75"/>
      <c r="C183" s="75"/>
      <c r="D183" s="657"/>
      <c r="E183" s="75"/>
    </row>
    <row r="184" spans="2:5" x14ac:dyDescent="0.25">
      <c r="B184" s="75"/>
      <c r="C184" s="75"/>
      <c r="D184" s="657"/>
      <c r="E184" s="75"/>
    </row>
    <row r="185" spans="2:5" x14ac:dyDescent="0.25">
      <c r="B185" s="75"/>
      <c r="C185" s="75"/>
      <c r="D185" s="657"/>
      <c r="E185" s="75"/>
    </row>
    <row r="186" spans="2:5" x14ac:dyDescent="0.25">
      <c r="B186" s="75"/>
      <c r="C186" s="75"/>
      <c r="D186" s="657"/>
      <c r="E186" s="75"/>
    </row>
    <row r="187" spans="2:5" x14ac:dyDescent="0.25">
      <c r="B187" s="75"/>
      <c r="C187" s="75"/>
      <c r="D187" s="657"/>
      <c r="E187" s="75"/>
    </row>
    <row r="188" spans="2:5" x14ac:dyDescent="0.25">
      <c r="B188" s="75"/>
      <c r="C188" s="75"/>
      <c r="D188" s="657"/>
      <c r="E188" s="75"/>
    </row>
    <row r="189" spans="2:5" x14ac:dyDescent="0.25">
      <c r="B189" s="75"/>
      <c r="C189" s="75"/>
      <c r="D189" s="657"/>
      <c r="E189" s="75"/>
    </row>
    <row r="190" spans="2:5" x14ac:dyDescent="0.25">
      <c r="B190" s="75"/>
      <c r="C190" s="75"/>
      <c r="D190" s="657"/>
      <c r="E190" s="75"/>
    </row>
    <row r="191" spans="2:5" x14ac:dyDescent="0.25">
      <c r="B191" s="75"/>
      <c r="C191" s="75"/>
      <c r="D191" s="657"/>
      <c r="E191" s="75"/>
    </row>
    <row r="192" spans="2:5" x14ac:dyDescent="0.25">
      <c r="B192" s="75"/>
      <c r="C192" s="75"/>
      <c r="D192" s="657"/>
      <c r="E192" s="75"/>
    </row>
    <row r="193" spans="2:5" x14ac:dyDescent="0.25">
      <c r="B193" s="75"/>
      <c r="C193" s="75"/>
      <c r="D193" s="657"/>
      <c r="E193" s="75"/>
    </row>
    <row r="194" spans="2:5" x14ac:dyDescent="0.25">
      <c r="B194" s="75"/>
      <c r="C194" s="75"/>
      <c r="D194" s="657"/>
      <c r="E194" s="75"/>
    </row>
    <row r="195" spans="2:5" x14ac:dyDescent="0.25">
      <c r="B195" s="75"/>
      <c r="C195" s="75"/>
      <c r="D195" s="657"/>
      <c r="E195" s="75"/>
    </row>
    <row r="196" spans="2:5" x14ac:dyDescent="0.25">
      <c r="B196" s="75"/>
      <c r="C196" s="75"/>
      <c r="D196" s="657"/>
      <c r="E196" s="75"/>
    </row>
    <row r="197" spans="2:5" x14ac:dyDescent="0.25">
      <c r="B197" s="75"/>
      <c r="C197" s="75"/>
      <c r="D197" s="657"/>
      <c r="E197" s="75"/>
    </row>
    <row r="198" spans="2:5" x14ac:dyDescent="0.25">
      <c r="B198" s="75"/>
      <c r="C198" s="75"/>
      <c r="D198" s="657"/>
      <c r="E198" s="75"/>
    </row>
    <row r="199" spans="2:5" x14ac:dyDescent="0.25">
      <c r="B199" s="75"/>
      <c r="C199" s="75"/>
      <c r="D199" s="657"/>
      <c r="E199" s="75"/>
    </row>
    <row r="200" spans="2:5" x14ac:dyDescent="0.25">
      <c r="B200" s="75"/>
      <c r="C200" s="75"/>
      <c r="D200" s="657"/>
      <c r="E200" s="75"/>
    </row>
    <row r="201" spans="2:5" x14ac:dyDescent="0.25">
      <c r="B201" s="75"/>
      <c r="C201" s="75"/>
      <c r="D201" s="657"/>
      <c r="E201" s="75"/>
    </row>
    <row r="202" spans="2:5" x14ac:dyDescent="0.25">
      <c r="B202" s="75"/>
      <c r="C202" s="75"/>
      <c r="D202" s="657"/>
      <c r="E202" s="75"/>
    </row>
    <row r="203" spans="2:5" x14ac:dyDescent="0.25">
      <c r="B203" s="75"/>
      <c r="C203" s="75"/>
      <c r="D203" s="657"/>
      <c r="E203" s="75"/>
    </row>
    <row r="204" spans="2:5" x14ac:dyDescent="0.25">
      <c r="B204" s="75"/>
      <c r="C204" s="75"/>
      <c r="D204" s="657"/>
      <c r="E204" s="75"/>
    </row>
    <row r="205" spans="2:5" x14ac:dyDescent="0.25">
      <c r="B205" s="75"/>
      <c r="C205" s="75"/>
      <c r="D205" s="657"/>
      <c r="E205" s="75"/>
    </row>
    <row r="206" spans="2:5" x14ac:dyDescent="0.25">
      <c r="B206" s="75"/>
      <c r="C206" s="75"/>
      <c r="D206" s="657"/>
      <c r="E206" s="75"/>
    </row>
    <row r="207" spans="2:5" x14ac:dyDescent="0.25">
      <c r="B207" s="75"/>
      <c r="C207" s="75"/>
      <c r="D207" s="657"/>
      <c r="E207" s="75"/>
    </row>
    <row r="208" spans="2:5" x14ac:dyDescent="0.25">
      <c r="B208" s="75"/>
      <c r="C208" s="75"/>
      <c r="D208" s="657"/>
      <c r="E208" s="75"/>
    </row>
    <row r="209" spans="2:5" x14ac:dyDescent="0.25">
      <c r="B209" s="75"/>
      <c r="C209" s="75"/>
      <c r="D209" s="657"/>
      <c r="E209" s="75"/>
    </row>
    <row r="210" spans="2:5" x14ac:dyDescent="0.25">
      <c r="B210" s="75"/>
      <c r="C210" s="75"/>
      <c r="D210" s="657"/>
      <c r="E210" s="75"/>
    </row>
    <row r="211" spans="2:5" x14ac:dyDescent="0.25">
      <c r="B211" s="75"/>
      <c r="C211" s="75"/>
      <c r="D211" s="657"/>
      <c r="E211" s="75"/>
    </row>
    <row r="212" spans="2:5" x14ac:dyDescent="0.25">
      <c r="B212" s="75"/>
      <c r="C212" s="75"/>
      <c r="D212" s="657"/>
      <c r="E212" s="75"/>
    </row>
    <row r="213" spans="2:5" x14ac:dyDescent="0.25">
      <c r="B213" s="75"/>
      <c r="C213" s="75"/>
      <c r="D213" s="657"/>
      <c r="E213" s="75"/>
    </row>
    <row r="214" spans="2:5" x14ac:dyDescent="0.25">
      <c r="B214" s="75"/>
      <c r="C214" s="75"/>
      <c r="D214" s="657"/>
      <c r="E214" s="75"/>
    </row>
    <row r="215" spans="2:5" x14ac:dyDescent="0.25">
      <c r="B215" s="75"/>
      <c r="C215" s="75"/>
      <c r="D215" s="657"/>
      <c r="E215" s="75"/>
    </row>
    <row r="216" spans="2:5" x14ac:dyDescent="0.25">
      <c r="B216" s="75"/>
      <c r="C216" s="75"/>
      <c r="D216" s="657"/>
      <c r="E216" s="75"/>
    </row>
    <row r="217" spans="2:5" x14ac:dyDescent="0.25">
      <c r="B217" s="75"/>
      <c r="C217" s="75"/>
      <c r="D217" s="657"/>
      <c r="E217" s="75"/>
    </row>
    <row r="218" spans="2:5" x14ac:dyDescent="0.25">
      <c r="B218" s="75"/>
      <c r="C218" s="75"/>
      <c r="D218" s="657"/>
      <c r="E218" s="75"/>
    </row>
    <row r="219" spans="2:5" x14ac:dyDescent="0.25">
      <c r="B219" s="75"/>
      <c r="C219" s="75"/>
      <c r="D219" s="657"/>
      <c r="E219" s="75"/>
    </row>
    <row r="220" spans="2:5" x14ac:dyDescent="0.25">
      <c r="B220" s="75"/>
      <c r="C220" s="75"/>
      <c r="D220" s="657"/>
      <c r="E220" s="75"/>
    </row>
    <row r="221" spans="2:5" x14ac:dyDescent="0.25">
      <c r="B221" s="75"/>
      <c r="C221" s="75"/>
      <c r="D221" s="657"/>
      <c r="E221" s="75"/>
    </row>
    <row r="222" spans="2:5" x14ac:dyDescent="0.25">
      <c r="B222" s="75"/>
      <c r="C222" s="75"/>
      <c r="D222" s="657"/>
      <c r="E222" s="75"/>
    </row>
    <row r="223" spans="2:5" x14ac:dyDescent="0.25">
      <c r="B223" s="75"/>
      <c r="C223" s="75"/>
      <c r="D223" s="657"/>
      <c r="E223" s="75"/>
    </row>
    <row r="224" spans="2:5" x14ac:dyDescent="0.25">
      <c r="B224" s="75"/>
      <c r="C224" s="75"/>
      <c r="D224" s="657"/>
      <c r="E224" s="75"/>
    </row>
    <row r="225" spans="2:5" x14ac:dyDescent="0.25">
      <c r="B225" s="75"/>
      <c r="C225" s="75"/>
      <c r="D225" s="657"/>
      <c r="E225" s="75"/>
    </row>
    <row r="226" spans="2:5" x14ac:dyDescent="0.25">
      <c r="B226" s="75"/>
      <c r="C226" s="75"/>
      <c r="D226" s="657"/>
      <c r="E226" s="75"/>
    </row>
    <row r="227" spans="2:5" x14ac:dyDescent="0.25">
      <c r="B227" s="75"/>
      <c r="C227" s="75"/>
      <c r="D227" s="657"/>
      <c r="E227" s="75"/>
    </row>
    <row r="228" spans="2:5" x14ac:dyDescent="0.25">
      <c r="B228" s="75"/>
      <c r="C228" s="75"/>
      <c r="D228" s="657"/>
      <c r="E228" s="75"/>
    </row>
    <row r="229" spans="2:5" x14ac:dyDescent="0.25">
      <c r="B229" s="75"/>
      <c r="C229" s="75"/>
      <c r="D229" s="657"/>
      <c r="E229" s="75"/>
    </row>
    <row r="230" spans="2:5" x14ac:dyDescent="0.25">
      <c r="B230" s="75"/>
      <c r="C230" s="75"/>
      <c r="D230" s="657"/>
      <c r="E230" s="75"/>
    </row>
    <row r="231" spans="2:5" x14ac:dyDescent="0.25">
      <c r="B231" s="75"/>
      <c r="C231" s="75"/>
      <c r="D231" s="657"/>
      <c r="E231" s="75"/>
    </row>
    <row r="232" spans="2:5" x14ac:dyDescent="0.25">
      <c r="B232" s="75"/>
      <c r="C232" s="75"/>
      <c r="D232" s="657"/>
      <c r="E232" s="75"/>
    </row>
    <row r="233" spans="2:5" x14ac:dyDescent="0.25">
      <c r="B233" s="75"/>
      <c r="C233" s="75"/>
      <c r="D233" s="657"/>
      <c r="E233" s="75"/>
    </row>
    <row r="234" spans="2:5" x14ac:dyDescent="0.25">
      <c r="B234" s="75"/>
      <c r="C234" s="75"/>
      <c r="D234" s="657"/>
      <c r="E234" s="75"/>
    </row>
    <row r="235" spans="2:5" x14ac:dyDescent="0.25">
      <c r="B235" s="75"/>
      <c r="C235" s="75"/>
      <c r="D235" s="657"/>
      <c r="E235" s="75"/>
    </row>
  </sheetData>
  <pageMargins left="0.7" right="0.7" top="0.75" bottom="0.75" header="0.3" footer="0.3"/>
  <pageSetup scale="90"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view="pageLayout" zoomScaleNormal="100" zoomScaleSheetLayoutView="100" workbookViewId="0">
      <selection activeCell="A12" activeCellId="1" sqref="A8 A12"/>
    </sheetView>
  </sheetViews>
  <sheetFormatPr defaultRowHeight="12.75" x14ac:dyDescent="0.2"/>
  <cols>
    <col min="1" max="1" width="4.28515625" style="51" customWidth="1"/>
    <col min="2" max="2" width="32.140625" style="50" customWidth="1"/>
    <col min="3" max="3" width="11" style="50" bestFit="1" customWidth="1"/>
    <col min="4" max="4" width="7.85546875" style="50" customWidth="1"/>
    <col min="5" max="5" width="9.28515625" style="50" customWidth="1"/>
    <col min="6" max="6" width="10.7109375" style="50" bestFit="1" customWidth="1"/>
    <col min="7" max="7" width="11.140625" style="50" bestFit="1" customWidth="1"/>
    <col min="8" max="256" width="9.140625" style="51"/>
    <col min="257" max="257" width="35" style="51" customWidth="1"/>
    <col min="258" max="262" width="14.42578125" style="51" customWidth="1"/>
    <col min="263" max="512" width="9.140625" style="51"/>
    <col min="513" max="513" width="35" style="51" customWidth="1"/>
    <col min="514" max="518" width="14.42578125" style="51" customWidth="1"/>
    <col min="519" max="768" width="9.140625" style="51"/>
    <col min="769" max="769" width="35" style="51" customWidth="1"/>
    <col min="770" max="774" width="14.42578125" style="51" customWidth="1"/>
    <col min="775" max="1024" width="9.140625" style="51"/>
    <col min="1025" max="1025" width="35" style="51" customWidth="1"/>
    <col min="1026" max="1030" width="14.42578125" style="51" customWidth="1"/>
    <col min="1031" max="1280" width="9.140625" style="51"/>
    <col min="1281" max="1281" width="35" style="51" customWidth="1"/>
    <col min="1282" max="1286" width="14.42578125" style="51" customWidth="1"/>
    <col min="1287" max="1536" width="9.140625" style="51"/>
    <col min="1537" max="1537" width="35" style="51" customWidth="1"/>
    <col min="1538" max="1542" width="14.42578125" style="51" customWidth="1"/>
    <col min="1543" max="1792" width="9.140625" style="51"/>
    <col min="1793" max="1793" width="35" style="51" customWidth="1"/>
    <col min="1794" max="1798" width="14.42578125" style="51" customWidth="1"/>
    <col min="1799" max="2048" width="9.140625" style="51"/>
    <col min="2049" max="2049" width="35" style="51" customWidth="1"/>
    <col min="2050" max="2054" width="14.42578125" style="51" customWidth="1"/>
    <col min="2055" max="2304" width="9.140625" style="51"/>
    <col min="2305" max="2305" width="35" style="51" customWidth="1"/>
    <col min="2306" max="2310" width="14.42578125" style="51" customWidth="1"/>
    <col min="2311" max="2560" width="9.140625" style="51"/>
    <col min="2561" max="2561" width="35" style="51" customWidth="1"/>
    <col min="2562" max="2566" width="14.42578125" style="51" customWidth="1"/>
    <col min="2567" max="2816" width="9.140625" style="51"/>
    <col min="2817" max="2817" width="35" style="51" customWidth="1"/>
    <col min="2818" max="2822" width="14.42578125" style="51" customWidth="1"/>
    <col min="2823" max="3072" width="9.140625" style="51"/>
    <col min="3073" max="3073" width="35" style="51" customWidth="1"/>
    <col min="3074" max="3078" width="14.42578125" style="51" customWidth="1"/>
    <col min="3079" max="3328" width="9.140625" style="51"/>
    <col min="3329" max="3329" width="35" style="51" customWidth="1"/>
    <col min="3330" max="3334" width="14.42578125" style="51" customWidth="1"/>
    <col min="3335" max="3584" width="9.140625" style="51"/>
    <col min="3585" max="3585" width="35" style="51" customWidth="1"/>
    <col min="3586" max="3590" width="14.42578125" style="51" customWidth="1"/>
    <col min="3591" max="3840" width="9.140625" style="51"/>
    <col min="3841" max="3841" width="35" style="51" customWidth="1"/>
    <col min="3842" max="3846" width="14.42578125" style="51" customWidth="1"/>
    <col min="3847" max="4096" width="9.140625" style="51"/>
    <col min="4097" max="4097" width="35" style="51" customWidth="1"/>
    <col min="4098" max="4102" width="14.42578125" style="51" customWidth="1"/>
    <col min="4103" max="4352" width="9.140625" style="51"/>
    <col min="4353" max="4353" width="35" style="51" customWidth="1"/>
    <col min="4354" max="4358" width="14.42578125" style="51" customWidth="1"/>
    <col min="4359" max="4608" width="9.140625" style="51"/>
    <col min="4609" max="4609" width="35" style="51" customWidth="1"/>
    <col min="4610" max="4614" width="14.42578125" style="51" customWidth="1"/>
    <col min="4615" max="4864" width="9.140625" style="51"/>
    <col min="4865" max="4865" width="35" style="51" customWidth="1"/>
    <col min="4866" max="4870" width="14.42578125" style="51" customWidth="1"/>
    <col min="4871" max="5120" width="9.140625" style="51"/>
    <col min="5121" max="5121" width="35" style="51" customWidth="1"/>
    <col min="5122" max="5126" width="14.42578125" style="51" customWidth="1"/>
    <col min="5127" max="5376" width="9.140625" style="51"/>
    <col min="5377" max="5377" width="35" style="51" customWidth="1"/>
    <col min="5378" max="5382" width="14.42578125" style="51" customWidth="1"/>
    <col min="5383" max="5632" width="9.140625" style="51"/>
    <col min="5633" max="5633" width="35" style="51" customWidth="1"/>
    <col min="5634" max="5638" width="14.42578125" style="51" customWidth="1"/>
    <col min="5639" max="5888" width="9.140625" style="51"/>
    <col min="5889" max="5889" width="35" style="51" customWidth="1"/>
    <col min="5890" max="5894" width="14.42578125" style="51" customWidth="1"/>
    <col min="5895" max="6144" width="9.140625" style="51"/>
    <col min="6145" max="6145" width="35" style="51" customWidth="1"/>
    <col min="6146" max="6150" width="14.42578125" style="51" customWidth="1"/>
    <col min="6151" max="6400" width="9.140625" style="51"/>
    <col min="6401" max="6401" width="35" style="51" customWidth="1"/>
    <col min="6402" max="6406" width="14.42578125" style="51" customWidth="1"/>
    <col min="6407" max="6656" width="9.140625" style="51"/>
    <col min="6657" max="6657" width="35" style="51" customWidth="1"/>
    <col min="6658" max="6662" width="14.42578125" style="51" customWidth="1"/>
    <col min="6663" max="6912" width="9.140625" style="51"/>
    <col min="6913" max="6913" width="35" style="51" customWidth="1"/>
    <col min="6914" max="6918" width="14.42578125" style="51" customWidth="1"/>
    <col min="6919" max="7168" width="9.140625" style="51"/>
    <col min="7169" max="7169" width="35" style="51" customWidth="1"/>
    <col min="7170" max="7174" width="14.42578125" style="51" customWidth="1"/>
    <col min="7175" max="7424" width="9.140625" style="51"/>
    <col min="7425" max="7425" width="35" style="51" customWidth="1"/>
    <col min="7426" max="7430" width="14.42578125" style="51" customWidth="1"/>
    <col min="7431" max="7680" width="9.140625" style="51"/>
    <col min="7681" max="7681" width="35" style="51" customWidth="1"/>
    <col min="7682" max="7686" width="14.42578125" style="51" customWidth="1"/>
    <col min="7687" max="7936" width="9.140625" style="51"/>
    <col min="7937" max="7937" width="35" style="51" customWidth="1"/>
    <col min="7938" max="7942" width="14.42578125" style="51" customWidth="1"/>
    <col min="7943" max="8192" width="9.140625" style="51"/>
    <col min="8193" max="8193" width="35" style="51" customWidth="1"/>
    <col min="8194" max="8198" width="14.42578125" style="51" customWidth="1"/>
    <col min="8199" max="8448" width="9.140625" style="51"/>
    <col min="8449" max="8449" width="35" style="51" customWidth="1"/>
    <col min="8450" max="8454" width="14.42578125" style="51" customWidth="1"/>
    <col min="8455" max="8704" width="9.140625" style="51"/>
    <col min="8705" max="8705" width="35" style="51" customWidth="1"/>
    <col min="8706" max="8710" width="14.42578125" style="51" customWidth="1"/>
    <col min="8711" max="8960" width="9.140625" style="51"/>
    <col min="8961" max="8961" width="35" style="51" customWidth="1"/>
    <col min="8962" max="8966" width="14.42578125" style="51" customWidth="1"/>
    <col min="8967" max="9216" width="9.140625" style="51"/>
    <col min="9217" max="9217" width="35" style="51" customWidth="1"/>
    <col min="9218" max="9222" width="14.42578125" style="51" customWidth="1"/>
    <col min="9223" max="9472" width="9.140625" style="51"/>
    <col min="9473" max="9473" width="35" style="51" customWidth="1"/>
    <col min="9474" max="9478" width="14.42578125" style="51" customWidth="1"/>
    <col min="9479" max="9728" width="9.140625" style="51"/>
    <col min="9729" max="9729" width="35" style="51" customWidth="1"/>
    <col min="9730" max="9734" width="14.42578125" style="51" customWidth="1"/>
    <col min="9735" max="9984" width="9.140625" style="51"/>
    <col min="9985" max="9985" width="35" style="51" customWidth="1"/>
    <col min="9986" max="9990" width="14.42578125" style="51" customWidth="1"/>
    <col min="9991" max="10240" width="9.140625" style="51"/>
    <col min="10241" max="10241" width="35" style="51" customWidth="1"/>
    <col min="10242" max="10246" width="14.42578125" style="51" customWidth="1"/>
    <col min="10247" max="10496" width="9.140625" style="51"/>
    <col min="10497" max="10497" width="35" style="51" customWidth="1"/>
    <col min="10498" max="10502" width="14.42578125" style="51" customWidth="1"/>
    <col min="10503" max="10752" width="9.140625" style="51"/>
    <col min="10753" max="10753" width="35" style="51" customWidth="1"/>
    <col min="10754" max="10758" width="14.42578125" style="51" customWidth="1"/>
    <col min="10759" max="11008" width="9.140625" style="51"/>
    <col min="11009" max="11009" width="35" style="51" customWidth="1"/>
    <col min="11010" max="11014" width="14.42578125" style="51" customWidth="1"/>
    <col min="11015" max="11264" width="9.140625" style="51"/>
    <col min="11265" max="11265" width="35" style="51" customWidth="1"/>
    <col min="11266" max="11270" width="14.42578125" style="51" customWidth="1"/>
    <col min="11271" max="11520" width="9.140625" style="51"/>
    <col min="11521" max="11521" width="35" style="51" customWidth="1"/>
    <col min="11522" max="11526" width="14.42578125" style="51" customWidth="1"/>
    <col min="11527" max="11776" width="9.140625" style="51"/>
    <col min="11777" max="11777" width="35" style="51" customWidth="1"/>
    <col min="11778" max="11782" width="14.42578125" style="51" customWidth="1"/>
    <col min="11783" max="12032" width="9.140625" style="51"/>
    <col min="12033" max="12033" width="35" style="51" customWidth="1"/>
    <col min="12034" max="12038" width="14.42578125" style="51" customWidth="1"/>
    <col min="12039" max="12288" width="9.140625" style="51"/>
    <col min="12289" max="12289" width="35" style="51" customWidth="1"/>
    <col min="12290" max="12294" width="14.42578125" style="51" customWidth="1"/>
    <col min="12295" max="12544" width="9.140625" style="51"/>
    <col min="12545" max="12545" width="35" style="51" customWidth="1"/>
    <col min="12546" max="12550" width="14.42578125" style="51" customWidth="1"/>
    <col min="12551" max="12800" width="9.140625" style="51"/>
    <col min="12801" max="12801" width="35" style="51" customWidth="1"/>
    <col min="12802" max="12806" width="14.42578125" style="51" customWidth="1"/>
    <col min="12807" max="13056" width="9.140625" style="51"/>
    <col min="13057" max="13057" width="35" style="51" customWidth="1"/>
    <col min="13058" max="13062" width="14.42578125" style="51" customWidth="1"/>
    <col min="13063" max="13312" width="9.140625" style="51"/>
    <col min="13313" max="13313" width="35" style="51" customWidth="1"/>
    <col min="13314" max="13318" width="14.42578125" style="51" customWidth="1"/>
    <col min="13319" max="13568" width="9.140625" style="51"/>
    <col min="13569" max="13569" width="35" style="51" customWidth="1"/>
    <col min="13570" max="13574" width="14.42578125" style="51" customWidth="1"/>
    <col min="13575" max="13824" width="9.140625" style="51"/>
    <col min="13825" max="13825" width="35" style="51" customWidth="1"/>
    <col min="13826" max="13830" width="14.42578125" style="51" customWidth="1"/>
    <col min="13831" max="14080" width="9.140625" style="51"/>
    <col min="14081" max="14081" width="35" style="51" customWidth="1"/>
    <col min="14082" max="14086" width="14.42578125" style="51" customWidth="1"/>
    <col min="14087" max="14336" width="9.140625" style="51"/>
    <col min="14337" max="14337" width="35" style="51" customWidth="1"/>
    <col min="14338" max="14342" width="14.42578125" style="51" customWidth="1"/>
    <col min="14343" max="14592" width="9.140625" style="51"/>
    <col min="14593" max="14593" width="35" style="51" customWidth="1"/>
    <col min="14594" max="14598" width="14.42578125" style="51" customWidth="1"/>
    <col min="14599" max="14848" width="9.140625" style="51"/>
    <col min="14849" max="14849" width="35" style="51" customWidth="1"/>
    <col min="14850" max="14854" width="14.42578125" style="51" customWidth="1"/>
    <col min="14855" max="15104" width="9.140625" style="51"/>
    <col min="15105" max="15105" width="35" style="51" customWidth="1"/>
    <col min="15106" max="15110" width="14.42578125" style="51" customWidth="1"/>
    <col min="15111" max="15360" width="9.140625" style="51"/>
    <col min="15361" max="15361" width="35" style="51" customWidth="1"/>
    <col min="15362" max="15366" width="14.42578125" style="51" customWidth="1"/>
    <col min="15367" max="15616" width="9.140625" style="51"/>
    <col min="15617" max="15617" width="35" style="51" customWidth="1"/>
    <col min="15618" max="15622" width="14.42578125" style="51" customWidth="1"/>
    <col min="15623" max="15872" width="9.140625" style="51"/>
    <col min="15873" max="15873" width="35" style="51" customWidth="1"/>
    <col min="15874" max="15878" width="14.42578125" style="51" customWidth="1"/>
    <col min="15879" max="16128" width="9.140625" style="51"/>
    <col min="16129" max="16129" width="35" style="51" customWidth="1"/>
    <col min="16130" max="16134" width="14.42578125" style="51" customWidth="1"/>
    <col min="16135" max="16383" width="9.140625" style="51"/>
    <col min="16384" max="16384" width="9.140625" style="51" customWidth="1"/>
  </cols>
  <sheetData>
    <row r="1" spans="1:7" x14ac:dyDescent="0.2">
      <c r="B1" s="61"/>
      <c r="C1" s="61"/>
      <c r="D1" s="61"/>
      <c r="E1" s="61"/>
      <c r="F1" s="61"/>
      <c r="G1" s="61"/>
    </row>
    <row r="2" spans="1:7" x14ac:dyDescent="0.2">
      <c r="A2" s="254" t="s">
        <v>362</v>
      </c>
      <c r="B2" s="255"/>
      <c r="C2" s="255"/>
      <c r="D2" s="255"/>
      <c r="E2" s="255"/>
      <c r="F2" s="255"/>
      <c r="G2" s="256"/>
    </row>
    <row r="3" spans="1:7" x14ac:dyDescent="0.2">
      <c r="A3" s="253" t="s">
        <v>407</v>
      </c>
      <c r="B3" s="257"/>
      <c r="C3" s="253"/>
      <c r="D3" s="253"/>
      <c r="E3" s="253"/>
      <c r="F3" s="253"/>
      <c r="G3" s="268"/>
    </row>
    <row r="4" spans="1:7" ht="13.9" customHeight="1" x14ac:dyDescent="0.2">
      <c r="A4" s="258" t="s">
        <v>419</v>
      </c>
      <c r="B4" s="259"/>
      <c r="C4" s="259"/>
      <c r="D4" s="259"/>
      <c r="E4" s="259"/>
      <c r="F4" s="259"/>
      <c r="G4" s="260"/>
    </row>
    <row r="5" spans="1:7" ht="13.9" customHeight="1" x14ac:dyDescent="0.2">
      <c r="A5" s="50" t="s">
        <v>420</v>
      </c>
      <c r="B5" s="257"/>
      <c r="C5" s="257"/>
      <c r="D5" s="257"/>
      <c r="E5" s="257"/>
      <c r="F5" s="257"/>
      <c r="G5" s="261"/>
    </row>
    <row r="6" spans="1:7" ht="13.9" customHeight="1" x14ac:dyDescent="0.2">
      <c r="A6" s="57" t="s">
        <v>421</v>
      </c>
      <c r="B6" s="257"/>
      <c r="C6" s="257"/>
      <c r="D6" s="257"/>
      <c r="E6" s="257"/>
      <c r="F6" s="257"/>
      <c r="G6" s="261"/>
    </row>
    <row r="7" spans="1:7" ht="13.9" customHeight="1" x14ac:dyDescent="0.2">
      <c r="A7" s="50" t="s">
        <v>422</v>
      </c>
      <c r="B7" s="257"/>
      <c r="C7" s="257"/>
      <c r="D7" s="257"/>
      <c r="E7" s="257"/>
      <c r="F7" s="257"/>
      <c r="G7" s="261"/>
    </row>
    <row r="8" spans="1:7" ht="13.9" customHeight="1" x14ac:dyDescent="0.2">
      <c r="A8" s="57" t="s">
        <v>423</v>
      </c>
      <c r="B8" s="257"/>
      <c r="C8" s="257"/>
      <c r="D8" s="257"/>
      <c r="E8" s="257"/>
      <c r="F8" s="257"/>
      <c r="G8" s="261"/>
    </row>
    <row r="9" spans="1:7" ht="13.9" customHeight="1" x14ac:dyDescent="0.2">
      <c r="A9" s="57" t="s">
        <v>804</v>
      </c>
      <c r="B9" s="257"/>
      <c r="C9" s="257"/>
      <c r="D9" s="257"/>
      <c r="E9" s="257"/>
      <c r="F9" s="257"/>
      <c r="G9" s="261"/>
    </row>
    <row r="10" spans="1:7" ht="13.9" customHeight="1" x14ac:dyDescent="0.2">
      <c r="A10" s="57" t="s">
        <v>803</v>
      </c>
      <c r="B10" s="257"/>
      <c r="C10" s="257"/>
      <c r="D10" s="257"/>
      <c r="E10" s="257"/>
      <c r="F10" s="257"/>
      <c r="G10" s="261"/>
    </row>
    <row r="11" spans="1:7" ht="13.9" customHeight="1" x14ac:dyDescent="0.2">
      <c r="A11" s="57" t="s">
        <v>417</v>
      </c>
      <c r="B11" s="257"/>
      <c r="C11" s="257"/>
      <c r="D11" s="257"/>
      <c r="E11" s="257"/>
      <c r="F11" s="257"/>
      <c r="G11" s="261"/>
    </row>
    <row r="12" spans="1:7" ht="13.9" customHeight="1" x14ac:dyDescent="0.2">
      <c r="A12" s="262" t="s">
        <v>418</v>
      </c>
      <c r="B12" s="263"/>
      <c r="C12" s="263"/>
      <c r="D12" s="263"/>
      <c r="E12" s="263"/>
      <c r="F12" s="263"/>
      <c r="G12" s="264"/>
    </row>
    <row r="13" spans="1:7" x14ac:dyDescent="0.2">
      <c r="A13" s="266"/>
      <c r="B13" s="52"/>
      <c r="C13" s="52" t="s">
        <v>400</v>
      </c>
      <c r="D13" s="52" t="s">
        <v>101</v>
      </c>
      <c r="E13" s="52" t="s">
        <v>415</v>
      </c>
      <c r="G13" s="267" t="s">
        <v>400</v>
      </c>
    </row>
    <row r="14" spans="1:7" x14ac:dyDescent="0.2">
      <c r="A14" s="267" t="s">
        <v>410</v>
      </c>
      <c r="B14" s="52"/>
      <c r="C14" s="52" t="s">
        <v>32</v>
      </c>
      <c r="D14" s="52" t="s">
        <v>414</v>
      </c>
      <c r="E14" s="52" t="s">
        <v>416</v>
      </c>
      <c r="F14" s="52" t="s">
        <v>102</v>
      </c>
      <c r="G14" s="267" t="s">
        <v>399</v>
      </c>
    </row>
    <row r="15" spans="1:7" x14ac:dyDescent="0.2">
      <c r="A15" s="267" t="s">
        <v>395</v>
      </c>
      <c r="B15" s="52" t="s">
        <v>411</v>
      </c>
      <c r="C15" s="52" t="s">
        <v>398</v>
      </c>
      <c r="D15" s="52" t="s">
        <v>413</v>
      </c>
      <c r="E15" s="52" t="s">
        <v>36</v>
      </c>
      <c r="F15" s="52" t="s">
        <v>36</v>
      </c>
      <c r="G15" s="267"/>
    </row>
    <row r="16" spans="1:7" ht="15" x14ac:dyDescent="0.25">
      <c r="A16" s="265"/>
      <c r="B16" s="265" t="s">
        <v>150</v>
      </c>
      <c r="C16" s="265" t="s">
        <v>396</v>
      </c>
      <c r="D16" s="210" t="s">
        <v>402</v>
      </c>
      <c r="E16" s="265" t="s">
        <v>397</v>
      </c>
      <c r="F16" s="265" t="s">
        <v>408</v>
      </c>
      <c r="G16" s="265" t="s">
        <v>409</v>
      </c>
    </row>
    <row r="17" spans="1:7" x14ac:dyDescent="0.2">
      <c r="A17" s="50">
        <v>1</v>
      </c>
      <c r="B17" s="52" t="s">
        <v>103</v>
      </c>
      <c r="C17" s="53"/>
      <c r="D17" s="53"/>
      <c r="E17" s="53"/>
      <c r="F17" s="53"/>
      <c r="G17" s="269"/>
    </row>
    <row r="18" spans="1:7" x14ac:dyDescent="0.2">
      <c r="A18" s="50">
        <v>2</v>
      </c>
      <c r="B18" s="50" t="s">
        <v>104</v>
      </c>
      <c r="C18" s="53">
        <v>0</v>
      </c>
      <c r="D18" s="53">
        <v>0</v>
      </c>
      <c r="E18" s="53">
        <v>0</v>
      </c>
      <c r="F18" s="53">
        <v>0</v>
      </c>
      <c r="G18" s="168">
        <f>C18+D18+E18+F18</f>
        <v>0</v>
      </c>
    </row>
    <row r="19" spans="1:7" x14ac:dyDescent="0.2">
      <c r="A19" s="50">
        <v>3</v>
      </c>
      <c r="B19" s="50" t="s">
        <v>105</v>
      </c>
      <c r="C19" s="54">
        <v>0</v>
      </c>
      <c r="D19" s="53">
        <v>0</v>
      </c>
      <c r="E19" s="53">
        <v>0</v>
      </c>
      <c r="F19" s="53">
        <v>0</v>
      </c>
      <c r="G19" s="168">
        <f>C19+D19+E19+F19</f>
        <v>0</v>
      </c>
    </row>
    <row r="20" spans="1:7" x14ac:dyDescent="0.2">
      <c r="A20" s="50">
        <v>4</v>
      </c>
      <c r="B20" s="55" t="s">
        <v>106</v>
      </c>
      <c r="C20" s="56">
        <v>0</v>
      </c>
      <c r="D20" s="56">
        <f>SUM(D17:D19)</f>
        <v>0</v>
      </c>
      <c r="E20" s="56">
        <f>SUM(E17:E19)</f>
        <v>0</v>
      </c>
      <c r="F20" s="56">
        <f>SUM(F17:F19)</f>
        <v>0</v>
      </c>
      <c r="G20" s="270">
        <f>SUM(G17:G19)</f>
        <v>0</v>
      </c>
    </row>
    <row r="21" spans="1:7" x14ac:dyDescent="0.2">
      <c r="A21" s="50">
        <v>5</v>
      </c>
      <c r="B21" s="52" t="s">
        <v>107</v>
      </c>
      <c r="C21" s="53"/>
      <c r="D21" s="53"/>
      <c r="E21" s="53"/>
      <c r="F21" s="53"/>
      <c r="G21" s="269"/>
    </row>
    <row r="22" spans="1:7" x14ac:dyDescent="0.2">
      <c r="A22" s="50">
        <v>6</v>
      </c>
      <c r="B22" s="50" t="s">
        <v>108</v>
      </c>
      <c r="C22" s="54">
        <v>362848</v>
      </c>
      <c r="D22" s="53">
        <v>0</v>
      </c>
      <c r="E22" s="53">
        <v>0</v>
      </c>
      <c r="F22" s="53">
        <v>0</v>
      </c>
      <c r="G22" s="168">
        <f>C22+D22+E22+F22</f>
        <v>362848</v>
      </c>
    </row>
    <row r="23" spans="1:7" x14ac:dyDescent="0.2">
      <c r="A23" s="50">
        <v>7</v>
      </c>
      <c r="B23" s="50" t="s">
        <v>109</v>
      </c>
      <c r="C23" s="54">
        <v>1104883</v>
      </c>
      <c r="D23" s="53">
        <v>0</v>
      </c>
      <c r="E23" s="53">
        <v>0</v>
      </c>
      <c r="F23" s="53">
        <v>0</v>
      </c>
      <c r="G23" s="168">
        <f>C23+D23+E23+F23</f>
        <v>1104883</v>
      </c>
    </row>
    <row r="24" spans="1:7" x14ac:dyDescent="0.2">
      <c r="A24" s="50">
        <v>8</v>
      </c>
      <c r="B24" s="50" t="s">
        <v>110</v>
      </c>
      <c r="C24" s="54">
        <v>0</v>
      </c>
      <c r="D24" s="53">
        <v>0</v>
      </c>
      <c r="E24" s="53">
        <v>0</v>
      </c>
      <c r="F24" s="53">
        <v>0</v>
      </c>
      <c r="G24" s="168">
        <f t="shared" ref="G24:G34" si="0">C24+D24+E24+F24</f>
        <v>0</v>
      </c>
    </row>
    <row r="25" spans="1:7" x14ac:dyDescent="0.2">
      <c r="A25" s="50">
        <v>9</v>
      </c>
      <c r="B25" s="50" t="s">
        <v>111</v>
      </c>
      <c r="C25" s="54">
        <v>0</v>
      </c>
      <c r="D25" s="53">
        <v>0</v>
      </c>
      <c r="E25" s="53">
        <v>0</v>
      </c>
      <c r="F25" s="53">
        <v>0</v>
      </c>
      <c r="G25" s="168">
        <f t="shared" si="0"/>
        <v>0</v>
      </c>
    </row>
    <row r="26" spans="1:7" x14ac:dyDescent="0.2">
      <c r="A26" s="50">
        <v>10</v>
      </c>
      <c r="B26" s="50" t="s">
        <v>112</v>
      </c>
      <c r="C26" s="54">
        <v>0</v>
      </c>
      <c r="D26" s="53">
        <v>0</v>
      </c>
      <c r="E26" s="53">
        <v>0</v>
      </c>
      <c r="F26" s="53">
        <v>0</v>
      </c>
      <c r="G26" s="168">
        <f t="shared" si="0"/>
        <v>0</v>
      </c>
    </row>
    <row r="27" spans="1:7" x14ac:dyDescent="0.2">
      <c r="A27" s="50">
        <v>11</v>
      </c>
      <c r="B27" s="50" t="s">
        <v>412</v>
      </c>
      <c r="C27" s="54">
        <v>316000</v>
      </c>
      <c r="D27" s="53">
        <v>0</v>
      </c>
      <c r="E27" s="53">
        <v>0</v>
      </c>
      <c r="F27" s="53">
        <v>0</v>
      </c>
      <c r="G27" s="168">
        <f t="shared" si="0"/>
        <v>316000</v>
      </c>
    </row>
    <row r="28" spans="1:7" x14ac:dyDescent="0.2">
      <c r="A28" s="50">
        <v>12</v>
      </c>
      <c r="B28" s="50" t="s">
        <v>113</v>
      </c>
      <c r="C28" s="54">
        <v>0</v>
      </c>
      <c r="D28" s="53">
        <v>0</v>
      </c>
      <c r="E28" s="53">
        <v>0</v>
      </c>
      <c r="F28" s="53">
        <v>0</v>
      </c>
      <c r="G28" s="168">
        <f t="shared" si="0"/>
        <v>0</v>
      </c>
    </row>
    <row r="29" spans="1:7" x14ac:dyDescent="0.2">
      <c r="A29" s="50">
        <v>13</v>
      </c>
      <c r="B29" s="50" t="s">
        <v>114</v>
      </c>
      <c r="C29" s="54">
        <v>3000</v>
      </c>
      <c r="D29" s="53">
        <v>0</v>
      </c>
      <c r="E29" s="53">
        <v>0</v>
      </c>
      <c r="F29" s="53">
        <v>0</v>
      </c>
      <c r="G29" s="168">
        <f t="shared" si="0"/>
        <v>3000</v>
      </c>
    </row>
    <row r="30" spans="1:7" x14ac:dyDescent="0.2">
      <c r="A30" s="50">
        <v>14</v>
      </c>
      <c r="B30" s="50" t="s">
        <v>115</v>
      </c>
      <c r="C30" s="54">
        <v>60000000</v>
      </c>
      <c r="D30" s="53">
        <v>0</v>
      </c>
      <c r="E30" s="53">
        <v>0</v>
      </c>
      <c r="F30" s="53">
        <v>0</v>
      </c>
      <c r="G30" s="168">
        <f t="shared" si="0"/>
        <v>60000000</v>
      </c>
    </row>
    <row r="31" spans="1:7" x14ac:dyDescent="0.2">
      <c r="A31" s="50">
        <v>15</v>
      </c>
      <c r="B31" s="50" t="s">
        <v>116</v>
      </c>
      <c r="C31" s="54">
        <v>250</v>
      </c>
      <c r="D31" s="53">
        <v>0</v>
      </c>
      <c r="E31" s="53">
        <v>0</v>
      </c>
      <c r="F31" s="53">
        <v>0</v>
      </c>
      <c r="G31" s="168">
        <f t="shared" si="0"/>
        <v>250</v>
      </c>
    </row>
    <row r="32" spans="1:7" x14ac:dyDescent="0.2">
      <c r="A32" s="50">
        <v>16</v>
      </c>
      <c r="B32" s="50" t="s">
        <v>769</v>
      </c>
      <c r="C32" s="54">
        <v>0</v>
      </c>
      <c r="D32" s="53">
        <v>0</v>
      </c>
      <c r="E32" s="53">
        <v>0</v>
      </c>
      <c r="F32" s="53">
        <v>0</v>
      </c>
      <c r="G32" s="168">
        <f t="shared" si="0"/>
        <v>0</v>
      </c>
    </row>
    <row r="33" spans="1:7" x14ac:dyDescent="0.2">
      <c r="A33" s="50">
        <v>17</v>
      </c>
      <c r="B33" s="50" t="s">
        <v>117</v>
      </c>
      <c r="C33" s="54">
        <v>0</v>
      </c>
      <c r="D33" s="53">
        <v>0</v>
      </c>
      <c r="E33" s="53">
        <v>0</v>
      </c>
      <c r="F33" s="53">
        <v>0</v>
      </c>
      <c r="G33" s="168">
        <f t="shared" si="0"/>
        <v>0</v>
      </c>
    </row>
    <row r="34" spans="1:7" x14ac:dyDescent="0.2">
      <c r="A34" s="50">
        <v>18</v>
      </c>
      <c r="B34" s="50" t="s">
        <v>338</v>
      </c>
      <c r="C34" s="54">
        <v>0</v>
      </c>
      <c r="D34" s="53">
        <v>0</v>
      </c>
      <c r="E34" s="53">
        <v>0</v>
      </c>
      <c r="F34" s="53">
        <v>0</v>
      </c>
      <c r="G34" s="168">
        <f t="shared" si="0"/>
        <v>0</v>
      </c>
    </row>
    <row r="35" spans="1:7" x14ac:dyDescent="0.2">
      <c r="A35" s="50">
        <v>19</v>
      </c>
      <c r="B35" s="55" t="s">
        <v>118</v>
      </c>
      <c r="C35" s="56">
        <v>61786981</v>
      </c>
      <c r="D35" s="56">
        <f>SUM(D22:D34)</f>
        <v>0</v>
      </c>
      <c r="E35" s="56">
        <f>SUM(E22:E34)</f>
        <v>0</v>
      </c>
      <c r="F35" s="56">
        <f>SUM(F22:F34)</f>
        <v>0</v>
      </c>
      <c r="G35" s="270">
        <f>SUM(G20:G34)</f>
        <v>61786981</v>
      </c>
    </row>
    <row r="36" spans="1:7" x14ac:dyDescent="0.2">
      <c r="A36" s="50">
        <v>20</v>
      </c>
      <c r="B36" s="52" t="s">
        <v>119</v>
      </c>
      <c r="C36" s="53"/>
      <c r="D36" s="53"/>
      <c r="E36" s="53"/>
      <c r="F36" s="53"/>
      <c r="G36" s="269"/>
    </row>
    <row r="37" spans="1:7" x14ac:dyDescent="0.2">
      <c r="A37" s="50">
        <v>21</v>
      </c>
      <c r="B37" s="50" t="s">
        <v>120</v>
      </c>
      <c r="C37" s="54">
        <v>0</v>
      </c>
      <c r="D37" s="53"/>
      <c r="E37" s="53"/>
      <c r="F37" s="53"/>
      <c r="G37" s="168">
        <f t="shared" ref="G37:G42" si="1">C37+D37+E37+F37</f>
        <v>0</v>
      </c>
    </row>
    <row r="38" spans="1:7" x14ac:dyDescent="0.2">
      <c r="A38" s="50">
        <v>22</v>
      </c>
      <c r="B38" s="50" t="s">
        <v>121</v>
      </c>
      <c r="C38" s="54">
        <v>0</v>
      </c>
      <c r="D38" s="53">
        <v>0</v>
      </c>
      <c r="E38" s="53">
        <v>0</v>
      </c>
      <c r="F38" s="53">
        <v>0</v>
      </c>
      <c r="G38" s="168">
        <f t="shared" si="1"/>
        <v>0</v>
      </c>
    </row>
    <row r="39" spans="1:7" x14ac:dyDescent="0.2">
      <c r="A39" s="50">
        <v>23</v>
      </c>
      <c r="B39" s="50" t="s">
        <v>122</v>
      </c>
      <c r="C39" s="54">
        <v>0</v>
      </c>
      <c r="D39" s="53">
        <v>0</v>
      </c>
      <c r="E39" s="53">
        <v>0</v>
      </c>
      <c r="F39" s="53">
        <v>0</v>
      </c>
      <c r="G39" s="168">
        <f t="shared" si="1"/>
        <v>0</v>
      </c>
    </row>
    <row r="40" spans="1:7" x14ac:dyDescent="0.2">
      <c r="A40" s="50">
        <v>24</v>
      </c>
      <c r="B40" s="50" t="s">
        <v>123</v>
      </c>
      <c r="C40" s="54">
        <v>0</v>
      </c>
      <c r="D40" s="53">
        <v>0</v>
      </c>
      <c r="E40" s="53">
        <v>0</v>
      </c>
      <c r="F40" s="53">
        <v>0</v>
      </c>
      <c r="G40" s="168">
        <f t="shared" si="1"/>
        <v>0</v>
      </c>
    </row>
    <row r="41" spans="1:7" x14ac:dyDescent="0.2">
      <c r="A41" s="50">
        <v>25</v>
      </c>
      <c r="B41" s="50" t="s">
        <v>124</v>
      </c>
      <c r="C41" s="54">
        <v>0</v>
      </c>
      <c r="D41" s="53">
        <v>0</v>
      </c>
      <c r="E41" s="53">
        <v>0</v>
      </c>
      <c r="F41" s="53">
        <v>0</v>
      </c>
      <c r="G41" s="168">
        <f t="shared" si="1"/>
        <v>0</v>
      </c>
    </row>
    <row r="42" spans="1:7" x14ac:dyDescent="0.2">
      <c r="A42" s="50">
        <v>26</v>
      </c>
      <c r="B42" s="50" t="s">
        <v>125</v>
      </c>
      <c r="C42" s="58">
        <v>0</v>
      </c>
      <c r="D42" s="53">
        <v>0</v>
      </c>
      <c r="E42" s="53">
        <v>0</v>
      </c>
      <c r="F42" s="53">
        <v>0</v>
      </c>
      <c r="G42" s="168">
        <f t="shared" si="1"/>
        <v>0</v>
      </c>
    </row>
    <row r="43" spans="1:7" x14ac:dyDescent="0.2">
      <c r="A43" s="50">
        <v>27</v>
      </c>
      <c r="B43" s="57" t="s">
        <v>126</v>
      </c>
      <c r="C43" s="56">
        <v>0</v>
      </c>
      <c r="D43" s="56">
        <f>SUM(D37:D42)</f>
        <v>0</v>
      </c>
      <c r="E43" s="56">
        <f>SUM(E37:E42)</f>
        <v>0</v>
      </c>
      <c r="F43" s="56">
        <f>SUM(F37:F42)</f>
        <v>0</v>
      </c>
      <c r="G43" s="270">
        <f>SUM(G37:G42)</f>
        <v>0</v>
      </c>
    </row>
    <row r="44" spans="1:7" x14ac:dyDescent="0.2">
      <c r="A44" s="50">
        <v>28</v>
      </c>
      <c r="B44" s="57" t="s">
        <v>127</v>
      </c>
      <c r="C44" s="53">
        <v>0</v>
      </c>
      <c r="D44" s="53"/>
      <c r="E44" s="53"/>
      <c r="F44" s="53"/>
      <c r="G44" s="168">
        <f t="shared" ref="G44" si="2">C44+D44+E44+F44</f>
        <v>0</v>
      </c>
    </row>
    <row r="45" spans="1:7" ht="13.5" thickBot="1" x14ac:dyDescent="0.25">
      <c r="A45" s="50">
        <v>29</v>
      </c>
      <c r="B45" s="55" t="s">
        <v>128</v>
      </c>
      <c r="C45" s="59">
        <v>61786981</v>
      </c>
      <c r="D45" s="59">
        <f>D20+D35+D43+D44</f>
        <v>0</v>
      </c>
      <c r="E45" s="59">
        <f>E20+E35+E43+E44</f>
        <v>0</v>
      </c>
      <c r="F45" s="59">
        <f>F20+F35+F43+F44</f>
        <v>0</v>
      </c>
      <c r="G45" s="610">
        <f>+G35+G43+G44</f>
        <v>61786981</v>
      </c>
    </row>
    <row r="46" spans="1:7" ht="13.5" thickTop="1" x14ac:dyDescent="0.2">
      <c r="A46" s="50">
        <v>30</v>
      </c>
      <c r="B46" s="50" t="s">
        <v>129</v>
      </c>
      <c r="C46" s="54">
        <v>0</v>
      </c>
      <c r="D46" s="53">
        <v>0</v>
      </c>
      <c r="E46" s="53">
        <v>0</v>
      </c>
      <c r="F46" s="53">
        <v>0</v>
      </c>
      <c r="G46" s="168">
        <f t="shared" ref="G46:G47" si="3">C46+D46+E46+F46</f>
        <v>0</v>
      </c>
    </row>
    <row r="47" spans="1:7" x14ac:dyDescent="0.2">
      <c r="A47" s="50">
        <v>31</v>
      </c>
      <c r="B47" s="50" t="s">
        <v>386</v>
      </c>
      <c r="C47" s="54">
        <v>0</v>
      </c>
      <c r="D47" s="54">
        <v>0</v>
      </c>
      <c r="E47" s="54">
        <v>0</v>
      </c>
      <c r="F47" s="54">
        <v>0</v>
      </c>
      <c r="G47" s="168">
        <f t="shared" si="3"/>
        <v>0</v>
      </c>
    </row>
    <row r="48" spans="1:7" x14ac:dyDescent="0.2">
      <c r="A48" s="50">
        <v>32</v>
      </c>
      <c r="B48" s="60" t="s">
        <v>130</v>
      </c>
      <c r="C48" s="58">
        <v>0</v>
      </c>
      <c r="D48" s="58">
        <f>D46+D47</f>
        <v>0</v>
      </c>
      <c r="E48" s="58">
        <f>E46+E47</f>
        <v>0</v>
      </c>
      <c r="F48" s="58">
        <f>F46+F47</f>
        <v>0</v>
      </c>
      <c r="G48" s="169">
        <f>SUM(G46:G47)</f>
        <v>0</v>
      </c>
    </row>
    <row r="49" spans="2:7" x14ac:dyDescent="0.2">
      <c r="B49" s="61"/>
      <c r="C49" s="61"/>
      <c r="D49" s="61"/>
      <c r="E49" s="61"/>
      <c r="F49" s="61"/>
      <c r="G49" s="61"/>
    </row>
    <row r="50" spans="2:7" x14ac:dyDescent="0.2">
      <c r="B50" s="61"/>
      <c r="C50" s="61"/>
      <c r="D50" s="61"/>
      <c r="E50" s="61"/>
      <c r="F50" s="61"/>
      <c r="G50" s="61"/>
    </row>
    <row r="51" spans="2:7" x14ac:dyDescent="0.2">
      <c r="B51" s="61"/>
      <c r="C51" s="61"/>
      <c r="D51" s="61"/>
      <c r="E51" s="61"/>
      <c r="F51" s="61"/>
      <c r="G51" s="61"/>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ignoredErrors>
    <ignoredError sqref="G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3"/>
  <sheetViews>
    <sheetView view="pageLayout" zoomScaleNormal="100" workbookViewId="0">
      <selection activeCell="A12" activeCellId="1" sqref="A8 A12"/>
    </sheetView>
  </sheetViews>
  <sheetFormatPr defaultColWidth="9.140625" defaultRowHeight="12.75" x14ac:dyDescent="0.2"/>
  <cols>
    <col min="1" max="1" width="5.7109375" style="4" customWidth="1"/>
    <col min="2" max="2" width="33.5703125" style="4" customWidth="1"/>
    <col min="3" max="3" width="12.140625" style="4" customWidth="1"/>
    <col min="4" max="4" width="11.28515625" style="4" customWidth="1"/>
    <col min="5" max="5" width="9.140625" style="4" customWidth="1"/>
    <col min="6" max="6" width="13.28515625" style="4" customWidth="1"/>
    <col min="7" max="16384" width="9.140625" style="4"/>
  </cols>
  <sheetData>
    <row r="2" spans="1:6" x14ac:dyDescent="0.2">
      <c r="A2" s="537" t="s">
        <v>363</v>
      </c>
      <c r="B2" s="538"/>
      <c r="C2" s="538"/>
      <c r="D2" s="538"/>
      <c r="E2" s="538"/>
      <c r="F2" s="294"/>
    </row>
    <row r="3" spans="1:6" x14ac:dyDescent="0.2">
      <c r="A3" s="272" t="s">
        <v>424</v>
      </c>
      <c r="B3" s="273"/>
      <c r="C3" s="273"/>
      <c r="D3" s="273"/>
      <c r="E3" s="273"/>
      <c r="F3" s="274"/>
    </row>
    <row r="4" spans="1:6" x14ac:dyDescent="0.2">
      <c r="A4" s="8" t="s">
        <v>131</v>
      </c>
      <c r="B4" s="9"/>
      <c r="C4" s="9"/>
      <c r="D4" s="9"/>
      <c r="E4" s="9"/>
      <c r="F4" s="10"/>
    </row>
    <row r="5" spans="1:6" x14ac:dyDescent="0.2">
      <c r="A5" s="25" t="s">
        <v>410</v>
      </c>
      <c r="B5" s="196" t="s">
        <v>425</v>
      </c>
      <c r="C5" s="196" t="s">
        <v>427</v>
      </c>
      <c r="D5" s="196" t="s">
        <v>429</v>
      </c>
      <c r="E5" s="196" t="s">
        <v>431</v>
      </c>
      <c r="F5" s="196" t="s">
        <v>770</v>
      </c>
    </row>
    <row r="6" spans="1:6" x14ac:dyDescent="0.2">
      <c r="A6" s="26" t="s">
        <v>395</v>
      </c>
      <c r="B6" s="195" t="s">
        <v>426</v>
      </c>
      <c r="C6" s="195" t="s">
        <v>428</v>
      </c>
      <c r="D6" s="195" t="s">
        <v>430</v>
      </c>
      <c r="E6" s="195" t="s">
        <v>430</v>
      </c>
      <c r="F6" s="195" t="s">
        <v>432</v>
      </c>
    </row>
    <row r="7" spans="1:6" ht="15" x14ac:dyDescent="0.25">
      <c r="A7" s="27"/>
      <c r="B7" s="197" t="s">
        <v>150</v>
      </c>
      <c r="C7" s="197" t="s">
        <v>396</v>
      </c>
      <c r="D7" s="210" t="s">
        <v>402</v>
      </c>
      <c r="E7" s="197" t="s">
        <v>397</v>
      </c>
      <c r="F7" s="197" t="s">
        <v>408</v>
      </c>
    </row>
    <row r="8" spans="1:6" x14ac:dyDescent="0.2">
      <c r="A8" s="22">
        <v>1</v>
      </c>
      <c r="B8" s="25" t="s">
        <v>818</v>
      </c>
      <c r="C8" s="25"/>
      <c r="D8" s="25"/>
      <c r="E8" s="25"/>
      <c r="F8" s="25"/>
    </row>
    <row r="9" spans="1:6" x14ac:dyDescent="0.2">
      <c r="A9" s="23">
        <v>2</v>
      </c>
      <c r="B9" s="26"/>
      <c r="C9" s="26"/>
      <c r="D9" s="26"/>
      <c r="E9" s="26"/>
      <c r="F9" s="26"/>
    </row>
    <row r="10" spans="1:6" x14ac:dyDescent="0.2">
      <c r="A10" s="23">
        <v>3</v>
      </c>
      <c r="B10" s="26"/>
      <c r="C10" s="26"/>
      <c r="D10" s="26"/>
      <c r="E10" s="26"/>
      <c r="F10" s="26"/>
    </row>
    <row r="11" spans="1:6" x14ac:dyDescent="0.2">
      <c r="A11" s="23">
        <v>4</v>
      </c>
      <c r="B11" s="26"/>
      <c r="C11" s="26"/>
      <c r="D11" s="26"/>
      <c r="E11" s="26"/>
      <c r="F11" s="26"/>
    </row>
    <row r="12" spans="1:6" x14ac:dyDescent="0.2">
      <c r="A12" s="24">
        <v>5</v>
      </c>
      <c r="B12" s="122" t="s">
        <v>192</v>
      </c>
      <c r="C12" s="123">
        <f>SUM(C8:C11)</f>
        <v>0</v>
      </c>
      <c r="D12" s="123">
        <f>SUM(D8:D11)</f>
        <v>0</v>
      </c>
      <c r="E12" s="123">
        <f>SUM(E8:E11)</f>
        <v>0</v>
      </c>
      <c r="F12" s="123">
        <f>SUM(F8:F11)</f>
        <v>0</v>
      </c>
    </row>
    <row r="13" spans="1:6" x14ac:dyDescent="0.2">
      <c r="A13" s="677"/>
      <c r="B13" s="678"/>
      <c r="C13" s="678"/>
      <c r="D13" s="678"/>
      <c r="E13" s="678"/>
      <c r="F13" s="679"/>
    </row>
    <row r="14" spans="1:6" x14ac:dyDescent="0.2">
      <c r="A14" s="668" t="s">
        <v>133</v>
      </c>
      <c r="B14" s="669"/>
      <c r="C14" s="669"/>
      <c r="D14" s="669"/>
      <c r="E14" s="669"/>
      <c r="F14" s="670"/>
    </row>
    <row r="15" spans="1:6" x14ac:dyDescent="0.2">
      <c r="A15" s="5" t="s">
        <v>134</v>
      </c>
      <c r="B15" s="6"/>
      <c r="C15" s="6"/>
      <c r="D15" s="6"/>
      <c r="E15" s="6"/>
      <c r="F15" s="7"/>
    </row>
    <row r="16" spans="1:6" x14ac:dyDescent="0.2">
      <c r="A16" s="196"/>
      <c r="B16" s="284" t="s">
        <v>433</v>
      </c>
      <c r="C16" s="285"/>
      <c r="D16" s="275"/>
      <c r="E16" s="276"/>
      <c r="F16" s="277"/>
    </row>
    <row r="17" spans="1:7" x14ac:dyDescent="0.2">
      <c r="A17" s="195"/>
      <c r="B17" s="272" t="s">
        <v>434</v>
      </c>
      <c r="C17" s="274"/>
      <c r="D17" s="281"/>
      <c r="E17" s="282" t="s">
        <v>135</v>
      </c>
      <c r="F17" s="283"/>
    </row>
    <row r="18" spans="1:7" x14ac:dyDescent="0.2">
      <c r="A18" s="197"/>
      <c r="B18" s="272" t="s">
        <v>150</v>
      </c>
      <c r="C18" s="274"/>
      <c r="D18" s="278"/>
      <c r="E18" s="279" t="s">
        <v>396</v>
      </c>
      <c r="F18" s="280"/>
    </row>
    <row r="19" spans="1:7" x14ac:dyDescent="0.2">
      <c r="A19" s="587">
        <v>6</v>
      </c>
      <c r="B19" s="31" t="s">
        <v>818</v>
      </c>
      <c r="C19" s="30"/>
      <c r="D19" s="29" t="s">
        <v>136</v>
      </c>
      <c r="E19" s="25"/>
      <c r="F19" s="25"/>
    </row>
    <row r="20" spans="1:7" x14ac:dyDescent="0.2">
      <c r="A20" s="191">
        <v>7</v>
      </c>
      <c r="B20" s="5"/>
      <c r="C20" s="7"/>
      <c r="D20" s="26"/>
      <c r="E20" s="26"/>
      <c r="F20" s="26"/>
    </row>
    <row r="21" spans="1:7" x14ac:dyDescent="0.2">
      <c r="A21" s="191">
        <v>8</v>
      </c>
      <c r="B21" s="5"/>
      <c r="C21" s="7"/>
      <c r="D21" s="26"/>
      <c r="E21" s="26"/>
      <c r="F21" s="26"/>
    </row>
    <row r="22" spans="1:7" x14ac:dyDescent="0.2">
      <c r="A22" s="200">
        <v>9</v>
      </c>
      <c r="B22" s="8"/>
      <c r="C22" s="10"/>
      <c r="D22" s="27" t="s">
        <v>147</v>
      </c>
      <c r="E22" s="27"/>
      <c r="F22" s="27"/>
    </row>
    <row r="23" spans="1:7" x14ac:dyDescent="0.2">
      <c r="A23" s="5"/>
      <c r="B23" s="6"/>
      <c r="C23" s="6"/>
      <c r="D23" s="6"/>
      <c r="E23" s="6"/>
      <c r="F23" s="34"/>
    </row>
    <row r="24" spans="1:7" x14ac:dyDescent="0.2">
      <c r="A24" s="668" t="s">
        <v>137</v>
      </c>
      <c r="B24" s="669"/>
      <c r="C24" s="669"/>
      <c r="D24" s="669"/>
      <c r="E24" s="669"/>
      <c r="F24" s="670"/>
    </row>
    <row r="25" spans="1:7" ht="12.75" customHeight="1" x14ac:dyDescent="0.2">
      <c r="A25" s="535" t="s">
        <v>772</v>
      </c>
      <c r="B25" s="532"/>
      <c r="C25" s="532"/>
      <c r="D25" s="532"/>
      <c r="E25" s="532"/>
      <c r="F25" s="533"/>
    </row>
    <row r="26" spans="1:7" x14ac:dyDescent="0.2">
      <c r="A26" s="535" t="s">
        <v>773</v>
      </c>
      <c r="B26" s="532"/>
      <c r="C26" s="532"/>
      <c r="D26" s="532"/>
      <c r="E26" s="532"/>
      <c r="F26" s="533"/>
    </row>
    <row r="27" spans="1:7" x14ac:dyDescent="0.2">
      <c r="A27" s="535" t="s">
        <v>774</v>
      </c>
      <c r="B27" s="532"/>
      <c r="C27" s="532"/>
      <c r="D27" s="532"/>
      <c r="E27" s="532"/>
      <c r="F27" s="533"/>
    </row>
    <row r="28" spans="1:7" x14ac:dyDescent="0.2">
      <c r="A28" s="539" t="s">
        <v>771</v>
      </c>
      <c r="B28" s="540"/>
      <c r="C28" s="540"/>
      <c r="D28" s="540"/>
      <c r="E28" s="540"/>
      <c r="F28" s="541"/>
    </row>
    <row r="29" spans="1:7" x14ac:dyDescent="0.2">
      <c r="A29" s="196"/>
      <c r="B29" s="198"/>
      <c r="C29" s="198" t="s">
        <v>437</v>
      </c>
      <c r="D29" s="198" t="s">
        <v>440</v>
      </c>
      <c r="E29" s="198"/>
      <c r="F29" s="198"/>
      <c r="G29" s="288"/>
    </row>
    <row r="30" spans="1:7" x14ac:dyDescent="0.2">
      <c r="A30" s="195"/>
      <c r="B30" s="199"/>
      <c r="C30" s="199" t="s">
        <v>436</v>
      </c>
      <c r="D30" s="199" t="s">
        <v>439</v>
      </c>
      <c r="E30" s="199" t="s">
        <v>441</v>
      </c>
      <c r="F30" s="199" t="s">
        <v>437</v>
      </c>
      <c r="G30" s="288"/>
    </row>
    <row r="31" spans="1:7" x14ac:dyDescent="0.2">
      <c r="A31" s="195" t="s">
        <v>410</v>
      </c>
      <c r="B31" s="199"/>
      <c r="C31" s="199" t="s">
        <v>32</v>
      </c>
      <c r="D31" s="199" t="s">
        <v>438</v>
      </c>
      <c r="E31" s="199" t="s">
        <v>442</v>
      </c>
      <c r="F31" s="199" t="s">
        <v>436</v>
      </c>
      <c r="G31" s="288"/>
    </row>
    <row r="32" spans="1:7" x14ac:dyDescent="0.2">
      <c r="A32" s="195" t="s">
        <v>395</v>
      </c>
      <c r="B32" s="199" t="s">
        <v>435</v>
      </c>
      <c r="C32" s="199" t="s">
        <v>398</v>
      </c>
      <c r="D32" s="199" t="s">
        <v>36</v>
      </c>
      <c r="E32" s="199" t="s">
        <v>36</v>
      </c>
      <c r="F32" s="199" t="s">
        <v>399</v>
      </c>
      <c r="G32" s="288"/>
    </row>
    <row r="33" spans="1:7" ht="15" x14ac:dyDescent="0.25">
      <c r="A33" s="197"/>
      <c r="B33" s="199" t="s">
        <v>150</v>
      </c>
      <c r="C33" s="289" t="s">
        <v>396</v>
      </c>
      <c r="D33" s="210" t="s">
        <v>402</v>
      </c>
      <c r="E33" s="289" t="s">
        <v>397</v>
      </c>
      <c r="F33" s="289" t="s">
        <v>408</v>
      </c>
      <c r="G33" s="288"/>
    </row>
    <row r="34" spans="1:7" x14ac:dyDescent="0.2">
      <c r="A34" s="112">
        <v>10</v>
      </c>
      <c r="B34" s="25" t="s">
        <v>818</v>
      </c>
      <c r="C34" s="118"/>
      <c r="D34" s="119"/>
      <c r="E34" s="119"/>
      <c r="F34" s="119">
        <f>D34-E34</f>
        <v>0</v>
      </c>
    </row>
    <row r="35" spans="1:7" x14ac:dyDescent="0.2">
      <c r="A35" s="111">
        <v>11</v>
      </c>
      <c r="B35" s="26"/>
      <c r="C35" s="120"/>
      <c r="D35" s="121"/>
      <c r="E35" s="121"/>
      <c r="F35" s="119">
        <f t="shared" ref="F35:F38" si="0">D35-E35</f>
        <v>0</v>
      </c>
    </row>
    <row r="36" spans="1:7" x14ac:dyDescent="0.2">
      <c r="A36" s="111">
        <v>12</v>
      </c>
      <c r="B36" s="26"/>
      <c r="C36" s="7"/>
      <c r="D36" s="26"/>
      <c r="E36" s="26"/>
      <c r="F36" s="119">
        <f t="shared" si="0"/>
        <v>0</v>
      </c>
    </row>
    <row r="37" spans="1:7" x14ac:dyDescent="0.2">
      <c r="A37" s="111">
        <v>13</v>
      </c>
      <c r="B37" s="26"/>
      <c r="C37" s="7"/>
      <c r="D37" s="26"/>
      <c r="E37" s="26"/>
      <c r="F37" s="119">
        <f t="shared" si="0"/>
        <v>0</v>
      </c>
    </row>
    <row r="38" spans="1:7" x14ac:dyDescent="0.2">
      <c r="A38" s="111">
        <v>14</v>
      </c>
      <c r="B38" s="26"/>
      <c r="C38" s="7"/>
      <c r="D38" s="26"/>
      <c r="E38" s="26"/>
      <c r="F38" s="119">
        <f t="shared" si="0"/>
        <v>0</v>
      </c>
    </row>
    <row r="39" spans="1:7" x14ac:dyDescent="0.2">
      <c r="A39" s="114">
        <v>15</v>
      </c>
      <c r="B39" s="122" t="s">
        <v>192</v>
      </c>
      <c r="C39" s="124">
        <f>SUM(C35:C38)</f>
        <v>0</v>
      </c>
      <c r="D39" s="124">
        <f>SUM(D34:D38)</f>
        <v>0</v>
      </c>
      <c r="E39" s="124">
        <f>SUM(E34:E38)</f>
        <v>0</v>
      </c>
      <c r="F39" s="124">
        <f>SUM(F34:F38)</f>
        <v>0</v>
      </c>
    </row>
    <row r="40" spans="1:7" x14ac:dyDescent="0.2">
      <c r="A40" s="5"/>
      <c r="B40" s="6"/>
      <c r="C40" s="6"/>
      <c r="D40" s="6"/>
      <c r="E40" s="6"/>
      <c r="F40" s="34"/>
    </row>
    <row r="41" spans="1:7" x14ac:dyDescent="0.2">
      <c r="A41" s="668" t="s">
        <v>138</v>
      </c>
      <c r="B41" s="669"/>
      <c r="C41" s="669"/>
      <c r="D41" s="669"/>
      <c r="E41" s="669"/>
      <c r="F41" s="670"/>
    </row>
    <row r="42" spans="1:7" ht="12.75" customHeight="1" x14ac:dyDescent="0.2">
      <c r="A42" s="671" t="s">
        <v>139</v>
      </c>
      <c r="B42" s="672"/>
      <c r="C42" s="672"/>
      <c r="D42" s="672"/>
      <c r="E42" s="672"/>
      <c r="F42" s="673"/>
    </row>
    <row r="43" spans="1:7" x14ac:dyDescent="0.2">
      <c r="A43" s="671"/>
      <c r="B43" s="672"/>
      <c r="C43" s="672"/>
      <c r="D43" s="672"/>
      <c r="E43" s="672"/>
      <c r="F43" s="673"/>
    </row>
    <row r="44" spans="1:7" x14ac:dyDescent="0.2">
      <c r="A44" s="674"/>
      <c r="B44" s="675"/>
      <c r="C44" s="675"/>
      <c r="D44" s="675"/>
      <c r="E44" s="675"/>
      <c r="F44" s="676"/>
    </row>
    <row r="45" spans="1:7" x14ac:dyDescent="0.2">
      <c r="A45" s="196"/>
      <c r="B45" s="198"/>
      <c r="C45" s="196" t="s">
        <v>400</v>
      </c>
      <c r="D45" s="196" t="s">
        <v>135</v>
      </c>
      <c r="E45" s="196" t="s">
        <v>135</v>
      </c>
      <c r="F45" s="196" t="s">
        <v>35</v>
      </c>
      <c r="G45" s="288"/>
    </row>
    <row r="46" spans="1:7" x14ac:dyDescent="0.2">
      <c r="A46" s="195" t="s">
        <v>410</v>
      </c>
      <c r="B46" s="199" t="s">
        <v>443</v>
      </c>
      <c r="C46" s="195" t="s">
        <v>32</v>
      </c>
      <c r="D46" s="195" t="s">
        <v>444</v>
      </c>
      <c r="E46" s="195" t="s">
        <v>442</v>
      </c>
      <c r="F46" s="195" t="s">
        <v>445</v>
      </c>
      <c r="G46" s="288"/>
    </row>
    <row r="47" spans="1:7" x14ac:dyDescent="0.2">
      <c r="A47" s="195" t="s">
        <v>395</v>
      </c>
      <c r="B47" s="199" t="s">
        <v>63</v>
      </c>
      <c r="C47" s="195" t="s">
        <v>398</v>
      </c>
      <c r="D47" s="195" t="s">
        <v>36</v>
      </c>
      <c r="E47" s="195" t="s">
        <v>36</v>
      </c>
      <c r="F47" s="195" t="s">
        <v>398</v>
      </c>
      <c r="G47" s="288"/>
    </row>
    <row r="48" spans="1:7" ht="15" x14ac:dyDescent="0.25">
      <c r="A48" s="197"/>
      <c r="B48" s="289" t="s">
        <v>150</v>
      </c>
      <c r="C48" s="197" t="s">
        <v>396</v>
      </c>
      <c r="D48" s="210" t="s">
        <v>402</v>
      </c>
      <c r="E48" s="197" t="s">
        <v>397</v>
      </c>
      <c r="F48" s="195" t="s">
        <v>408</v>
      </c>
      <c r="G48" s="288"/>
    </row>
    <row r="49" spans="1:7" x14ac:dyDescent="0.2">
      <c r="A49" s="22">
        <v>16</v>
      </c>
      <c r="B49" s="25" t="s">
        <v>818</v>
      </c>
      <c r="C49" s="25"/>
      <c r="D49" s="119"/>
      <c r="E49" s="31"/>
      <c r="F49" s="126">
        <f>C49+D49-E49</f>
        <v>0</v>
      </c>
    </row>
    <row r="50" spans="1:7" x14ac:dyDescent="0.2">
      <c r="A50" s="23">
        <v>17</v>
      </c>
      <c r="B50" s="26"/>
      <c r="C50" s="26"/>
      <c r="D50" s="121"/>
      <c r="E50" s="5"/>
      <c r="F50" s="128">
        <f t="shared" ref="F50:F54" si="1">C50+D50-E50</f>
        <v>0</v>
      </c>
    </row>
    <row r="51" spans="1:7" x14ac:dyDescent="0.2">
      <c r="A51" s="23">
        <v>18</v>
      </c>
      <c r="B51" s="26"/>
      <c r="C51" s="26"/>
      <c r="D51" s="121"/>
      <c r="E51" s="5"/>
      <c r="F51" s="128">
        <f t="shared" si="1"/>
        <v>0</v>
      </c>
    </row>
    <row r="52" spans="1:7" x14ac:dyDescent="0.2">
      <c r="A52" s="23">
        <v>19</v>
      </c>
      <c r="B52" s="26"/>
      <c r="C52" s="26"/>
      <c r="D52" s="121"/>
      <c r="E52" s="5"/>
      <c r="F52" s="128">
        <f t="shared" si="1"/>
        <v>0</v>
      </c>
    </row>
    <row r="53" spans="1:7" x14ac:dyDescent="0.2">
      <c r="A53" s="23">
        <v>20</v>
      </c>
      <c r="B53" s="26"/>
      <c r="C53" s="26"/>
      <c r="D53" s="121"/>
      <c r="E53" s="5"/>
      <c r="F53" s="128">
        <f t="shared" si="1"/>
        <v>0</v>
      </c>
    </row>
    <row r="54" spans="1:7" x14ac:dyDescent="0.2">
      <c r="A54" s="113">
        <v>21</v>
      </c>
      <c r="B54" s="27"/>
      <c r="C54" s="27"/>
      <c r="D54" s="125"/>
      <c r="E54" s="5"/>
      <c r="F54" s="129">
        <f t="shared" si="1"/>
        <v>0</v>
      </c>
    </row>
    <row r="55" spans="1:7" x14ac:dyDescent="0.2">
      <c r="A55" s="24"/>
      <c r="B55" s="122" t="s">
        <v>192</v>
      </c>
      <c r="C55" s="124">
        <f>SUM(C51:C54)</f>
        <v>0</v>
      </c>
      <c r="D55" s="124">
        <f>SUM(D49:D54)</f>
        <v>0</v>
      </c>
      <c r="E55" s="124">
        <f>SUM(E49:E54)</f>
        <v>0</v>
      </c>
      <c r="F55" s="127">
        <f>SUM(F49:F54)</f>
        <v>0</v>
      </c>
      <c r="G55" s="130"/>
    </row>
    <row r="56" spans="1:7" x14ac:dyDescent="0.2">
      <c r="A56" s="6"/>
      <c r="B56" s="6"/>
      <c r="C56" s="131"/>
      <c r="D56" s="6"/>
      <c r="E56" s="6"/>
      <c r="F56" s="6"/>
    </row>
    <row r="57" spans="1:7" ht="9.75" customHeight="1" x14ac:dyDescent="0.2">
      <c r="A57" s="6"/>
      <c r="B57" s="6"/>
      <c r="C57" s="6"/>
      <c r="D57" s="6"/>
      <c r="E57" s="6"/>
      <c r="F57" s="6"/>
    </row>
    <row r="58" spans="1:7" hidden="1" x14ac:dyDescent="0.2">
      <c r="A58" s="6"/>
      <c r="B58" s="6"/>
      <c r="C58" s="6"/>
      <c r="D58" s="6"/>
      <c r="E58" s="6"/>
      <c r="F58" s="6"/>
    </row>
    <row r="59" spans="1:7" hidden="1" x14ac:dyDescent="0.2">
      <c r="A59" s="6"/>
      <c r="B59" s="6"/>
      <c r="C59" s="6"/>
      <c r="D59" s="6"/>
      <c r="E59" s="6"/>
      <c r="F59" s="6"/>
    </row>
    <row r="60" spans="1:7" hidden="1" x14ac:dyDescent="0.2">
      <c r="A60" s="6"/>
      <c r="B60" s="6"/>
      <c r="C60" s="6"/>
      <c r="D60" s="6"/>
      <c r="E60" s="6"/>
      <c r="F60" s="6"/>
    </row>
    <row r="61" spans="1:7" hidden="1" x14ac:dyDescent="0.2">
      <c r="A61" s="6"/>
      <c r="B61" s="6"/>
      <c r="C61" s="6"/>
      <c r="D61" s="6"/>
      <c r="E61" s="6"/>
      <c r="F61" s="6"/>
    </row>
    <row r="62" spans="1:7" hidden="1" x14ac:dyDescent="0.2">
      <c r="A62" s="6"/>
      <c r="B62" s="6"/>
      <c r="C62" s="6"/>
      <c r="D62" s="6"/>
      <c r="E62" s="6"/>
      <c r="F62" s="6"/>
    </row>
    <row r="63" spans="1:7" hidden="1" x14ac:dyDescent="0.2">
      <c r="A63" s="6"/>
      <c r="B63" s="6"/>
      <c r="C63" s="6"/>
      <c r="D63" s="6"/>
      <c r="E63" s="6"/>
      <c r="F63" s="6"/>
    </row>
    <row r="64" spans="1:7" hidden="1" x14ac:dyDescent="0.2">
      <c r="A64" s="6"/>
      <c r="B64" s="6"/>
      <c r="C64" s="6"/>
      <c r="D64" s="6"/>
      <c r="E64" s="6"/>
      <c r="F64" s="6"/>
    </row>
    <row r="65" spans="1:6" hidden="1" x14ac:dyDescent="0.2">
      <c r="A65" s="6"/>
      <c r="B65" s="6"/>
      <c r="C65" s="6"/>
      <c r="D65" s="6"/>
      <c r="E65" s="6"/>
      <c r="F65" s="6"/>
    </row>
    <row r="66" spans="1:6" hidden="1" x14ac:dyDescent="0.2">
      <c r="A66" s="6"/>
      <c r="B66" s="6"/>
      <c r="C66" s="6"/>
      <c r="D66" s="6"/>
      <c r="E66" s="6"/>
      <c r="F66" s="6"/>
    </row>
    <row r="67" spans="1:6" hidden="1" x14ac:dyDescent="0.2">
      <c r="A67" s="6"/>
      <c r="B67" s="6"/>
      <c r="C67" s="6"/>
      <c r="D67" s="6"/>
      <c r="E67" s="6"/>
      <c r="F67" s="6"/>
    </row>
    <row r="68" spans="1:6" hidden="1" x14ac:dyDescent="0.2">
      <c r="A68" s="6"/>
      <c r="B68" s="6"/>
      <c r="C68" s="6"/>
      <c r="D68" s="6"/>
      <c r="E68" s="6"/>
      <c r="F68" s="6"/>
    </row>
    <row r="69" spans="1:6" hidden="1" x14ac:dyDescent="0.2">
      <c r="A69" s="6"/>
      <c r="B69" s="6"/>
      <c r="C69" s="6"/>
      <c r="D69" s="6"/>
      <c r="E69" s="6"/>
      <c r="F69" s="6"/>
    </row>
    <row r="70" spans="1:6" hidden="1" x14ac:dyDescent="0.2">
      <c r="A70" s="6"/>
      <c r="B70" s="6"/>
      <c r="C70" s="6"/>
      <c r="D70" s="6"/>
      <c r="E70" s="6"/>
      <c r="F70" s="6"/>
    </row>
    <row r="71" spans="1:6" hidden="1" x14ac:dyDescent="0.2">
      <c r="A71" s="6"/>
      <c r="B71" s="6"/>
      <c r="C71" s="6"/>
      <c r="D71" s="6"/>
      <c r="E71" s="6"/>
      <c r="F71" s="6"/>
    </row>
    <row r="72" spans="1:6" hidden="1" x14ac:dyDescent="0.2">
      <c r="A72" s="6"/>
      <c r="B72" s="6"/>
      <c r="C72" s="6"/>
      <c r="D72" s="6"/>
      <c r="E72" s="6"/>
      <c r="F72" s="6"/>
    </row>
    <row r="73" spans="1:6" hidden="1" x14ac:dyDescent="0.2">
      <c r="A73" s="6"/>
      <c r="B73" s="6"/>
      <c r="C73" s="6"/>
      <c r="D73" s="6"/>
      <c r="E73" s="6"/>
      <c r="F73" s="6"/>
    </row>
    <row r="74" spans="1:6" hidden="1" x14ac:dyDescent="0.2">
      <c r="A74" s="6"/>
      <c r="B74" s="6"/>
      <c r="C74" s="6"/>
      <c r="D74" s="6"/>
      <c r="E74" s="6"/>
      <c r="F74" s="6"/>
    </row>
    <row r="75" spans="1:6" hidden="1" x14ac:dyDescent="0.2">
      <c r="A75" s="6"/>
      <c r="B75" s="6"/>
      <c r="C75" s="6"/>
      <c r="D75" s="6"/>
      <c r="E75" s="6"/>
      <c r="F75" s="6"/>
    </row>
    <row r="76" spans="1:6" hidden="1" x14ac:dyDescent="0.2">
      <c r="A76" s="6"/>
      <c r="B76" s="6"/>
      <c r="C76" s="6"/>
      <c r="D76" s="6"/>
      <c r="E76" s="6"/>
      <c r="F76" s="6"/>
    </row>
    <row r="77" spans="1:6" hidden="1" x14ac:dyDescent="0.2">
      <c r="A77" s="6"/>
      <c r="B77" s="6"/>
      <c r="C77" s="6"/>
      <c r="D77" s="6"/>
      <c r="E77" s="6"/>
      <c r="F77" s="6"/>
    </row>
    <row r="78" spans="1:6" hidden="1" x14ac:dyDescent="0.2">
      <c r="A78" s="6"/>
      <c r="B78" s="6"/>
      <c r="C78" s="6"/>
      <c r="D78" s="6"/>
      <c r="E78" s="6"/>
      <c r="F78" s="6"/>
    </row>
    <row r="79" spans="1:6" hidden="1" x14ac:dyDescent="0.2">
      <c r="A79" s="6"/>
      <c r="B79" s="6"/>
      <c r="C79" s="6"/>
      <c r="D79" s="6"/>
      <c r="E79" s="6"/>
      <c r="F79" s="6"/>
    </row>
    <row r="80" spans="1:6" hidden="1" x14ac:dyDescent="0.2">
      <c r="A80" s="6"/>
      <c r="B80" s="6"/>
      <c r="C80" s="6"/>
      <c r="D80" s="6"/>
      <c r="E80" s="6"/>
      <c r="F80" s="6"/>
    </row>
    <row r="81" spans="1:6" hidden="1" x14ac:dyDescent="0.2">
      <c r="A81" s="6"/>
      <c r="B81" s="6"/>
      <c r="C81" s="6"/>
      <c r="D81" s="6"/>
      <c r="E81" s="6"/>
      <c r="F81" s="6"/>
    </row>
    <row r="82" spans="1:6" hidden="1" x14ac:dyDescent="0.2">
      <c r="A82" s="6"/>
      <c r="B82" s="6"/>
      <c r="C82" s="6"/>
      <c r="D82" s="6"/>
      <c r="E82" s="6"/>
      <c r="F82" s="6"/>
    </row>
    <row r="83" spans="1:6" hidden="1" x14ac:dyDescent="0.2">
      <c r="A83" s="6"/>
      <c r="B83" s="6"/>
      <c r="C83" s="6"/>
      <c r="D83" s="6"/>
      <c r="E83" s="6"/>
      <c r="F83" s="6"/>
    </row>
    <row r="84" spans="1:6" hidden="1" x14ac:dyDescent="0.2">
      <c r="A84" s="6"/>
      <c r="B84" s="6"/>
      <c r="C84" s="6"/>
      <c r="D84" s="6"/>
      <c r="E84" s="6"/>
      <c r="F84" s="6"/>
    </row>
    <row r="85" spans="1:6" hidden="1" x14ac:dyDescent="0.2">
      <c r="A85" s="6"/>
      <c r="B85" s="6"/>
      <c r="C85" s="6"/>
      <c r="D85" s="6"/>
      <c r="E85" s="6"/>
      <c r="F85" s="6"/>
    </row>
    <row r="86" spans="1:6" hidden="1" x14ac:dyDescent="0.2">
      <c r="A86" s="6"/>
      <c r="B86" s="6"/>
      <c r="C86" s="6"/>
      <c r="D86" s="6"/>
      <c r="E86" s="6"/>
      <c r="F86" s="6"/>
    </row>
    <row r="87" spans="1:6" hidden="1" x14ac:dyDescent="0.2">
      <c r="A87" s="6"/>
      <c r="B87" s="6"/>
      <c r="C87" s="6"/>
      <c r="D87" s="6"/>
      <c r="E87" s="6"/>
      <c r="F87" s="6"/>
    </row>
    <row r="88" spans="1:6" hidden="1" x14ac:dyDescent="0.2">
      <c r="A88" s="6"/>
      <c r="B88" s="6"/>
      <c r="C88" s="6"/>
      <c r="D88" s="6"/>
      <c r="E88" s="6"/>
      <c r="F88" s="6"/>
    </row>
    <row r="89" spans="1:6" hidden="1" x14ac:dyDescent="0.2">
      <c r="A89" s="6"/>
      <c r="B89" s="6"/>
      <c r="C89" s="6"/>
      <c r="D89" s="6"/>
      <c r="E89" s="6"/>
      <c r="F89" s="6"/>
    </row>
    <row r="90" spans="1:6" hidden="1" x14ac:dyDescent="0.2">
      <c r="A90" s="6"/>
      <c r="B90" s="6"/>
      <c r="C90" s="6"/>
      <c r="D90" s="6"/>
      <c r="E90" s="6"/>
      <c r="F90" s="6"/>
    </row>
    <row r="91" spans="1:6" hidden="1" x14ac:dyDescent="0.2">
      <c r="A91" s="6"/>
      <c r="B91" s="6"/>
      <c r="C91" s="6"/>
      <c r="D91" s="6"/>
      <c r="E91" s="6"/>
      <c r="F91" s="6"/>
    </row>
    <row r="92" spans="1:6" hidden="1" x14ac:dyDescent="0.2">
      <c r="A92" s="6"/>
      <c r="B92" s="6"/>
      <c r="C92" s="6"/>
      <c r="D92" s="6"/>
      <c r="E92" s="6"/>
      <c r="F92" s="6"/>
    </row>
    <row r="93" spans="1:6" hidden="1" x14ac:dyDescent="0.2">
      <c r="A93" s="6"/>
      <c r="B93" s="6"/>
      <c r="C93" s="6"/>
      <c r="D93" s="6"/>
      <c r="E93" s="6"/>
      <c r="F93" s="6"/>
    </row>
    <row r="94" spans="1:6" hidden="1" x14ac:dyDescent="0.2">
      <c r="A94" s="6"/>
      <c r="B94" s="6"/>
      <c r="C94" s="6"/>
      <c r="D94" s="6"/>
      <c r="E94" s="6"/>
      <c r="F94" s="6"/>
    </row>
    <row r="95" spans="1:6" hidden="1" x14ac:dyDescent="0.2">
      <c r="A95" s="6"/>
      <c r="B95" s="6"/>
      <c r="C95" s="6"/>
      <c r="D95" s="6"/>
      <c r="E95" s="6"/>
      <c r="F95" s="6"/>
    </row>
    <row r="96" spans="1:6" hidden="1" x14ac:dyDescent="0.2">
      <c r="A96" s="6"/>
      <c r="B96" s="6"/>
      <c r="C96" s="6"/>
      <c r="D96" s="6"/>
      <c r="E96" s="6"/>
      <c r="F96" s="6"/>
    </row>
    <row r="97" spans="1:6" hidden="1" x14ac:dyDescent="0.2">
      <c r="A97" s="6"/>
      <c r="B97" s="6"/>
      <c r="C97" s="6"/>
      <c r="D97" s="6"/>
      <c r="E97" s="6"/>
      <c r="F97" s="6"/>
    </row>
    <row r="98" spans="1:6" hidden="1" x14ac:dyDescent="0.2">
      <c r="A98" s="6"/>
      <c r="B98" s="6"/>
      <c r="C98" s="6"/>
      <c r="D98" s="6"/>
      <c r="E98" s="6"/>
      <c r="F98" s="6"/>
    </row>
    <row r="99" spans="1:6" hidden="1" x14ac:dyDescent="0.2">
      <c r="A99" s="6"/>
      <c r="B99" s="6"/>
      <c r="C99" s="6"/>
      <c r="D99" s="6"/>
      <c r="E99" s="6"/>
      <c r="F99" s="6"/>
    </row>
    <row r="100" spans="1:6" hidden="1" x14ac:dyDescent="0.2">
      <c r="A100" s="6"/>
      <c r="B100" s="6"/>
      <c r="C100" s="6"/>
      <c r="D100" s="6"/>
      <c r="E100" s="6"/>
      <c r="F100" s="6"/>
    </row>
    <row r="101" spans="1:6" hidden="1" x14ac:dyDescent="0.2">
      <c r="A101" s="6"/>
      <c r="B101" s="6"/>
      <c r="C101" s="6"/>
      <c r="D101" s="6"/>
      <c r="E101" s="6"/>
      <c r="F101" s="6"/>
    </row>
    <row r="102" spans="1:6" hidden="1" x14ac:dyDescent="0.2">
      <c r="A102" s="6"/>
      <c r="B102" s="6"/>
      <c r="C102" s="6"/>
      <c r="D102" s="6"/>
      <c r="E102" s="6"/>
      <c r="F102" s="6"/>
    </row>
    <row r="103" spans="1:6" hidden="1" x14ac:dyDescent="0.2">
      <c r="A103" s="6"/>
      <c r="B103" s="6"/>
      <c r="C103" s="6"/>
      <c r="D103" s="6"/>
      <c r="E103" s="6"/>
      <c r="F103" s="6"/>
    </row>
    <row r="104" spans="1:6" hidden="1" x14ac:dyDescent="0.2">
      <c r="A104" s="6"/>
      <c r="B104" s="6"/>
      <c r="C104" s="6"/>
      <c r="D104" s="6"/>
      <c r="E104" s="6"/>
      <c r="F104" s="6"/>
    </row>
    <row r="105" spans="1:6" hidden="1" x14ac:dyDescent="0.2">
      <c r="A105" s="6"/>
      <c r="B105" s="6"/>
      <c r="C105" s="6"/>
      <c r="D105" s="6"/>
      <c r="E105" s="6"/>
      <c r="F105" s="6"/>
    </row>
    <row r="106" spans="1:6" hidden="1" x14ac:dyDescent="0.2">
      <c r="A106" s="6"/>
      <c r="B106" s="6"/>
      <c r="C106" s="6"/>
      <c r="D106" s="6"/>
      <c r="E106" s="6"/>
      <c r="F106" s="6"/>
    </row>
    <row r="107" spans="1:6" hidden="1" x14ac:dyDescent="0.2">
      <c r="A107" s="6"/>
      <c r="B107" s="6"/>
      <c r="C107" s="6"/>
      <c r="D107" s="6"/>
      <c r="E107" s="6"/>
      <c r="F107" s="6"/>
    </row>
    <row r="108" spans="1:6" hidden="1" x14ac:dyDescent="0.2">
      <c r="A108" s="6"/>
      <c r="B108" s="6"/>
      <c r="C108" s="6"/>
      <c r="D108" s="6"/>
      <c r="E108" s="6"/>
      <c r="F108" s="6"/>
    </row>
    <row r="109" spans="1:6" hidden="1" x14ac:dyDescent="0.2">
      <c r="A109" s="6"/>
      <c r="B109" s="6"/>
      <c r="C109" s="6"/>
      <c r="D109" s="6"/>
      <c r="E109" s="6"/>
      <c r="F109" s="6"/>
    </row>
    <row r="110" spans="1:6" hidden="1" x14ac:dyDescent="0.2">
      <c r="A110" s="6"/>
      <c r="B110" s="6"/>
      <c r="C110" s="6"/>
      <c r="D110" s="6"/>
      <c r="E110" s="6"/>
      <c r="F110" s="6"/>
    </row>
    <row r="111" spans="1:6" hidden="1" x14ac:dyDescent="0.2">
      <c r="A111" s="6"/>
      <c r="B111" s="6"/>
      <c r="C111" s="6"/>
      <c r="D111" s="6"/>
      <c r="E111" s="6"/>
      <c r="F111" s="6"/>
    </row>
    <row r="112" spans="1:6" hidden="1" x14ac:dyDescent="0.2">
      <c r="A112" s="6"/>
      <c r="B112" s="6"/>
      <c r="C112" s="6"/>
      <c r="D112" s="6"/>
      <c r="E112" s="6"/>
      <c r="F112" s="6"/>
    </row>
    <row r="113" spans="1:6" hidden="1" x14ac:dyDescent="0.2">
      <c r="A113" s="6"/>
      <c r="B113" s="6"/>
      <c r="C113" s="6"/>
      <c r="D113" s="6"/>
      <c r="E113" s="6"/>
      <c r="F113" s="6"/>
    </row>
    <row r="114" spans="1:6" hidden="1" x14ac:dyDescent="0.2">
      <c r="A114" s="6"/>
      <c r="B114" s="6"/>
      <c r="C114" s="6"/>
      <c r="D114" s="6"/>
      <c r="E114" s="6"/>
      <c r="F114" s="6"/>
    </row>
    <row r="115" spans="1:6" hidden="1" x14ac:dyDescent="0.2">
      <c r="A115" s="6"/>
      <c r="B115" s="6"/>
      <c r="C115" s="6"/>
      <c r="D115" s="6"/>
      <c r="E115" s="6"/>
      <c r="F115" s="6"/>
    </row>
    <row r="116" spans="1:6" hidden="1" x14ac:dyDescent="0.2">
      <c r="A116" s="6"/>
      <c r="B116" s="6"/>
      <c r="C116" s="6"/>
      <c r="D116" s="6"/>
      <c r="E116" s="6"/>
      <c r="F116" s="6"/>
    </row>
    <row r="117" spans="1:6" hidden="1" x14ac:dyDescent="0.2">
      <c r="A117" s="6"/>
      <c r="B117" s="6"/>
      <c r="C117" s="6"/>
      <c r="D117" s="6"/>
      <c r="E117" s="6"/>
      <c r="F117" s="6"/>
    </row>
    <row r="118" spans="1:6" hidden="1" x14ac:dyDescent="0.2">
      <c r="A118" s="6"/>
      <c r="B118" s="6"/>
      <c r="C118" s="6"/>
      <c r="D118" s="6"/>
      <c r="E118" s="6"/>
      <c r="F118" s="6"/>
    </row>
    <row r="119" spans="1:6" hidden="1" x14ac:dyDescent="0.2">
      <c r="A119" s="6"/>
      <c r="B119" s="6"/>
      <c r="C119" s="6"/>
      <c r="D119" s="6"/>
      <c r="E119" s="6"/>
      <c r="F119" s="6"/>
    </row>
    <row r="120" spans="1:6" x14ac:dyDescent="0.2">
      <c r="A120" s="6"/>
      <c r="B120" s="6"/>
      <c r="C120" s="6"/>
      <c r="D120" s="6"/>
      <c r="E120" s="6"/>
      <c r="F120" s="6"/>
    </row>
    <row r="121" spans="1:6" x14ac:dyDescent="0.2">
      <c r="A121" s="6"/>
      <c r="B121" s="6"/>
      <c r="C121" s="6"/>
      <c r="D121" s="6"/>
      <c r="E121" s="6"/>
      <c r="F121" s="6"/>
    </row>
    <row r="122" spans="1:6" x14ac:dyDescent="0.2">
      <c r="A122" s="6"/>
      <c r="B122" s="6"/>
      <c r="C122" s="6"/>
      <c r="D122" s="6"/>
      <c r="E122" s="6"/>
      <c r="F122" s="6"/>
    </row>
    <row r="123" spans="1:6" x14ac:dyDescent="0.2">
      <c r="A123" s="6"/>
      <c r="B123" s="6"/>
      <c r="C123" s="6"/>
      <c r="D123" s="6"/>
      <c r="E123" s="6"/>
      <c r="F123" s="6"/>
    </row>
  </sheetData>
  <mergeCells count="5">
    <mergeCell ref="A41:F41"/>
    <mergeCell ref="A42:F44"/>
    <mergeCell ref="A13:F13"/>
    <mergeCell ref="A14:F14"/>
    <mergeCell ref="A24:F24"/>
  </mergeCells>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ignoredErrors>
    <ignoredError sqref="C3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view="pageLayout" zoomScaleNormal="100" workbookViewId="0">
      <selection activeCell="A12" activeCellId="1" sqref="A8 A12"/>
    </sheetView>
  </sheetViews>
  <sheetFormatPr defaultColWidth="9.140625" defaultRowHeight="12.75" x14ac:dyDescent="0.2"/>
  <cols>
    <col min="1" max="1" width="6.28515625" style="4" customWidth="1"/>
    <col min="2" max="3" width="9.140625" style="4"/>
    <col min="4" max="4" width="9.140625" style="4" customWidth="1"/>
    <col min="5" max="5" width="10.28515625" style="4" customWidth="1"/>
    <col min="6" max="6" width="7.85546875" style="4" bestFit="1" customWidth="1"/>
    <col min="7" max="7" width="11" style="4" bestFit="1" customWidth="1"/>
    <col min="8" max="8" width="11.7109375" style="4" customWidth="1"/>
    <col min="9" max="10" width="11" style="4" bestFit="1" customWidth="1"/>
    <col min="11" max="11" width="9.85546875" style="4" bestFit="1" customWidth="1"/>
    <col min="12" max="12" width="10.140625" style="7" bestFit="1" customWidth="1"/>
    <col min="13" max="16384" width="9.140625" style="4"/>
  </cols>
  <sheetData>
    <row r="2" spans="1:12" x14ac:dyDescent="0.2">
      <c r="A2" s="537" t="s">
        <v>364</v>
      </c>
      <c r="B2" s="538"/>
      <c r="C2" s="538"/>
      <c r="D2" s="538"/>
      <c r="E2" s="538"/>
      <c r="F2" s="538"/>
      <c r="G2" s="538"/>
      <c r="H2" s="538"/>
      <c r="I2" s="538"/>
      <c r="J2" s="538"/>
      <c r="K2" s="538"/>
      <c r="L2" s="294"/>
    </row>
    <row r="3" spans="1:12" x14ac:dyDescent="0.2">
      <c r="A3" s="272" t="s">
        <v>446</v>
      </c>
      <c r="B3" s="273"/>
      <c r="C3" s="273"/>
      <c r="D3" s="273"/>
      <c r="E3" s="273"/>
      <c r="F3" s="273"/>
      <c r="G3" s="273"/>
      <c r="H3" s="273"/>
      <c r="I3" s="273"/>
      <c r="J3" s="273"/>
      <c r="K3" s="273"/>
      <c r="L3" s="274"/>
    </row>
    <row r="4" spans="1:12" x14ac:dyDescent="0.2">
      <c r="A4" s="271" t="s">
        <v>447</v>
      </c>
      <c r="B4" s="188"/>
      <c r="C4" s="188"/>
      <c r="D4" s="188"/>
      <c r="E4" s="188"/>
      <c r="F4" s="188"/>
      <c r="G4" s="188"/>
      <c r="H4" s="188"/>
      <c r="I4" s="188"/>
      <c r="J4" s="188"/>
      <c r="K4" s="188"/>
      <c r="L4" s="507"/>
    </row>
    <row r="5" spans="1:12" x14ac:dyDescent="0.2">
      <c r="A5" s="290" t="s">
        <v>777</v>
      </c>
      <c r="B5" s="201"/>
      <c r="C5" s="201"/>
      <c r="D5" s="201"/>
      <c r="E5" s="201"/>
      <c r="F5" s="201"/>
      <c r="G5" s="201"/>
      <c r="H5" s="201"/>
      <c r="I5" s="201"/>
      <c r="J5" s="201"/>
      <c r="K5" s="201"/>
      <c r="L5" s="202"/>
    </row>
    <row r="6" spans="1:12" s="288" customFormat="1" x14ac:dyDescent="0.2">
      <c r="A6" s="196"/>
      <c r="B6" s="192"/>
      <c r="C6" s="193"/>
      <c r="D6" s="193"/>
      <c r="E6" s="194"/>
      <c r="F6" s="284" t="s">
        <v>449</v>
      </c>
      <c r="G6" s="285"/>
      <c r="H6" s="196" t="s">
        <v>452</v>
      </c>
      <c r="I6" s="196" t="s">
        <v>455</v>
      </c>
      <c r="J6" s="284" t="s">
        <v>456</v>
      </c>
      <c r="K6" s="285"/>
      <c r="L6" s="196" t="s">
        <v>352</v>
      </c>
    </row>
    <row r="7" spans="1:12" s="288" customFormat="1" x14ac:dyDescent="0.2">
      <c r="A7" s="195" t="s">
        <v>410</v>
      </c>
      <c r="B7" s="191"/>
      <c r="C7" s="188"/>
      <c r="D7" s="188"/>
      <c r="E7" s="189"/>
      <c r="F7" s="272" t="s">
        <v>450</v>
      </c>
      <c r="G7" s="274"/>
      <c r="H7" s="195" t="s">
        <v>453</v>
      </c>
      <c r="I7" s="195" t="s">
        <v>69</v>
      </c>
      <c r="J7" s="272" t="s">
        <v>457</v>
      </c>
      <c r="K7" s="274"/>
      <c r="L7" s="195" t="s">
        <v>458</v>
      </c>
    </row>
    <row r="8" spans="1:12" s="288" customFormat="1" x14ac:dyDescent="0.2">
      <c r="A8" s="195" t="s">
        <v>395</v>
      </c>
      <c r="B8" s="272" t="s">
        <v>448</v>
      </c>
      <c r="C8" s="273"/>
      <c r="D8" s="273"/>
      <c r="E8" s="274"/>
      <c r="F8" s="272" t="s">
        <v>451</v>
      </c>
      <c r="G8" s="274"/>
      <c r="H8" s="195" t="s">
        <v>454</v>
      </c>
      <c r="I8" s="195" t="s">
        <v>451</v>
      </c>
      <c r="J8" s="272" t="s">
        <v>428</v>
      </c>
      <c r="K8" s="274"/>
      <c r="L8" s="195" t="s">
        <v>428</v>
      </c>
    </row>
    <row r="9" spans="1:12" s="288" customFormat="1" ht="15" x14ac:dyDescent="0.25">
      <c r="A9" s="197"/>
      <c r="B9" s="286" t="s">
        <v>150</v>
      </c>
      <c r="C9" s="291"/>
      <c r="D9" s="291"/>
      <c r="E9" s="287"/>
      <c r="F9" s="286" t="s">
        <v>396</v>
      </c>
      <c r="G9" s="287"/>
      <c r="H9" s="210" t="s">
        <v>402</v>
      </c>
      <c r="I9" s="197" t="s">
        <v>397</v>
      </c>
      <c r="J9" s="286" t="s">
        <v>408</v>
      </c>
      <c r="K9" s="287"/>
      <c r="L9" s="195" t="s">
        <v>409</v>
      </c>
    </row>
    <row r="10" spans="1:12" x14ac:dyDescent="0.2">
      <c r="A10" s="25">
        <v>1</v>
      </c>
      <c r="B10" s="31" t="s">
        <v>140</v>
      </c>
      <c r="C10" s="32"/>
      <c r="D10" s="32"/>
      <c r="E10" s="30"/>
      <c r="F10" s="133">
        <v>1000</v>
      </c>
      <c r="G10" s="30"/>
      <c r="H10" s="132">
        <v>0</v>
      </c>
      <c r="I10" s="134">
        <v>49554</v>
      </c>
      <c r="J10" s="611">
        <v>49554</v>
      </c>
      <c r="K10" s="32"/>
      <c r="L10" s="134">
        <v>49554</v>
      </c>
    </row>
    <row r="11" spans="1:12" x14ac:dyDescent="0.2">
      <c r="A11" s="26">
        <v>2</v>
      </c>
      <c r="B11" s="5" t="s">
        <v>40</v>
      </c>
      <c r="C11" s="6" t="s">
        <v>339</v>
      </c>
      <c r="D11" s="6"/>
      <c r="E11" s="7"/>
      <c r="F11" s="5"/>
      <c r="G11" s="7"/>
      <c r="H11" s="5"/>
      <c r="I11" s="26"/>
      <c r="J11" s="5"/>
      <c r="K11" s="6"/>
      <c r="L11" s="26"/>
    </row>
    <row r="12" spans="1:12" x14ac:dyDescent="0.2">
      <c r="A12" s="26">
        <v>3</v>
      </c>
      <c r="B12" s="5"/>
      <c r="C12" s="6" t="s">
        <v>340</v>
      </c>
      <c r="D12" s="6"/>
      <c r="E12" s="7"/>
      <c r="F12" s="135"/>
      <c r="G12" s="7"/>
      <c r="H12" s="5"/>
      <c r="I12" s="121"/>
      <c r="J12" s="5"/>
      <c r="K12" s="6"/>
      <c r="L12" s="121"/>
    </row>
    <row r="13" spans="1:12" x14ac:dyDescent="0.2">
      <c r="A13" s="26">
        <v>4</v>
      </c>
      <c r="B13" s="5"/>
      <c r="C13" s="6" t="s">
        <v>341</v>
      </c>
      <c r="D13" s="6"/>
      <c r="E13" s="7"/>
      <c r="F13" s="136"/>
      <c r="G13" s="10"/>
      <c r="H13" s="8"/>
      <c r="I13" s="125"/>
      <c r="J13" s="8"/>
      <c r="K13" s="9"/>
      <c r="L13" s="121"/>
    </row>
    <row r="14" spans="1:12" x14ac:dyDescent="0.2">
      <c r="A14" s="27">
        <v>5</v>
      </c>
      <c r="B14" s="8"/>
      <c r="C14" s="9"/>
      <c r="D14" s="9"/>
      <c r="E14" s="10" t="s">
        <v>141</v>
      </c>
      <c r="F14" s="8">
        <v>1000</v>
      </c>
      <c r="G14" s="10"/>
      <c r="H14" s="127">
        <f>SUM(H10:H13)</f>
        <v>0</v>
      </c>
      <c r="I14" s="127">
        <f>SUM(I10:I13)</f>
        <v>49554</v>
      </c>
      <c r="J14" s="127">
        <f>SUM(J10:J13)</f>
        <v>49554</v>
      </c>
      <c r="K14" s="9"/>
      <c r="L14" s="124">
        <f>SUM(L10:L13)</f>
        <v>49554</v>
      </c>
    </row>
    <row r="15" spans="1:12" x14ac:dyDescent="0.2">
      <c r="A15" s="33"/>
    </row>
    <row r="16" spans="1:12" x14ac:dyDescent="0.2">
      <c r="A16" s="668" t="s">
        <v>459</v>
      </c>
      <c r="B16" s="669"/>
      <c r="C16" s="669"/>
      <c r="D16" s="669"/>
      <c r="E16" s="669"/>
      <c r="F16" s="669"/>
      <c r="G16" s="669"/>
      <c r="H16" s="669"/>
      <c r="I16" s="669"/>
      <c r="J16" s="669"/>
      <c r="K16" s="669"/>
      <c r="L16" s="670"/>
    </row>
    <row r="17" spans="1:12" s="288" customFormat="1" x14ac:dyDescent="0.2">
      <c r="A17" s="271" t="s">
        <v>460</v>
      </c>
      <c r="B17" s="190"/>
      <c r="C17" s="190"/>
      <c r="D17" s="190"/>
      <c r="E17" s="190"/>
      <c r="F17" s="190"/>
      <c r="G17" s="190"/>
      <c r="H17" s="190"/>
      <c r="I17" s="190"/>
      <c r="J17" s="190"/>
      <c r="K17" s="190"/>
      <c r="L17" s="506"/>
    </row>
    <row r="18" spans="1:12" s="288" customFormat="1" x14ac:dyDescent="0.2">
      <c r="A18" s="271" t="s">
        <v>461</v>
      </c>
      <c r="B18" s="190"/>
      <c r="C18" s="190"/>
      <c r="D18" s="190"/>
      <c r="E18" s="190"/>
      <c r="F18" s="190"/>
      <c r="G18" s="190"/>
      <c r="H18" s="190"/>
      <c r="I18" s="190"/>
      <c r="J18" s="190"/>
      <c r="K18" s="190"/>
      <c r="L18" s="506"/>
    </row>
    <row r="19" spans="1:12" s="288" customFormat="1" x14ac:dyDescent="0.2">
      <c r="A19" s="290" t="s">
        <v>462</v>
      </c>
      <c r="B19" s="292"/>
      <c r="C19" s="292"/>
      <c r="D19" s="292"/>
      <c r="E19" s="292"/>
      <c r="F19" s="292"/>
      <c r="G19" s="292"/>
      <c r="H19" s="292"/>
      <c r="I19" s="292"/>
      <c r="J19" s="292"/>
      <c r="K19" s="292"/>
      <c r="L19" s="543"/>
    </row>
    <row r="20" spans="1:12" s="288" customFormat="1" ht="12.75" customHeight="1" x14ac:dyDescent="0.2">
      <c r="A20" s="196"/>
      <c r="B20" s="192"/>
      <c r="C20" s="193"/>
      <c r="D20" s="194"/>
      <c r="E20" s="196"/>
      <c r="F20" s="196"/>
      <c r="G20" s="196"/>
      <c r="H20" s="294"/>
      <c r="I20" s="295" t="s">
        <v>476</v>
      </c>
      <c r="J20" s="296"/>
      <c r="K20" s="194" t="s">
        <v>481</v>
      </c>
      <c r="L20" s="196"/>
    </row>
    <row r="21" spans="1:12" s="288" customFormat="1" ht="12.75" customHeight="1" x14ac:dyDescent="0.2">
      <c r="A21" s="195"/>
      <c r="B21" s="191"/>
      <c r="C21" s="188"/>
      <c r="D21" s="189"/>
      <c r="E21" s="195"/>
      <c r="F21" s="195"/>
      <c r="G21" s="195"/>
      <c r="H21" s="189" t="s">
        <v>452</v>
      </c>
      <c r="I21" s="195"/>
      <c r="J21" s="195"/>
      <c r="K21" s="189" t="s">
        <v>482</v>
      </c>
      <c r="L21" s="195"/>
    </row>
    <row r="22" spans="1:12" s="288" customFormat="1" ht="12.75" customHeight="1" x14ac:dyDescent="0.2">
      <c r="A22" s="195"/>
      <c r="B22" s="191"/>
      <c r="C22" s="188"/>
      <c r="D22" s="189"/>
      <c r="E22" s="195"/>
      <c r="F22" s="195"/>
      <c r="G22" s="195"/>
      <c r="H22" s="189" t="s">
        <v>473</v>
      </c>
      <c r="I22" s="195"/>
      <c r="J22" s="195"/>
      <c r="K22" s="189" t="s">
        <v>36</v>
      </c>
      <c r="L22" s="195" t="s">
        <v>481</v>
      </c>
    </row>
    <row r="23" spans="1:12" s="288" customFormat="1" x14ac:dyDescent="0.2">
      <c r="A23" s="195" t="s">
        <v>410</v>
      </c>
      <c r="B23" s="272" t="s">
        <v>467</v>
      </c>
      <c r="C23" s="273"/>
      <c r="D23" s="274"/>
      <c r="E23" s="195" t="s">
        <v>469</v>
      </c>
      <c r="F23" s="195" t="s">
        <v>469</v>
      </c>
      <c r="G23" s="195" t="s">
        <v>472</v>
      </c>
      <c r="H23" s="189" t="s">
        <v>474</v>
      </c>
      <c r="I23" s="195" t="s">
        <v>477</v>
      </c>
      <c r="J23" s="195" t="s">
        <v>479</v>
      </c>
      <c r="K23" s="195" t="s">
        <v>484</v>
      </c>
      <c r="L23" s="195" t="s">
        <v>485</v>
      </c>
    </row>
    <row r="24" spans="1:12" s="288" customFormat="1" x14ac:dyDescent="0.2">
      <c r="A24" s="195" t="s">
        <v>395</v>
      </c>
      <c r="B24" s="272" t="s">
        <v>466</v>
      </c>
      <c r="C24" s="273"/>
      <c r="D24" s="274"/>
      <c r="E24" s="195" t="s">
        <v>470</v>
      </c>
      <c r="F24" s="195" t="s">
        <v>471</v>
      </c>
      <c r="G24" s="195" t="s">
        <v>451</v>
      </c>
      <c r="H24" s="189" t="s">
        <v>475</v>
      </c>
      <c r="I24" s="195" t="s">
        <v>478</v>
      </c>
      <c r="J24" s="195" t="s">
        <v>480</v>
      </c>
      <c r="K24" s="195" t="s">
        <v>483</v>
      </c>
      <c r="L24" s="195" t="s">
        <v>413</v>
      </c>
    </row>
    <row r="25" spans="1:12" s="288" customFormat="1" ht="15" x14ac:dyDescent="0.25">
      <c r="A25" s="293"/>
      <c r="B25" s="286" t="s">
        <v>150</v>
      </c>
      <c r="C25" s="291"/>
      <c r="D25" s="287"/>
      <c r="E25" s="197" t="s">
        <v>396</v>
      </c>
      <c r="F25" s="210" t="s">
        <v>402</v>
      </c>
      <c r="G25" s="197" t="s">
        <v>397</v>
      </c>
      <c r="H25" s="202" t="s">
        <v>408</v>
      </c>
      <c r="I25" s="197" t="s">
        <v>409</v>
      </c>
      <c r="J25" s="197" t="s">
        <v>463</v>
      </c>
      <c r="K25" s="197" t="s">
        <v>464</v>
      </c>
      <c r="L25" s="197" t="s">
        <v>465</v>
      </c>
    </row>
    <row r="26" spans="1:12" x14ac:dyDescent="0.2">
      <c r="A26" s="25">
        <v>6</v>
      </c>
      <c r="B26" s="31" t="s">
        <v>142</v>
      </c>
      <c r="C26" s="32"/>
      <c r="D26" s="30"/>
      <c r="E26" s="25"/>
      <c r="F26" s="25"/>
      <c r="G26" s="134">
        <v>49554</v>
      </c>
      <c r="H26" s="591">
        <v>49554</v>
      </c>
      <c r="I26" s="25" t="s">
        <v>819</v>
      </c>
      <c r="J26" s="25"/>
      <c r="K26" s="25"/>
      <c r="L26" s="25"/>
    </row>
    <row r="27" spans="1:12" x14ac:dyDescent="0.2">
      <c r="A27" s="26">
        <v>7</v>
      </c>
      <c r="B27" s="5"/>
      <c r="C27" s="6"/>
      <c r="D27" s="7"/>
      <c r="E27" s="26"/>
      <c r="F27" s="26"/>
      <c r="G27" s="592"/>
      <c r="H27" s="593"/>
      <c r="I27" s="26"/>
      <c r="J27" s="26"/>
      <c r="K27" s="26"/>
      <c r="L27" s="26"/>
    </row>
    <row r="28" spans="1:12" x14ac:dyDescent="0.2">
      <c r="A28" s="26">
        <v>8</v>
      </c>
      <c r="B28" s="5"/>
      <c r="C28" s="6"/>
      <c r="D28" s="7"/>
      <c r="E28" s="26"/>
      <c r="F28" s="26"/>
      <c r="G28" s="592"/>
      <c r="H28" s="593"/>
      <c r="I28" s="26"/>
      <c r="J28" s="26"/>
      <c r="K28" s="26"/>
      <c r="L28" s="26"/>
    </row>
    <row r="29" spans="1:12" x14ac:dyDescent="0.2">
      <c r="A29" s="26">
        <v>9</v>
      </c>
      <c r="B29" s="5"/>
      <c r="C29" s="6"/>
      <c r="D29" s="7"/>
      <c r="E29" s="27"/>
      <c r="F29" s="27"/>
      <c r="G29" s="594"/>
      <c r="H29" s="595"/>
      <c r="I29" s="27"/>
      <c r="J29" s="27"/>
      <c r="K29" s="27"/>
      <c r="L29" s="27"/>
    </row>
    <row r="30" spans="1:12" x14ac:dyDescent="0.2">
      <c r="A30" s="26">
        <v>10</v>
      </c>
      <c r="B30" s="5" t="s">
        <v>143</v>
      </c>
      <c r="C30" s="6"/>
      <c r="D30" s="7"/>
      <c r="E30" s="26"/>
      <c r="F30" s="26"/>
      <c r="G30" s="596">
        <v>49554</v>
      </c>
      <c r="H30" s="597">
        <v>49554</v>
      </c>
      <c r="I30" s="28"/>
      <c r="J30" s="28"/>
      <c r="K30" s="28"/>
      <c r="L30" s="28"/>
    </row>
    <row r="31" spans="1:12" x14ac:dyDescent="0.2">
      <c r="A31" s="26">
        <v>11</v>
      </c>
      <c r="B31" s="5" t="s">
        <v>144</v>
      </c>
      <c r="C31" s="6"/>
      <c r="D31" s="7"/>
      <c r="E31" s="26"/>
      <c r="F31" s="26"/>
      <c r="G31" s="25"/>
      <c r="H31" s="7"/>
      <c r="I31" s="26"/>
      <c r="J31" s="26"/>
      <c r="K31" s="26"/>
      <c r="L31" s="26"/>
    </row>
    <row r="32" spans="1:12" x14ac:dyDescent="0.2">
      <c r="A32" s="26">
        <v>12</v>
      </c>
      <c r="B32" s="5"/>
      <c r="C32" s="6"/>
      <c r="D32" s="7"/>
      <c r="E32" s="138"/>
      <c r="F32" s="138"/>
      <c r="G32" s="121"/>
      <c r="H32" s="120"/>
      <c r="I32" s="121"/>
      <c r="J32" s="137"/>
      <c r="K32" s="26"/>
      <c r="L32" s="26"/>
    </row>
    <row r="33" spans="1:12" x14ac:dyDescent="0.2">
      <c r="A33" s="26">
        <v>13</v>
      </c>
      <c r="B33" s="5"/>
      <c r="C33" s="6"/>
      <c r="D33" s="7"/>
      <c r="E33" s="138"/>
      <c r="F33" s="138"/>
      <c r="G33" s="121"/>
      <c r="H33" s="120"/>
      <c r="I33" s="121"/>
      <c r="J33" s="26"/>
      <c r="K33" s="26"/>
      <c r="L33" s="26"/>
    </row>
    <row r="34" spans="1:12" x14ac:dyDescent="0.2">
      <c r="A34" s="26">
        <v>14</v>
      </c>
      <c r="B34" s="5"/>
      <c r="C34" s="6"/>
      <c r="D34" s="7"/>
      <c r="E34" s="26"/>
      <c r="F34" s="26"/>
      <c r="G34" s="26"/>
      <c r="H34" s="7"/>
      <c r="I34" s="26"/>
      <c r="J34" s="26"/>
      <c r="K34" s="26"/>
      <c r="L34" s="26"/>
    </row>
    <row r="35" spans="1:12" x14ac:dyDescent="0.2">
      <c r="A35" s="26">
        <v>15</v>
      </c>
      <c r="B35" s="5"/>
      <c r="C35" s="6"/>
      <c r="D35" s="7"/>
      <c r="E35" s="26"/>
      <c r="F35" s="26"/>
      <c r="G35" s="26"/>
      <c r="H35" s="7"/>
      <c r="I35" s="26"/>
      <c r="J35" s="26"/>
      <c r="K35" s="26"/>
      <c r="L35" s="26"/>
    </row>
    <row r="36" spans="1:12" x14ac:dyDescent="0.2">
      <c r="A36" s="26">
        <v>16</v>
      </c>
      <c r="B36" s="5"/>
      <c r="C36" s="6"/>
      <c r="D36" s="7"/>
      <c r="E36" s="27"/>
      <c r="F36" s="27"/>
      <c r="G36" s="27"/>
      <c r="H36" s="7"/>
      <c r="I36" s="26"/>
      <c r="J36" s="26"/>
      <c r="K36" s="26"/>
      <c r="L36" s="26"/>
    </row>
    <row r="37" spans="1:12" x14ac:dyDescent="0.2">
      <c r="A37" s="26">
        <v>17</v>
      </c>
      <c r="B37" s="5" t="s">
        <v>468</v>
      </c>
      <c r="C37" s="6"/>
      <c r="D37" s="7"/>
      <c r="E37" s="26"/>
      <c r="F37" s="26"/>
      <c r="G37" s="596">
        <v>49554</v>
      </c>
      <c r="H37" s="591">
        <v>49554</v>
      </c>
      <c r="I37" s="139">
        <f>SUM(I32:I36)</f>
        <v>0</v>
      </c>
      <c r="J37" s="25"/>
      <c r="K37" s="28"/>
      <c r="L37" s="126">
        <f>SUM(L32:L36)</f>
        <v>0</v>
      </c>
    </row>
    <row r="38" spans="1:12" x14ac:dyDescent="0.2">
      <c r="A38" s="26">
        <v>18</v>
      </c>
      <c r="B38" s="5"/>
      <c r="C38" s="7" t="s">
        <v>145</v>
      </c>
      <c r="E38" s="26"/>
      <c r="F38" s="5"/>
      <c r="G38" s="31"/>
      <c r="H38" s="32"/>
      <c r="I38" s="32"/>
      <c r="J38" s="30"/>
      <c r="K38" s="10" t="s">
        <v>192</v>
      </c>
      <c r="L38" s="140">
        <f>L30+L37</f>
        <v>0</v>
      </c>
    </row>
    <row r="39" spans="1:12" x14ac:dyDescent="0.2">
      <c r="A39" s="27"/>
      <c r="B39" s="8"/>
      <c r="C39" s="9"/>
      <c r="D39" s="10"/>
      <c r="E39" s="27"/>
      <c r="F39" s="8"/>
      <c r="G39" s="8"/>
      <c r="H39" s="9"/>
      <c r="I39" s="9"/>
      <c r="J39" s="10"/>
      <c r="K39" s="10"/>
      <c r="L39" s="27"/>
    </row>
    <row r="40" spans="1:12" x14ac:dyDescent="0.2">
      <c r="I40" s="141">
        <f>I37-'page 201'!D20</f>
        <v>0</v>
      </c>
    </row>
  </sheetData>
  <mergeCells count="1">
    <mergeCell ref="A16:L16"/>
  </mergeCells>
  <pageMargins left="0.7" right="0.7" top="0.75" bottom="0.75" header="0.3" footer="0.3"/>
  <pageSetup scale="77"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1"/>
  <sheetViews>
    <sheetView view="pageLayout" zoomScaleNormal="100" workbookViewId="0">
      <selection activeCell="A12" activeCellId="1" sqref="A8 A12"/>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2" spans="1:8" x14ac:dyDescent="0.25">
      <c r="A2" s="680" t="s">
        <v>859</v>
      </c>
      <c r="B2" s="681"/>
      <c r="C2" s="681"/>
      <c r="D2" s="681"/>
      <c r="E2" s="681"/>
      <c r="F2" s="681"/>
      <c r="G2" s="681"/>
      <c r="H2" s="682"/>
    </row>
    <row r="3" spans="1:8" x14ac:dyDescent="0.25">
      <c r="A3" s="246" t="s">
        <v>486</v>
      </c>
      <c r="B3" s="297"/>
      <c r="C3" s="297"/>
      <c r="D3" s="297"/>
      <c r="E3" s="297"/>
      <c r="F3" s="297"/>
      <c r="G3" s="297"/>
      <c r="H3" s="298"/>
    </row>
    <row r="4" spans="1:8" x14ac:dyDescent="0.25">
      <c r="A4" s="35"/>
      <c r="B4" s="683" t="s">
        <v>146</v>
      </c>
      <c r="C4" s="683"/>
      <c r="D4" s="683"/>
      <c r="E4" s="683"/>
      <c r="F4" s="683"/>
      <c r="G4" s="683"/>
      <c r="H4" s="684"/>
    </row>
    <row r="5" spans="1:8" s="301" customFormat="1" ht="20.25" customHeight="1" x14ac:dyDescent="0.25">
      <c r="A5" s="302" t="s">
        <v>410</v>
      </c>
      <c r="B5" s="303"/>
      <c r="C5" s="209" t="s">
        <v>469</v>
      </c>
      <c r="D5" s="209" t="s">
        <v>469</v>
      </c>
      <c r="E5" s="303"/>
      <c r="F5" s="304"/>
      <c r="G5" s="209" t="s">
        <v>490</v>
      </c>
      <c r="H5" s="209"/>
    </row>
    <row r="6" spans="1:8" s="301" customFormat="1" x14ac:dyDescent="0.25">
      <c r="A6" s="302" t="s">
        <v>395</v>
      </c>
      <c r="B6" s="212" t="s">
        <v>488</v>
      </c>
      <c r="C6" s="205" t="s">
        <v>470</v>
      </c>
      <c r="D6" s="205" t="s">
        <v>471</v>
      </c>
      <c r="E6" s="212" t="s">
        <v>489</v>
      </c>
      <c r="F6" s="211"/>
      <c r="G6" s="205" t="s">
        <v>481</v>
      </c>
      <c r="H6" s="205" t="s">
        <v>135</v>
      </c>
    </row>
    <row r="7" spans="1:8" s="301" customFormat="1" x14ac:dyDescent="0.25">
      <c r="A7" s="306"/>
      <c r="B7" s="308" t="s">
        <v>150</v>
      </c>
      <c r="C7" s="210" t="s">
        <v>396</v>
      </c>
      <c r="D7" s="210" t="s">
        <v>487</v>
      </c>
      <c r="E7" s="308" t="s">
        <v>397</v>
      </c>
      <c r="F7" s="309"/>
      <c r="G7" s="210" t="s">
        <v>408</v>
      </c>
      <c r="H7" s="210" t="s">
        <v>409</v>
      </c>
    </row>
    <row r="8" spans="1:8" x14ac:dyDescent="0.25">
      <c r="A8" s="35">
        <v>1</v>
      </c>
      <c r="B8" s="40" t="s">
        <v>818</v>
      </c>
      <c r="C8" s="35"/>
      <c r="D8" s="35"/>
      <c r="E8" s="40"/>
      <c r="F8" s="41"/>
      <c r="G8" s="35"/>
      <c r="H8" s="35" t="s">
        <v>136</v>
      </c>
    </row>
    <row r="9" spans="1:8" x14ac:dyDescent="0.25">
      <c r="A9" s="38">
        <v>2</v>
      </c>
      <c r="B9" s="11"/>
      <c r="C9" s="38"/>
      <c r="D9" s="38"/>
      <c r="E9" s="11"/>
      <c r="F9" s="3"/>
      <c r="G9" s="38"/>
      <c r="H9" s="38"/>
    </row>
    <row r="10" spans="1:8" x14ac:dyDescent="0.25">
      <c r="A10" s="38">
        <v>3</v>
      </c>
      <c r="B10" s="11"/>
      <c r="C10" s="38"/>
      <c r="D10" s="38"/>
      <c r="E10" s="11"/>
      <c r="F10" s="3"/>
      <c r="G10" s="38"/>
      <c r="H10" s="38"/>
    </row>
    <row r="11" spans="1:8" x14ac:dyDescent="0.25">
      <c r="A11" s="38">
        <v>4</v>
      </c>
      <c r="B11" s="11"/>
      <c r="C11" s="38"/>
      <c r="D11" s="38"/>
      <c r="E11" s="11"/>
      <c r="F11" s="3"/>
      <c r="G11" s="38"/>
      <c r="H11" s="38"/>
    </row>
    <row r="12" spans="1:8" x14ac:dyDescent="0.25">
      <c r="A12" s="38">
        <v>5</v>
      </c>
      <c r="B12" s="11"/>
      <c r="C12" s="38"/>
      <c r="D12" s="38"/>
      <c r="E12" s="11"/>
      <c r="F12" s="3"/>
      <c r="G12" s="38"/>
      <c r="H12" s="38"/>
    </row>
    <row r="13" spans="1:8" x14ac:dyDescent="0.25">
      <c r="A13" s="38">
        <v>6</v>
      </c>
      <c r="B13" s="11"/>
      <c r="C13" s="38"/>
      <c r="D13" s="38"/>
      <c r="E13" s="11"/>
      <c r="F13" s="3"/>
      <c r="G13" s="38"/>
      <c r="H13" s="38"/>
    </row>
    <row r="14" spans="1:8" x14ac:dyDescent="0.25">
      <c r="A14" s="38">
        <v>7</v>
      </c>
      <c r="B14" s="11"/>
      <c r="C14" s="38"/>
      <c r="D14" s="38"/>
      <c r="E14" s="11"/>
      <c r="F14" s="3"/>
      <c r="G14" s="38"/>
      <c r="H14" s="38"/>
    </row>
    <row r="15" spans="1:8" x14ac:dyDescent="0.25">
      <c r="A15" s="39">
        <v>8</v>
      </c>
      <c r="B15" s="42"/>
      <c r="C15" s="39"/>
      <c r="D15" s="39"/>
      <c r="E15" s="42"/>
      <c r="F15" s="20" t="s">
        <v>147</v>
      </c>
      <c r="G15" s="39"/>
      <c r="H15" s="39"/>
    </row>
    <row r="16" spans="1:8" x14ac:dyDescent="0.25">
      <c r="A16" s="47"/>
      <c r="B16" s="102"/>
      <c r="C16" s="102"/>
      <c r="D16" s="102"/>
      <c r="E16" s="102"/>
      <c r="F16" s="102"/>
      <c r="G16" s="102"/>
      <c r="H16" s="48"/>
    </row>
    <row r="17" spans="1:8" x14ac:dyDescent="0.25">
      <c r="A17" s="685" t="s">
        <v>148</v>
      </c>
      <c r="B17" s="686"/>
      <c r="C17" s="686"/>
      <c r="D17" s="686"/>
      <c r="E17" s="686"/>
      <c r="F17" s="686"/>
      <c r="G17" s="686"/>
      <c r="H17" s="687"/>
    </row>
    <row r="18" spans="1:8" x14ac:dyDescent="0.25">
      <c r="A18" s="503" t="s">
        <v>778</v>
      </c>
      <c r="B18" s="346"/>
      <c r="C18" s="346"/>
      <c r="D18" s="346"/>
      <c r="E18" s="346"/>
      <c r="F18" s="346"/>
      <c r="G18" s="346"/>
      <c r="H18" s="504"/>
    </row>
    <row r="19" spans="1:8" x14ac:dyDescent="0.25">
      <c r="A19" s="503" t="s">
        <v>779</v>
      </c>
      <c r="B19" s="346"/>
      <c r="C19" s="346"/>
      <c r="D19" s="346"/>
      <c r="E19" s="346"/>
      <c r="F19" s="346"/>
      <c r="G19" s="346"/>
      <c r="H19" s="504"/>
    </row>
    <row r="20" spans="1:8" x14ac:dyDescent="0.25">
      <c r="A20" s="307" t="s">
        <v>771</v>
      </c>
      <c r="B20" s="153"/>
      <c r="C20" s="153"/>
      <c r="D20" s="153"/>
      <c r="E20" s="153"/>
      <c r="F20" s="153"/>
      <c r="G20" s="153"/>
      <c r="H20" s="154"/>
    </row>
    <row r="21" spans="1:8" s="301" customFormat="1" x14ac:dyDescent="0.25">
      <c r="A21" s="305"/>
      <c r="B21" s="303"/>
      <c r="C21" s="246" t="s">
        <v>437</v>
      </c>
      <c r="D21" s="239"/>
      <c r="E21" s="209" t="s">
        <v>492</v>
      </c>
      <c r="F21" s="209" t="s">
        <v>491</v>
      </c>
      <c r="G21" s="246" t="s">
        <v>437</v>
      </c>
      <c r="H21" s="311"/>
    </row>
    <row r="22" spans="1:8" s="301" customFormat="1" x14ac:dyDescent="0.25">
      <c r="A22" s="302"/>
      <c r="B22" s="187"/>
      <c r="C22" s="212" t="s">
        <v>458</v>
      </c>
      <c r="D22" s="211"/>
      <c r="E22" s="205" t="s">
        <v>493</v>
      </c>
      <c r="F22" s="205" t="s">
        <v>442</v>
      </c>
      <c r="G22" s="212" t="s">
        <v>494</v>
      </c>
      <c r="H22" s="312"/>
    </row>
    <row r="23" spans="1:8" s="301" customFormat="1" x14ac:dyDescent="0.25">
      <c r="A23" s="302"/>
      <c r="B23" s="212" t="s">
        <v>435</v>
      </c>
      <c r="C23" s="212" t="s">
        <v>401</v>
      </c>
      <c r="D23" s="211"/>
      <c r="E23" s="205" t="s">
        <v>36</v>
      </c>
      <c r="F23" s="205" t="s">
        <v>36</v>
      </c>
      <c r="G23" s="212" t="s">
        <v>428</v>
      </c>
      <c r="H23" s="312"/>
    </row>
    <row r="24" spans="1:8" s="301" customFormat="1" x14ac:dyDescent="0.25">
      <c r="A24" s="306"/>
      <c r="B24" s="308" t="s">
        <v>150</v>
      </c>
      <c r="C24" s="308" t="s">
        <v>396</v>
      </c>
      <c r="D24" s="309"/>
      <c r="E24" s="313" t="s">
        <v>487</v>
      </c>
      <c r="F24" s="313" t="s">
        <v>397</v>
      </c>
      <c r="G24" s="308" t="s">
        <v>408</v>
      </c>
      <c r="H24" s="309"/>
    </row>
    <row r="25" spans="1:8" x14ac:dyDescent="0.25">
      <c r="A25" s="35">
        <v>9</v>
      </c>
      <c r="B25" s="40" t="s">
        <v>818</v>
      </c>
      <c r="C25" s="40" t="s">
        <v>136</v>
      </c>
      <c r="D25" s="41"/>
      <c r="E25" s="35" t="s">
        <v>136</v>
      </c>
      <c r="F25" s="35" t="s">
        <v>136</v>
      </c>
      <c r="G25" s="40" t="s">
        <v>136</v>
      </c>
      <c r="H25" s="41"/>
    </row>
    <row r="26" spans="1:8" x14ac:dyDescent="0.25">
      <c r="A26" s="38">
        <v>10</v>
      </c>
      <c r="B26" s="11"/>
      <c r="C26" s="11"/>
      <c r="D26" s="3"/>
      <c r="E26" s="38"/>
      <c r="F26" s="38"/>
      <c r="G26" s="11"/>
      <c r="H26" s="3"/>
    </row>
    <row r="27" spans="1:8" x14ac:dyDescent="0.25">
      <c r="A27" s="38">
        <v>11</v>
      </c>
      <c r="B27" s="11"/>
      <c r="C27" s="42"/>
      <c r="D27" s="43"/>
      <c r="E27" s="39"/>
      <c r="F27" s="39"/>
      <c r="G27" s="42"/>
      <c r="H27" s="43"/>
    </row>
    <row r="28" spans="1:8" x14ac:dyDescent="0.25">
      <c r="A28" s="39">
        <v>12</v>
      </c>
      <c r="B28" s="42" t="s">
        <v>141</v>
      </c>
      <c r="C28" s="42"/>
      <c r="D28" s="43"/>
      <c r="E28" s="39"/>
      <c r="F28" s="39"/>
      <c r="G28" s="42"/>
      <c r="H28" s="43"/>
    </row>
    <row r="29" spans="1:8" x14ac:dyDescent="0.25">
      <c r="A29" s="47"/>
      <c r="B29" s="102"/>
      <c r="C29" s="102"/>
      <c r="D29" s="102"/>
      <c r="E29" s="102"/>
      <c r="F29" s="102"/>
      <c r="G29" s="102"/>
      <c r="H29" s="48"/>
    </row>
    <row r="30" spans="1:8" x14ac:dyDescent="0.25">
      <c r="A30" s="685" t="s">
        <v>149</v>
      </c>
      <c r="B30" s="686"/>
      <c r="C30" s="686"/>
      <c r="D30" s="686"/>
      <c r="E30" s="686"/>
      <c r="F30" s="686"/>
      <c r="G30" s="686"/>
      <c r="H30" s="687"/>
    </row>
    <row r="31" spans="1:8" x14ac:dyDescent="0.25">
      <c r="A31" s="503" t="s">
        <v>780</v>
      </c>
      <c r="B31" s="346"/>
      <c r="C31" s="346"/>
      <c r="D31" s="346"/>
      <c r="E31" s="346"/>
      <c r="F31" s="346"/>
      <c r="G31" s="346"/>
      <c r="H31" s="504"/>
    </row>
    <row r="32" spans="1:8" x14ac:dyDescent="0.25">
      <c r="A32" s="503" t="s">
        <v>781</v>
      </c>
      <c r="B32" s="346"/>
      <c r="C32" s="346"/>
      <c r="D32" s="346"/>
      <c r="E32" s="346"/>
      <c r="F32" s="346"/>
      <c r="G32" s="346"/>
      <c r="H32" s="504"/>
    </row>
    <row r="33" spans="1:8" x14ac:dyDescent="0.25">
      <c r="A33" s="503" t="s">
        <v>782</v>
      </c>
      <c r="B33" s="346"/>
      <c r="C33" s="346"/>
      <c r="D33" s="346"/>
      <c r="E33" s="346"/>
      <c r="F33" s="346"/>
      <c r="G33" s="346"/>
      <c r="H33" s="504"/>
    </row>
    <row r="34" spans="1:8" x14ac:dyDescent="0.25">
      <c r="A34" s="35"/>
      <c r="B34" s="246" t="s">
        <v>495</v>
      </c>
      <c r="C34" s="239"/>
      <c r="D34" s="246" t="s">
        <v>496</v>
      </c>
      <c r="E34" s="238"/>
      <c r="F34" s="239"/>
      <c r="G34" s="238" t="s">
        <v>135</v>
      </c>
      <c r="H34" s="239"/>
    </row>
    <row r="35" spans="1:8" x14ac:dyDescent="0.25">
      <c r="A35" s="39"/>
      <c r="B35" s="308" t="s">
        <v>150</v>
      </c>
      <c r="C35" s="309"/>
      <c r="D35" s="308" t="s">
        <v>396</v>
      </c>
      <c r="E35" s="315"/>
      <c r="F35" s="211"/>
      <c r="G35" s="315" t="s">
        <v>487</v>
      </c>
      <c r="H35" s="309"/>
    </row>
    <row r="36" spans="1:8" x14ac:dyDescent="0.25">
      <c r="A36" s="35">
        <v>13</v>
      </c>
      <c r="B36" s="40" t="s">
        <v>818</v>
      </c>
      <c r="C36" s="41"/>
      <c r="D36" s="40"/>
      <c r="E36" s="44"/>
      <c r="F36" s="41"/>
      <c r="G36" s="44" t="s">
        <v>136</v>
      </c>
      <c r="H36" s="41"/>
    </row>
    <row r="37" spans="1:8" x14ac:dyDescent="0.25">
      <c r="A37" s="38">
        <v>14</v>
      </c>
      <c r="B37" s="11"/>
      <c r="C37" s="3"/>
      <c r="D37" s="11"/>
      <c r="E37" s="2"/>
      <c r="F37" s="3"/>
      <c r="G37" s="2"/>
      <c r="H37" s="3"/>
    </row>
    <row r="38" spans="1:8" x14ac:dyDescent="0.25">
      <c r="A38" s="38">
        <v>15</v>
      </c>
      <c r="B38" s="11"/>
      <c r="C38" s="3"/>
      <c r="D38" s="11"/>
      <c r="E38" s="2"/>
      <c r="F38" s="3"/>
      <c r="G38" s="2"/>
      <c r="H38" s="3"/>
    </row>
    <row r="39" spans="1:8" x14ac:dyDescent="0.25">
      <c r="A39" s="38">
        <v>16</v>
      </c>
      <c r="B39" s="11"/>
      <c r="C39" s="3"/>
      <c r="D39" s="11"/>
      <c r="E39" s="2"/>
      <c r="F39" s="3"/>
      <c r="G39" s="2"/>
      <c r="H39" s="3"/>
    </row>
    <row r="40" spans="1:8" x14ac:dyDescent="0.25">
      <c r="A40" s="38">
        <v>17</v>
      </c>
      <c r="B40" s="11"/>
      <c r="C40" s="3"/>
      <c r="D40" s="11"/>
      <c r="E40" s="2"/>
      <c r="F40" s="3"/>
      <c r="G40" s="45"/>
      <c r="H40" s="43"/>
    </row>
    <row r="41" spans="1:8" x14ac:dyDescent="0.25">
      <c r="A41" s="39">
        <v>18</v>
      </c>
      <c r="B41" s="42"/>
      <c r="C41" s="43"/>
      <c r="D41" s="42"/>
      <c r="E41" s="316"/>
      <c r="F41" s="43" t="s">
        <v>147</v>
      </c>
      <c r="G41" s="45"/>
      <c r="H41" s="43"/>
    </row>
  </sheetData>
  <mergeCells count="4">
    <mergeCell ref="A2:H2"/>
    <mergeCell ref="B4:H4"/>
    <mergeCell ref="A17:H17"/>
    <mergeCell ref="A30:H30"/>
  </mergeCells>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view="pageLayout" zoomScaleNormal="100" workbookViewId="0">
      <selection activeCell="A12" activeCellId="1" sqref="A8 A12"/>
    </sheetView>
  </sheetViews>
  <sheetFormatPr defaultRowHeight="15" x14ac:dyDescent="0.25"/>
  <cols>
    <col min="1" max="1" width="4.42578125" customWidth="1"/>
    <col min="8" max="8" width="13.7109375" bestFit="1" customWidth="1"/>
    <col min="9" max="9" width="13.140625" customWidth="1"/>
  </cols>
  <sheetData>
    <row r="2" spans="1:9" ht="14.45" customHeight="1" x14ac:dyDescent="0.25">
      <c r="A2" s="337" t="s">
        <v>365</v>
      </c>
      <c r="B2" s="544"/>
      <c r="C2" s="544"/>
      <c r="D2" s="544"/>
      <c r="E2" s="544"/>
      <c r="F2" s="544"/>
      <c r="G2" s="544"/>
      <c r="H2" s="544"/>
      <c r="I2" s="545"/>
    </row>
    <row r="3" spans="1:9" x14ac:dyDescent="0.25">
      <c r="A3" s="369" t="s">
        <v>497</v>
      </c>
      <c r="B3" s="370"/>
      <c r="C3" s="370"/>
      <c r="D3" s="370"/>
      <c r="E3" s="370"/>
      <c r="F3" s="370"/>
      <c r="G3" s="370"/>
      <c r="H3" s="370"/>
      <c r="I3" s="371"/>
    </row>
    <row r="4" spans="1:9" ht="14.45" customHeight="1" x14ac:dyDescent="0.25">
      <c r="A4" s="503" t="s">
        <v>783</v>
      </c>
      <c r="B4" s="346"/>
      <c r="C4" s="346"/>
      <c r="D4" s="346"/>
      <c r="E4" s="346"/>
      <c r="F4" s="346"/>
      <c r="G4" s="346"/>
      <c r="H4" s="346"/>
      <c r="I4" s="504"/>
    </row>
    <row r="5" spans="1:9" x14ac:dyDescent="0.25">
      <c r="A5" s="503" t="s">
        <v>784</v>
      </c>
      <c r="B5" s="346"/>
      <c r="C5" s="346"/>
      <c r="D5" s="346"/>
      <c r="E5" s="346"/>
      <c r="F5" s="346"/>
      <c r="G5" s="346"/>
      <c r="H5" s="346"/>
      <c r="I5" s="504"/>
    </row>
    <row r="6" spans="1:9" x14ac:dyDescent="0.25">
      <c r="A6" s="307" t="s">
        <v>785</v>
      </c>
      <c r="B6" s="153"/>
      <c r="C6" s="153"/>
      <c r="D6" s="153"/>
      <c r="E6" s="153"/>
      <c r="F6" s="153"/>
      <c r="G6" s="153"/>
      <c r="H6" s="153"/>
      <c r="I6" s="154"/>
    </row>
    <row r="7" spans="1:9" x14ac:dyDescent="0.25">
      <c r="A7" s="694" t="s">
        <v>132</v>
      </c>
      <c r="B7" s="696" t="s">
        <v>150</v>
      </c>
      <c r="C7" s="697"/>
      <c r="D7" s="697"/>
      <c r="E7" s="697"/>
      <c r="F7" s="697"/>
      <c r="G7" s="698"/>
      <c r="H7" s="246" t="s">
        <v>135</v>
      </c>
      <c r="I7" s="239"/>
    </row>
    <row r="8" spans="1:9" x14ac:dyDescent="0.25">
      <c r="A8" s="695"/>
      <c r="B8" s="699"/>
      <c r="C8" s="700"/>
      <c r="D8" s="700"/>
      <c r="E8" s="700"/>
      <c r="F8" s="700"/>
      <c r="G8" s="701"/>
      <c r="H8" s="308" t="s">
        <v>396</v>
      </c>
      <c r="I8" s="309"/>
    </row>
    <row r="9" spans="1:9" x14ac:dyDescent="0.25">
      <c r="A9" s="35">
        <v>1</v>
      </c>
      <c r="B9" s="40" t="s">
        <v>500</v>
      </c>
      <c r="C9" s="44"/>
      <c r="D9" s="44"/>
      <c r="E9" s="44"/>
      <c r="F9" s="44"/>
      <c r="G9" s="41"/>
      <c r="H9" s="142">
        <v>212475</v>
      </c>
      <c r="I9" s="41"/>
    </row>
    <row r="10" spans="1:9" x14ac:dyDescent="0.25">
      <c r="A10" s="38">
        <v>2</v>
      </c>
      <c r="B10" s="11" t="s">
        <v>151</v>
      </c>
      <c r="C10" s="2"/>
      <c r="D10" s="2"/>
      <c r="E10" s="2"/>
      <c r="F10" s="2"/>
      <c r="G10" s="3"/>
      <c r="H10" s="11"/>
      <c r="I10" s="3"/>
    </row>
    <row r="11" spans="1:9" x14ac:dyDescent="0.25">
      <c r="A11" s="38">
        <v>3</v>
      </c>
      <c r="B11" s="11" t="s">
        <v>499</v>
      </c>
      <c r="C11" s="2"/>
      <c r="D11" s="2"/>
      <c r="E11" s="2"/>
      <c r="F11" s="2"/>
      <c r="G11" s="3"/>
      <c r="H11" s="14"/>
      <c r="I11" s="3"/>
    </row>
    <row r="12" spans="1:9" x14ac:dyDescent="0.25">
      <c r="A12" s="38">
        <v>4</v>
      </c>
      <c r="B12" s="11" t="s">
        <v>498</v>
      </c>
      <c r="C12" s="2"/>
      <c r="D12" s="2"/>
      <c r="E12" s="2"/>
      <c r="F12" s="2"/>
      <c r="G12" s="3"/>
      <c r="H12" s="14"/>
      <c r="I12" s="3"/>
    </row>
    <row r="13" spans="1:9" x14ac:dyDescent="0.25">
      <c r="A13" s="38">
        <v>5</v>
      </c>
      <c r="B13" s="11"/>
      <c r="C13" s="2"/>
      <c r="D13" s="2"/>
      <c r="E13" s="2"/>
      <c r="F13" s="2"/>
      <c r="G13" s="3"/>
      <c r="H13" s="42"/>
      <c r="I13" s="43"/>
    </row>
    <row r="14" spans="1:9" x14ac:dyDescent="0.25">
      <c r="A14" s="38">
        <v>6</v>
      </c>
      <c r="B14" s="11"/>
      <c r="C14" s="2"/>
      <c r="D14" s="2"/>
      <c r="E14" s="2" t="s">
        <v>501</v>
      </c>
      <c r="G14" s="3"/>
      <c r="H14" s="143">
        <f>H9+H11+H12</f>
        <v>212475</v>
      </c>
      <c r="I14" s="48"/>
    </row>
    <row r="15" spans="1:9" x14ac:dyDescent="0.25">
      <c r="A15" s="38">
        <v>7</v>
      </c>
      <c r="B15" s="11" t="s">
        <v>152</v>
      </c>
      <c r="C15" s="2"/>
      <c r="D15" s="2"/>
      <c r="E15" s="2"/>
      <c r="G15" s="3"/>
      <c r="H15" s="11"/>
      <c r="I15" s="3"/>
    </row>
    <row r="16" spans="1:9" x14ac:dyDescent="0.25">
      <c r="A16" s="38">
        <v>8</v>
      </c>
      <c r="B16" s="11" t="s">
        <v>502</v>
      </c>
      <c r="C16" s="2"/>
      <c r="D16" s="2"/>
      <c r="E16" s="2"/>
      <c r="F16" s="2"/>
      <c r="G16" s="3"/>
      <c r="H16" s="14"/>
      <c r="I16" s="3"/>
    </row>
    <row r="17" spans="1:10" x14ac:dyDescent="0.25">
      <c r="A17" s="38">
        <v>9</v>
      </c>
      <c r="B17" s="11" t="s">
        <v>503</v>
      </c>
      <c r="C17" s="2"/>
      <c r="D17" s="2"/>
      <c r="E17" s="2"/>
      <c r="F17" s="2"/>
      <c r="G17" s="3"/>
      <c r="H17" s="14"/>
      <c r="I17" s="3"/>
    </row>
    <row r="18" spans="1:10" x14ac:dyDescent="0.25">
      <c r="A18" s="38">
        <v>10</v>
      </c>
      <c r="B18" s="11" t="s">
        <v>504</v>
      </c>
      <c r="C18" s="2"/>
      <c r="D18" s="2"/>
      <c r="E18" s="2"/>
      <c r="F18" s="2"/>
      <c r="G18" s="3"/>
      <c r="H18" s="14"/>
      <c r="I18" s="3"/>
    </row>
    <row r="19" spans="1:10" x14ac:dyDescent="0.25">
      <c r="A19" s="38">
        <v>11</v>
      </c>
      <c r="B19" s="11"/>
      <c r="C19" s="2"/>
      <c r="D19" s="2"/>
      <c r="E19" s="2"/>
      <c r="F19" s="2"/>
      <c r="G19" s="3"/>
      <c r="H19" s="146"/>
      <c r="I19" s="43"/>
    </row>
    <row r="20" spans="1:10" x14ac:dyDescent="0.25">
      <c r="A20" s="38">
        <v>12</v>
      </c>
      <c r="B20" s="11"/>
      <c r="C20" s="2"/>
      <c r="D20" s="2"/>
      <c r="E20" s="2" t="s">
        <v>505</v>
      </c>
      <c r="F20" s="46"/>
      <c r="G20" s="3"/>
      <c r="H20" s="147">
        <f>SUM(H16:H18)</f>
        <v>0</v>
      </c>
      <c r="I20" s="48"/>
    </row>
    <row r="21" spans="1:10" x14ac:dyDescent="0.25">
      <c r="A21" s="39">
        <v>13</v>
      </c>
      <c r="B21" s="42"/>
      <c r="C21" s="45"/>
      <c r="D21" s="45"/>
      <c r="E21" s="45" t="s">
        <v>506</v>
      </c>
      <c r="F21" s="49"/>
      <c r="G21" s="43">
        <v>2017</v>
      </c>
      <c r="H21" s="144">
        <f>H14-H20</f>
        <v>212475</v>
      </c>
      <c r="I21" s="43"/>
      <c r="J21" s="145"/>
    </row>
    <row r="22" spans="1:10" x14ac:dyDescent="0.25">
      <c r="A22" s="47"/>
      <c r="B22" s="102"/>
      <c r="C22" s="102"/>
      <c r="D22" s="102"/>
      <c r="E22" s="102"/>
      <c r="F22" s="102"/>
      <c r="G22" s="102"/>
      <c r="H22" s="102"/>
      <c r="I22" s="48"/>
    </row>
    <row r="23" spans="1:10" x14ac:dyDescent="0.25">
      <c r="A23" s="696" t="s">
        <v>153</v>
      </c>
      <c r="B23" s="697"/>
      <c r="C23" s="697"/>
      <c r="D23" s="697"/>
      <c r="E23" s="697"/>
      <c r="F23" s="697"/>
      <c r="G23" s="697"/>
      <c r="H23" s="697"/>
      <c r="I23" s="698"/>
    </row>
    <row r="24" spans="1:10" x14ac:dyDescent="0.25">
      <c r="A24" s="688" t="s">
        <v>154</v>
      </c>
      <c r="B24" s="689"/>
      <c r="C24" s="689"/>
      <c r="D24" s="689"/>
      <c r="E24" s="689"/>
      <c r="F24" s="689"/>
      <c r="G24" s="689"/>
      <c r="H24" s="689"/>
      <c r="I24" s="690"/>
    </row>
    <row r="25" spans="1:10" x14ac:dyDescent="0.25">
      <c r="A25" s="688"/>
      <c r="B25" s="689"/>
      <c r="C25" s="689"/>
      <c r="D25" s="689"/>
      <c r="E25" s="689"/>
      <c r="F25" s="689"/>
      <c r="G25" s="689"/>
      <c r="H25" s="689"/>
      <c r="I25" s="690"/>
    </row>
    <row r="26" spans="1:10" x14ac:dyDescent="0.25">
      <c r="A26" s="691"/>
      <c r="B26" s="692"/>
      <c r="C26" s="692"/>
      <c r="D26" s="692"/>
      <c r="E26" s="692"/>
      <c r="F26" s="692"/>
      <c r="G26" s="692"/>
      <c r="H26" s="692"/>
      <c r="I26" s="693"/>
    </row>
    <row r="27" spans="1:10" x14ac:dyDescent="0.25">
      <c r="A27" s="35">
        <v>14</v>
      </c>
      <c r="B27" s="40" t="s">
        <v>820</v>
      </c>
      <c r="C27" s="44"/>
      <c r="D27" s="44"/>
      <c r="E27" s="44"/>
      <c r="F27" s="44"/>
      <c r="G27" s="44"/>
      <c r="H27" s="44"/>
      <c r="I27" s="41"/>
    </row>
    <row r="28" spans="1:10" x14ac:dyDescent="0.25">
      <c r="A28" s="38">
        <v>15</v>
      </c>
      <c r="B28" s="11"/>
      <c r="C28" s="2"/>
      <c r="D28" s="2"/>
      <c r="E28" s="2"/>
      <c r="F28" s="2"/>
      <c r="G28" s="2"/>
      <c r="H28" s="2"/>
      <c r="I28" s="3"/>
    </row>
    <row r="29" spans="1:10" x14ac:dyDescent="0.25">
      <c r="A29" s="38">
        <v>16</v>
      </c>
      <c r="B29" s="11"/>
      <c r="C29" s="2"/>
      <c r="D29" s="2"/>
      <c r="E29" s="2"/>
      <c r="F29" s="2"/>
      <c r="G29" s="2"/>
      <c r="H29" s="2"/>
      <c r="I29" s="3"/>
    </row>
    <row r="30" spans="1:10" x14ac:dyDescent="0.25">
      <c r="A30" s="38">
        <v>17</v>
      </c>
      <c r="B30" s="11"/>
      <c r="C30" s="2"/>
      <c r="D30" s="2"/>
      <c r="E30" s="2"/>
      <c r="F30" s="2"/>
      <c r="G30" s="2"/>
      <c r="H30" s="2"/>
      <c r="I30" s="3"/>
    </row>
    <row r="31" spans="1:10" x14ac:dyDescent="0.25">
      <c r="A31" s="38">
        <v>18</v>
      </c>
      <c r="B31" s="11"/>
      <c r="C31" s="2"/>
      <c r="D31" s="2"/>
      <c r="E31" s="2"/>
      <c r="F31" s="2"/>
      <c r="G31" s="2"/>
      <c r="H31" s="2"/>
      <c r="I31" s="3"/>
    </row>
    <row r="32" spans="1:10" x14ac:dyDescent="0.25">
      <c r="A32" s="39">
        <v>19</v>
      </c>
      <c r="B32" s="42"/>
      <c r="C32" s="45"/>
      <c r="D32" s="45"/>
      <c r="E32" s="45"/>
      <c r="F32" s="45"/>
      <c r="G32" s="45"/>
      <c r="H32" s="45"/>
      <c r="I32" s="43"/>
    </row>
  </sheetData>
  <mergeCells count="4">
    <mergeCell ref="A24:I26"/>
    <mergeCell ref="A7:A8"/>
    <mergeCell ref="B7:G8"/>
    <mergeCell ref="A23:I23"/>
  </mergeCells>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0"/>
  <sheetViews>
    <sheetView view="pageLayout" zoomScaleNormal="100" zoomScaleSheetLayoutView="100" workbookViewId="0">
      <selection activeCell="A12" activeCellId="1" sqref="A8 A12"/>
    </sheetView>
  </sheetViews>
  <sheetFormatPr defaultColWidth="9.140625" defaultRowHeight="15" x14ac:dyDescent="0.25"/>
  <cols>
    <col min="1" max="1" width="4.5703125" style="318" customWidth="1"/>
    <col min="2" max="2" width="7.5703125" style="78" customWidth="1"/>
    <col min="3" max="3" width="45.28515625" style="78" customWidth="1"/>
    <col min="4" max="4" width="13.28515625" style="78" customWidth="1"/>
    <col min="5" max="5" width="14.42578125" style="78" customWidth="1"/>
    <col min="6" max="16384" width="9.140625" style="78"/>
  </cols>
  <sheetData>
    <row r="2" spans="1:5" x14ac:dyDescent="0.25">
      <c r="A2" s="546" t="s">
        <v>366</v>
      </c>
      <c r="B2" s="321"/>
      <c r="C2" s="320"/>
      <c r="D2" s="547"/>
      <c r="E2" s="548"/>
    </row>
    <row r="3" spans="1:5" x14ac:dyDescent="0.25">
      <c r="A3" s="322"/>
      <c r="B3" s="323" t="s">
        <v>507</v>
      </c>
      <c r="C3" s="323"/>
      <c r="D3" s="323"/>
      <c r="E3" s="324"/>
    </row>
    <row r="4" spans="1:5" x14ac:dyDescent="0.25">
      <c r="A4" s="318" t="s">
        <v>508</v>
      </c>
      <c r="B4" s="91"/>
      <c r="C4" s="91"/>
      <c r="D4" s="91"/>
      <c r="E4" s="325"/>
    </row>
    <row r="5" spans="1:5" x14ac:dyDescent="0.25">
      <c r="A5" s="326" t="s">
        <v>509</v>
      </c>
      <c r="B5" s="327"/>
      <c r="C5" s="327"/>
      <c r="D5" s="327"/>
      <c r="E5" s="328"/>
    </row>
    <row r="6" spans="1:5" x14ac:dyDescent="0.25">
      <c r="A6" s="318" t="s">
        <v>410</v>
      </c>
      <c r="B6" s="82" t="s">
        <v>155</v>
      </c>
      <c r="C6" s="82"/>
      <c r="D6" s="82"/>
      <c r="E6" s="317" t="s">
        <v>511</v>
      </c>
    </row>
    <row r="7" spans="1:5" x14ac:dyDescent="0.25">
      <c r="A7" s="318" t="s">
        <v>395</v>
      </c>
      <c r="B7" s="82" t="s">
        <v>395</v>
      </c>
      <c r="C7" s="82" t="s">
        <v>156</v>
      </c>
      <c r="D7" s="82" t="s">
        <v>135</v>
      </c>
      <c r="E7" s="317" t="s">
        <v>510</v>
      </c>
    </row>
    <row r="8" spans="1:5" x14ac:dyDescent="0.25">
      <c r="A8" s="330"/>
      <c r="B8" s="80"/>
      <c r="C8" s="80" t="s">
        <v>150</v>
      </c>
      <c r="D8" s="80" t="s">
        <v>396</v>
      </c>
      <c r="E8" s="81" t="s">
        <v>487</v>
      </c>
    </row>
    <row r="9" spans="1:5" x14ac:dyDescent="0.25">
      <c r="A9" s="318">
        <v>1</v>
      </c>
      <c r="B9" s="82"/>
      <c r="C9" s="82" t="s">
        <v>158</v>
      </c>
      <c r="D9" s="83"/>
      <c r="E9" s="84"/>
    </row>
    <row r="10" spans="1:5" x14ac:dyDescent="0.25">
      <c r="A10" s="318">
        <v>2</v>
      </c>
      <c r="B10" s="82">
        <v>500</v>
      </c>
      <c r="C10" s="85" t="s">
        <v>159</v>
      </c>
      <c r="D10" s="86">
        <v>0</v>
      </c>
      <c r="E10" s="84">
        <v>0</v>
      </c>
    </row>
    <row r="11" spans="1:5" x14ac:dyDescent="0.25">
      <c r="A11" s="318">
        <v>3</v>
      </c>
      <c r="B11" s="82">
        <v>600</v>
      </c>
      <c r="C11" s="85" t="s">
        <v>160</v>
      </c>
      <c r="D11" s="86">
        <v>0</v>
      </c>
      <c r="E11" s="84">
        <v>0</v>
      </c>
    </row>
    <row r="12" spans="1:5" x14ac:dyDescent="0.25">
      <c r="A12" s="318">
        <v>4</v>
      </c>
      <c r="B12" s="82"/>
      <c r="C12" s="87" t="s">
        <v>161</v>
      </c>
      <c r="D12" s="88">
        <f>SUM(D10:D11)</f>
        <v>0</v>
      </c>
      <c r="E12" s="88">
        <f>SUM(E10:E11)</f>
        <v>0</v>
      </c>
    </row>
    <row r="13" spans="1:5" x14ac:dyDescent="0.25">
      <c r="A13" s="318">
        <v>5</v>
      </c>
      <c r="B13" s="82">
        <v>550</v>
      </c>
      <c r="C13" s="85" t="s">
        <v>162</v>
      </c>
      <c r="D13" s="83">
        <v>0</v>
      </c>
      <c r="E13" s="84">
        <v>0</v>
      </c>
    </row>
    <row r="14" spans="1:5" x14ac:dyDescent="0.25">
      <c r="A14" s="318">
        <v>6</v>
      </c>
      <c r="B14" s="82">
        <v>551</v>
      </c>
      <c r="C14" s="85" t="s">
        <v>512</v>
      </c>
      <c r="D14" s="86">
        <v>0</v>
      </c>
      <c r="E14" s="84">
        <v>0</v>
      </c>
    </row>
    <row r="15" spans="1:5" x14ac:dyDescent="0.25">
      <c r="A15" s="318">
        <v>7</v>
      </c>
      <c r="B15" s="82"/>
      <c r="C15" s="87" t="s">
        <v>163</v>
      </c>
      <c r="D15" s="88">
        <f>SUM(D13:D14)</f>
        <v>0</v>
      </c>
      <c r="E15" s="88">
        <f>SUM(E13:E14)</f>
        <v>0</v>
      </c>
    </row>
    <row r="16" spans="1:5" x14ac:dyDescent="0.25">
      <c r="A16" s="318">
        <v>8</v>
      </c>
      <c r="B16" s="82"/>
      <c r="C16" s="82" t="s">
        <v>164</v>
      </c>
      <c r="D16" s="83"/>
      <c r="E16" s="84"/>
    </row>
    <row r="17" spans="1:5" x14ac:dyDescent="0.25">
      <c r="A17" s="318">
        <v>9</v>
      </c>
      <c r="B17" s="82">
        <v>560</v>
      </c>
      <c r="C17" s="85" t="s">
        <v>518</v>
      </c>
      <c r="D17" s="83">
        <v>0</v>
      </c>
      <c r="E17" s="84">
        <v>0</v>
      </c>
    </row>
    <row r="18" spans="1:5" x14ac:dyDescent="0.25">
      <c r="A18" s="318">
        <v>10</v>
      </c>
      <c r="B18" s="82">
        <v>561</v>
      </c>
      <c r="C18" s="85" t="s">
        <v>165</v>
      </c>
      <c r="D18" s="83">
        <v>30000</v>
      </c>
      <c r="E18" s="84">
        <v>0</v>
      </c>
    </row>
    <row r="19" spans="1:5" x14ac:dyDescent="0.25">
      <c r="A19" s="318">
        <v>11</v>
      </c>
      <c r="B19" s="82">
        <v>562</v>
      </c>
      <c r="C19" s="85" t="s">
        <v>166</v>
      </c>
      <c r="D19" s="83">
        <v>0</v>
      </c>
      <c r="E19" s="84">
        <v>0</v>
      </c>
    </row>
    <row r="20" spans="1:5" x14ac:dyDescent="0.25">
      <c r="A20" s="318">
        <v>12</v>
      </c>
      <c r="B20" s="82">
        <v>563</v>
      </c>
      <c r="C20" s="85" t="s">
        <v>167</v>
      </c>
      <c r="D20" s="86">
        <v>0</v>
      </c>
      <c r="E20" s="84">
        <v>0</v>
      </c>
    </row>
    <row r="21" spans="1:5" x14ac:dyDescent="0.25">
      <c r="A21" s="318">
        <v>13</v>
      </c>
      <c r="B21" s="82">
        <v>564</v>
      </c>
      <c r="C21" s="85" t="s">
        <v>168</v>
      </c>
      <c r="D21" s="83">
        <v>0</v>
      </c>
      <c r="E21" s="84">
        <v>0</v>
      </c>
    </row>
    <row r="22" spans="1:5" x14ac:dyDescent="0.25">
      <c r="A22" s="318">
        <v>14</v>
      </c>
      <c r="B22" s="82">
        <v>565</v>
      </c>
      <c r="C22" s="85" t="s">
        <v>513</v>
      </c>
      <c r="D22" s="83">
        <v>0</v>
      </c>
      <c r="E22" s="84">
        <v>0</v>
      </c>
    </row>
    <row r="23" spans="1:5" x14ac:dyDescent="0.25">
      <c r="A23" s="318">
        <v>15</v>
      </c>
      <c r="B23" s="82">
        <v>566</v>
      </c>
      <c r="C23" s="85" t="s">
        <v>169</v>
      </c>
      <c r="D23" s="83">
        <v>0</v>
      </c>
      <c r="E23" s="84">
        <v>0</v>
      </c>
    </row>
    <row r="24" spans="1:5" x14ac:dyDescent="0.25">
      <c r="A24" s="318">
        <v>16</v>
      </c>
      <c r="B24" s="82"/>
      <c r="C24" s="87" t="s">
        <v>170</v>
      </c>
      <c r="D24" s="88">
        <f>SUM(D17:D23)</f>
        <v>30000</v>
      </c>
      <c r="E24" s="88">
        <f>SUM(E17:E23)</f>
        <v>0</v>
      </c>
    </row>
    <row r="25" spans="1:5" x14ac:dyDescent="0.25">
      <c r="A25" s="318">
        <v>17</v>
      </c>
      <c r="B25" s="82"/>
      <c r="C25" s="87" t="s">
        <v>171</v>
      </c>
      <c r="D25" s="88">
        <f>+D24+D15</f>
        <v>30000</v>
      </c>
      <c r="E25" s="88">
        <f>+E24+E15</f>
        <v>0</v>
      </c>
    </row>
    <row r="26" spans="1:5" x14ac:dyDescent="0.25">
      <c r="A26" s="318">
        <v>18</v>
      </c>
      <c r="B26" s="82"/>
      <c r="C26" s="82" t="s">
        <v>172</v>
      </c>
      <c r="D26" s="83"/>
      <c r="E26" s="84"/>
    </row>
    <row r="27" spans="1:5" x14ac:dyDescent="0.25">
      <c r="A27" s="318">
        <v>19</v>
      </c>
      <c r="B27" s="82">
        <v>575</v>
      </c>
      <c r="C27" s="85" t="s">
        <v>173</v>
      </c>
      <c r="D27" s="83">
        <v>0</v>
      </c>
      <c r="E27" s="84"/>
    </row>
    <row r="28" spans="1:5" x14ac:dyDescent="0.25">
      <c r="A28" s="318">
        <v>20</v>
      </c>
      <c r="B28" s="82">
        <v>576</v>
      </c>
      <c r="C28" s="85" t="s">
        <v>174</v>
      </c>
      <c r="D28" s="83">
        <v>0</v>
      </c>
      <c r="E28" s="84"/>
    </row>
    <row r="29" spans="1:5" x14ac:dyDescent="0.25">
      <c r="A29" s="318">
        <v>21</v>
      </c>
      <c r="B29" s="82">
        <v>577</v>
      </c>
      <c r="C29" s="85" t="s">
        <v>175</v>
      </c>
      <c r="D29" s="86">
        <v>0</v>
      </c>
      <c r="E29" s="84"/>
    </row>
    <row r="30" spans="1:5" x14ac:dyDescent="0.25">
      <c r="A30" s="318">
        <v>22</v>
      </c>
      <c r="B30" s="82">
        <v>578</v>
      </c>
      <c r="C30" s="85" t="s">
        <v>176</v>
      </c>
      <c r="D30" s="83">
        <v>0</v>
      </c>
      <c r="E30" s="84"/>
    </row>
    <row r="31" spans="1:5" x14ac:dyDescent="0.25">
      <c r="A31" s="318">
        <v>23</v>
      </c>
      <c r="B31" s="82">
        <v>579</v>
      </c>
      <c r="C31" s="85" t="s">
        <v>177</v>
      </c>
      <c r="D31" s="83">
        <f>61695-35200</f>
        <v>26495</v>
      </c>
      <c r="E31" s="84">
        <f>D31-96848</f>
        <v>-70353</v>
      </c>
    </row>
    <row r="32" spans="1:5" x14ac:dyDescent="0.25">
      <c r="A32" s="318">
        <v>24</v>
      </c>
      <c r="B32" s="82"/>
      <c r="C32" s="87" t="s">
        <v>178</v>
      </c>
      <c r="D32" s="88">
        <f>SUM(D27:D31)</f>
        <v>26495</v>
      </c>
      <c r="E32" s="88">
        <f>SUM(E27:E31)</f>
        <v>-70353</v>
      </c>
    </row>
    <row r="33" spans="1:5" ht="15.75" thickBot="1" x14ac:dyDescent="0.3">
      <c r="A33" s="330">
        <v>25</v>
      </c>
      <c r="B33" s="80"/>
      <c r="C33" s="89" t="s">
        <v>179</v>
      </c>
      <c r="D33" s="90">
        <f>+D25-D32</f>
        <v>3505</v>
      </c>
      <c r="E33" s="90">
        <f>+E25-E32</f>
        <v>70353</v>
      </c>
    </row>
    <row r="34" spans="1:5" ht="15.75" thickTop="1" x14ac:dyDescent="0.25">
      <c r="B34" s="91"/>
      <c r="C34" s="92"/>
      <c r="D34" s="93"/>
      <c r="E34" s="549"/>
    </row>
    <row r="35" spans="1:5" x14ac:dyDescent="0.25">
      <c r="B35" s="91"/>
      <c r="C35" s="94" t="s">
        <v>180</v>
      </c>
      <c r="D35" s="93"/>
      <c r="E35" s="550"/>
    </row>
    <row r="36" spans="1:5" x14ac:dyDescent="0.25">
      <c r="A36" s="609" t="s">
        <v>787</v>
      </c>
      <c r="B36" s="91"/>
      <c r="C36" s="94"/>
      <c r="D36" s="93"/>
      <c r="E36" s="550"/>
    </row>
    <row r="37" spans="1:5" x14ac:dyDescent="0.25">
      <c r="A37" s="609" t="s">
        <v>786</v>
      </c>
      <c r="B37" s="91"/>
      <c r="C37" s="94"/>
      <c r="D37" s="93"/>
      <c r="E37" s="551"/>
    </row>
    <row r="38" spans="1:5" x14ac:dyDescent="0.25">
      <c r="A38" s="329"/>
      <c r="B38" s="79" t="s">
        <v>155</v>
      </c>
      <c r="C38" s="79"/>
      <c r="D38" s="95"/>
      <c r="E38" s="96"/>
    </row>
    <row r="39" spans="1:5" x14ac:dyDescent="0.25">
      <c r="A39" s="330"/>
      <c r="B39" s="80" t="s">
        <v>157</v>
      </c>
      <c r="C39" s="80" t="s">
        <v>156</v>
      </c>
      <c r="D39" s="97" t="s">
        <v>181</v>
      </c>
      <c r="E39" s="98" t="s">
        <v>182</v>
      </c>
    </row>
    <row r="40" spans="1:5" x14ac:dyDescent="0.25">
      <c r="A40" s="318">
        <v>26</v>
      </c>
      <c r="B40" s="82"/>
      <c r="C40" s="82" t="s">
        <v>182</v>
      </c>
      <c r="D40" s="99"/>
      <c r="E40" s="100"/>
    </row>
    <row r="41" spans="1:5" x14ac:dyDescent="0.25">
      <c r="A41" s="318">
        <v>27</v>
      </c>
      <c r="B41" s="82">
        <v>401</v>
      </c>
      <c r="C41" s="85" t="s">
        <v>514</v>
      </c>
      <c r="D41" s="99"/>
      <c r="E41" s="243">
        <f>+'page 201'!B49</f>
        <v>106346</v>
      </c>
    </row>
    <row r="42" spans="1:5" ht="15.75" thickBot="1" x14ac:dyDescent="0.3">
      <c r="A42" s="318">
        <v>28</v>
      </c>
      <c r="B42" s="82">
        <v>402</v>
      </c>
      <c r="C42" s="85" t="s">
        <v>183</v>
      </c>
      <c r="D42" s="99"/>
      <c r="E42" s="90">
        <f>IF(D33&lt;0,0,D33)</f>
        <v>3505</v>
      </c>
    </row>
    <row r="43" spans="1:5" ht="15.75" thickTop="1" x14ac:dyDescent="0.25">
      <c r="A43" s="318">
        <v>29</v>
      </c>
      <c r="B43" s="82">
        <v>403</v>
      </c>
      <c r="C43" s="85" t="s">
        <v>184</v>
      </c>
      <c r="D43" s="99"/>
      <c r="E43" s="84">
        <v>0</v>
      </c>
    </row>
    <row r="44" spans="1:5" x14ac:dyDescent="0.25">
      <c r="A44" s="318">
        <v>30</v>
      </c>
      <c r="B44" s="82"/>
      <c r="C44" s="82" t="s">
        <v>181</v>
      </c>
      <c r="D44" s="99"/>
      <c r="E44" s="100"/>
    </row>
    <row r="45" spans="1:5" x14ac:dyDescent="0.25">
      <c r="A45" s="318">
        <v>31</v>
      </c>
      <c r="B45" s="82">
        <v>411</v>
      </c>
      <c r="C45" s="85" t="s">
        <v>515</v>
      </c>
      <c r="D45" s="83">
        <v>0</v>
      </c>
      <c r="E45" s="100"/>
    </row>
    <row r="46" spans="1:5" x14ac:dyDescent="0.25">
      <c r="A46" s="318">
        <v>32</v>
      </c>
      <c r="B46" s="82">
        <v>412</v>
      </c>
      <c r="C46" s="85" t="s">
        <v>185</v>
      </c>
      <c r="D46" s="83">
        <f>IF(D33&lt;0,D33*-1,0)</f>
        <v>0</v>
      </c>
      <c r="E46" s="100"/>
    </row>
    <row r="47" spans="1:5" x14ac:dyDescent="0.25">
      <c r="A47" s="318">
        <v>33</v>
      </c>
      <c r="B47" s="82">
        <v>413</v>
      </c>
      <c r="C47" s="85" t="s">
        <v>186</v>
      </c>
      <c r="D47" s="83">
        <v>0</v>
      </c>
      <c r="E47" s="100"/>
    </row>
    <row r="48" spans="1:5" x14ac:dyDescent="0.25">
      <c r="A48" s="318">
        <v>34</v>
      </c>
      <c r="B48" s="82">
        <v>414</v>
      </c>
      <c r="C48" s="85" t="s">
        <v>187</v>
      </c>
      <c r="D48" s="86">
        <v>0</v>
      </c>
      <c r="E48" s="100"/>
    </row>
    <row r="49" spans="1:5" x14ac:dyDescent="0.25">
      <c r="A49" s="318">
        <v>35</v>
      </c>
      <c r="B49" s="82">
        <v>415</v>
      </c>
      <c r="C49" s="85" t="s">
        <v>188</v>
      </c>
      <c r="D49" s="83">
        <v>0</v>
      </c>
      <c r="E49" s="100"/>
    </row>
    <row r="50" spans="1:5" x14ac:dyDescent="0.25">
      <c r="A50" s="318">
        <v>36</v>
      </c>
      <c r="B50" s="82">
        <v>416</v>
      </c>
      <c r="C50" s="85" t="s">
        <v>516</v>
      </c>
      <c r="D50" s="83">
        <v>0</v>
      </c>
      <c r="E50" s="100"/>
    </row>
    <row r="51" spans="1:5" x14ac:dyDescent="0.25">
      <c r="A51" s="318">
        <v>37</v>
      </c>
      <c r="B51" s="82">
        <v>417</v>
      </c>
      <c r="C51" s="85" t="s">
        <v>189</v>
      </c>
      <c r="D51" s="83">
        <v>0</v>
      </c>
      <c r="E51" s="100"/>
    </row>
    <row r="52" spans="1:5" x14ac:dyDescent="0.25">
      <c r="A52" s="318">
        <v>38</v>
      </c>
      <c r="B52" s="82">
        <v>418</v>
      </c>
      <c r="C52" s="85" t="s">
        <v>190</v>
      </c>
      <c r="D52" s="83">
        <v>0</v>
      </c>
      <c r="E52" s="100"/>
    </row>
    <row r="53" spans="1:5" x14ac:dyDescent="0.25">
      <c r="A53" s="318">
        <v>39</v>
      </c>
      <c r="B53" s="82"/>
      <c r="C53" s="87" t="s">
        <v>191</v>
      </c>
      <c r="D53" s="83">
        <v>0</v>
      </c>
      <c r="E53" s="84"/>
    </row>
    <row r="54" spans="1:5" x14ac:dyDescent="0.25">
      <c r="A54" s="326">
        <v>40</v>
      </c>
      <c r="B54" s="80"/>
      <c r="C54" s="331" t="s">
        <v>192</v>
      </c>
      <c r="D54" s="101"/>
      <c r="E54" s="101">
        <f>SUM(E41:E42)-D46</f>
        <v>109851</v>
      </c>
    </row>
    <row r="55" spans="1:5" x14ac:dyDescent="0.25">
      <c r="A55" s="332">
        <v>41</v>
      </c>
      <c r="B55" s="333" t="s">
        <v>193</v>
      </c>
      <c r="C55" s="321"/>
      <c r="D55" s="321"/>
      <c r="E55" s="319"/>
    </row>
    <row r="56" spans="1:5" x14ac:dyDescent="0.25">
      <c r="A56" s="318">
        <v>42</v>
      </c>
      <c r="B56" s="110" t="s">
        <v>813</v>
      </c>
      <c r="C56" s="110"/>
      <c r="D56" s="110"/>
      <c r="E56" s="334"/>
    </row>
    <row r="57" spans="1:5" x14ac:dyDescent="0.25">
      <c r="A57" s="318">
        <v>43</v>
      </c>
      <c r="B57" s="110"/>
      <c r="C57" s="110"/>
      <c r="D57" s="110"/>
      <c r="E57" s="334"/>
    </row>
    <row r="58" spans="1:5" x14ac:dyDescent="0.25">
      <c r="A58" s="318">
        <v>44</v>
      </c>
      <c r="B58" s="110"/>
      <c r="C58" s="110"/>
      <c r="D58" s="110"/>
      <c r="E58" s="334"/>
    </row>
    <row r="59" spans="1:5" x14ac:dyDescent="0.25">
      <c r="A59" s="318">
        <v>45</v>
      </c>
      <c r="B59" s="110"/>
      <c r="C59" s="110"/>
      <c r="D59" s="110"/>
      <c r="E59" s="334"/>
    </row>
    <row r="60" spans="1:5" x14ac:dyDescent="0.25">
      <c r="A60" s="326" t="s">
        <v>517</v>
      </c>
      <c r="B60" s="335"/>
      <c r="C60" s="335"/>
      <c r="D60" s="335"/>
      <c r="E60" s="336"/>
    </row>
  </sheetData>
  <pageMargins left="0.7" right="0.7" top="0.75" bottom="0.75" header="0.3" footer="0.3"/>
  <pageSetup scale="78"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
  <sheetViews>
    <sheetView view="pageLayout" zoomScaleNormal="100" zoomScaleSheetLayoutView="100" workbookViewId="0">
      <selection activeCell="A12" activeCellId="1" sqref="A8 A12"/>
    </sheetView>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51" customWidth="1"/>
  </cols>
  <sheetData>
    <row r="2" spans="1:13" x14ac:dyDescent="0.25">
      <c r="A2" s="352" t="s">
        <v>367</v>
      </c>
      <c r="B2" s="353"/>
      <c r="C2" s="353"/>
      <c r="D2" s="353"/>
      <c r="E2" s="353"/>
      <c r="F2" s="353"/>
      <c r="G2" s="353"/>
      <c r="H2" s="353"/>
      <c r="I2" s="353"/>
      <c r="J2" s="353"/>
      <c r="K2" s="242"/>
    </row>
    <row r="3" spans="1:13" x14ac:dyDescent="0.25">
      <c r="A3" s="212" t="s">
        <v>519</v>
      </c>
      <c r="B3" s="354"/>
      <c r="C3" s="354"/>
      <c r="D3" s="354"/>
      <c r="E3" s="354"/>
      <c r="F3" s="354"/>
      <c r="G3" s="354"/>
      <c r="H3" s="354"/>
      <c r="I3" s="354"/>
      <c r="J3" s="354"/>
      <c r="K3" s="355"/>
    </row>
    <row r="4" spans="1:13" ht="14.45" customHeight="1" x14ac:dyDescent="0.25">
      <c r="A4" s="539" t="s">
        <v>194</v>
      </c>
      <c r="B4" s="153"/>
      <c r="C4" s="153"/>
      <c r="D4" s="153"/>
      <c r="E4" s="153"/>
      <c r="F4" s="153"/>
      <c r="G4" s="153"/>
      <c r="H4" s="153"/>
      <c r="I4" s="153"/>
      <c r="J4" s="153"/>
      <c r="K4" s="154"/>
    </row>
    <row r="5" spans="1:13" x14ac:dyDescent="0.25">
      <c r="A5" s="305" t="s">
        <v>410</v>
      </c>
      <c r="B5" s="337"/>
      <c r="C5" s="338"/>
      <c r="D5" s="338"/>
      <c r="E5" s="338"/>
      <c r="F5" s="339"/>
      <c r="G5" s="246" t="s">
        <v>537</v>
      </c>
      <c r="H5" s="239"/>
      <c r="I5" s="246" t="s">
        <v>538</v>
      </c>
      <c r="J5" s="238"/>
      <c r="K5" s="239"/>
    </row>
    <row r="6" spans="1:13" x14ac:dyDescent="0.25">
      <c r="A6" s="302" t="s">
        <v>395</v>
      </c>
      <c r="B6" s="369" t="s">
        <v>535</v>
      </c>
      <c r="C6" s="370"/>
      <c r="D6" s="370"/>
      <c r="E6" s="370"/>
      <c r="F6" s="371"/>
      <c r="G6" s="212" t="s">
        <v>536</v>
      </c>
      <c r="H6" s="211"/>
      <c r="I6" s="212" t="s">
        <v>539</v>
      </c>
      <c r="J6" s="213"/>
      <c r="K6" s="211"/>
    </row>
    <row r="7" spans="1:13" x14ac:dyDescent="0.25">
      <c r="A7" s="306"/>
      <c r="B7" s="372" t="s">
        <v>150</v>
      </c>
      <c r="C7" s="373"/>
      <c r="D7" s="373"/>
      <c r="E7" s="373"/>
      <c r="F7" s="374"/>
      <c r="G7" s="308" t="s">
        <v>396</v>
      </c>
      <c r="H7" s="309"/>
      <c r="I7" s="308" t="s">
        <v>487</v>
      </c>
      <c r="J7" s="315"/>
      <c r="K7" s="309"/>
      <c r="M7" s="148"/>
    </row>
    <row r="8" spans="1:13" ht="14.45" customHeight="1" x14ac:dyDescent="0.25">
      <c r="A8" s="379">
        <v>1</v>
      </c>
      <c r="B8" s="376" t="s">
        <v>195</v>
      </c>
      <c r="C8" s="377"/>
      <c r="D8" s="377"/>
      <c r="E8" s="377"/>
      <c r="F8" s="378"/>
      <c r="G8" s="36"/>
      <c r="H8" s="37"/>
      <c r="I8" s="115"/>
      <c r="J8" s="219"/>
      <c r="K8" s="41"/>
    </row>
    <row r="9" spans="1:13" x14ac:dyDescent="0.25">
      <c r="A9" s="38">
        <v>2</v>
      </c>
      <c r="B9" s="11">
        <v>501</v>
      </c>
      <c r="C9" s="2" t="s">
        <v>541</v>
      </c>
      <c r="D9" s="2"/>
      <c r="E9" s="2"/>
      <c r="F9" s="3"/>
      <c r="G9" s="14">
        <v>0</v>
      </c>
      <c r="H9" s="3"/>
      <c r="I9" s="150">
        <f t="shared" ref="I9:I14" si="0">G9-M9</f>
        <v>0</v>
      </c>
      <c r="J9" s="2"/>
      <c r="K9" s="3"/>
    </row>
    <row r="10" spans="1:13" x14ac:dyDescent="0.25">
      <c r="A10" s="38">
        <v>3</v>
      </c>
      <c r="B10" s="11">
        <v>502</v>
      </c>
      <c r="C10" s="2" t="s">
        <v>540</v>
      </c>
      <c r="D10" s="2"/>
      <c r="E10" s="2"/>
      <c r="F10" s="3"/>
      <c r="G10" s="14">
        <v>0</v>
      </c>
      <c r="H10" s="3"/>
      <c r="I10" s="150">
        <f t="shared" si="0"/>
        <v>0</v>
      </c>
      <c r="J10" s="2"/>
      <c r="K10" s="3"/>
    </row>
    <row r="11" spans="1:13" x14ac:dyDescent="0.25">
      <c r="A11" s="38">
        <v>4</v>
      </c>
      <c r="B11" s="11">
        <v>503</v>
      </c>
      <c r="C11" s="2" t="s">
        <v>542</v>
      </c>
      <c r="D11" s="2"/>
      <c r="E11" s="2"/>
      <c r="F11" s="3"/>
      <c r="G11" s="14">
        <v>0</v>
      </c>
      <c r="H11" s="3"/>
      <c r="I11" s="150">
        <f t="shared" si="0"/>
        <v>0</v>
      </c>
      <c r="J11" s="2"/>
      <c r="K11" s="3"/>
    </row>
    <row r="12" spans="1:13" x14ac:dyDescent="0.25">
      <c r="A12" s="38">
        <v>5</v>
      </c>
      <c r="B12" s="11">
        <v>504</v>
      </c>
      <c r="C12" s="2" t="s">
        <v>196</v>
      </c>
      <c r="D12" s="2"/>
      <c r="E12" s="2"/>
      <c r="F12" s="3"/>
      <c r="G12" s="14">
        <v>0</v>
      </c>
      <c r="H12" s="3"/>
      <c r="I12" s="150">
        <f t="shared" si="0"/>
        <v>0</v>
      </c>
      <c r="J12" s="2"/>
      <c r="K12" s="3"/>
    </row>
    <row r="13" spans="1:13" x14ac:dyDescent="0.25">
      <c r="A13" s="38">
        <v>6</v>
      </c>
      <c r="B13" s="11">
        <v>505</v>
      </c>
      <c r="C13" s="2" t="s">
        <v>543</v>
      </c>
      <c r="D13" s="2"/>
      <c r="E13" s="2"/>
      <c r="F13" s="3"/>
      <c r="G13" s="14">
        <v>0</v>
      </c>
      <c r="H13" s="3"/>
      <c r="I13" s="150">
        <f t="shared" si="0"/>
        <v>0</v>
      </c>
      <c r="J13" s="2"/>
      <c r="K13" s="3"/>
    </row>
    <row r="14" spans="1:13" x14ac:dyDescent="0.25">
      <c r="A14" s="38">
        <v>7</v>
      </c>
      <c r="B14" s="11"/>
      <c r="C14" s="2" t="s">
        <v>544</v>
      </c>
      <c r="D14" s="2"/>
      <c r="E14" s="2"/>
      <c r="F14" s="3"/>
      <c r="G14" s="147">
        <f>SUM(G9:G13)</f>
        <v>0</v>
      </c>
      <c r="H14" s="48"/>
      <c r="I14" s="152">
        <f t="shared" si="0"/>
        <v>0</v>
      </c>
      <c r="J14" s="368"/>
      <c r="K14" s="48"/>
    </row>
    <row r="15" spans="1:13" x14ac:dyDescent="0.25">
      <c r="A15" s="38">
        <v>8</v>
      </c>
      <c r="B15" s="369" t="s">
        <v>197</v>
      </c>
      <c r="C15" s="370"/>
      <c r="D15" s="370"/>
      <c r="E15" s="370"/>
      <c r="F15" s="371"/>
      <c r="G15" s="14"/>
      <c r="H15" s="3"/>
      <c r="I15" s="11"/>
      <c r="J15" s="2"/>
      <c r="K15" s="3"/>
    </row>
    <row r="16" spans="1:13" x14ac:dyDescent="0.25">
      <c r="A16" s="38">
        <v>9</v>
      </c>
      <c r="B16" s="11">
        <v>506</v>
      </c>
      <c r="C16" s="2" t="s">
        <v>545</v>
      </c>
      <c r="D16" s="2"/>
      <c r="E16" s="2"/>
      <c r="F16" s="3"/>
      <c r="G16" s="14">
        <v>0</v>
      </c>
      <c r="H16" s="3"/>
      <c r="I16" s="150">
        <f>G16-M16</f>
        <v>0</v>
      </c>
      <c r="J16" s="2"/>
      <c r="K16" s="3"/>
    </row>
    <row r="17" spans="1:11" x14ac:dyDescent="0.25">
      <c r="A17" s="38">
        <v>10</v>
      </c>
      <c r="B17" s="11">
        <v>507</v>
      </c>
      <c r="C17" s="2" t="s">
        <v>546</v>
      </c>
      <c r="D17" s="2"/>
      <c r="E17" s="2"/>
      <c r="F17" s="3"/>
      <c r="G17" s="14">
        <v>0</v>
      </c>
      <c r="H17" s="3"/>
      <c r="I17" s="150">
        <f>G17-M17</f>
        <v>0</v>
      </c>
      <c r="J17" s="2"/>
      <c r="K17" s="3"/>
    </row>
    <row r="18" spans="1:11" x14ac:dyDescent="0.25">
      <c r="A18" s="38">
        <v>11</v>
      </c>
      <c r="B18" s="11"/>
      <c r="C18" s="2" t="s">
        <v>547</v>
      </c>
      <c r="D18" s="2"/>
      <c r="E18" s="2"/>
      <c r="F18" s="3"/>
      <c r="G18" s="147">
        <f>G16+G17</f>
        <v>0</v>
      </c>
      <c r="H18" s="48"/>
      <c r="I18" s="152">
        <f>G18-M18</f>
        <v>0</v>
      </c>
      <c r="J18" s="102"/>
      <c r="K18" s="48"/>
    </row>
    <row r="19" spans="1:11" x14ac:dyDescent="0.25">
      <c r="A19" s="39">
        <v>12</v>
      </c>
      <c r="B19" s="42"/>
      <c r="C19" s="45" t="s">
        <v>548</v>
      </c>
      <c r="D19" s="45"/>
      <c r="E19" s="45"/>
      <c r="F19" s="43"/>
      <c r="G19" s="147">
        <f>G14+G18</f>
        <v>0</v>
      </c>
      <c r="H19" s="48"/>
      <c r="I19" s="152">
        <f>G19-M19</f>
        <v>0</v>
      </c>
      <c r="J19" s="368"/>
      <c r="K19" s="48"/>
    </row>
    <row r="20" spans="1:11" x14ac:dyDescent="0.25">
      <c r="A20" s="40"/>
      <c r="B20" s="44"/>
      <c r="C20" s="44"/>
      <c r="D20" s="44"/>
      <c r="E20" s="44"/>
      <c r="F20" s="44"/>
      <c r="G20" s="44"/>
      <c r="H20" s="44"/>
      <c r="I20" s="44"/>
      <c r="J20" s="44"/>
      <c r="K20" s="41"/>
    </row>
    <row r="21" spans="1:11" x14ac:dyDescent="0.25">
      <c r="A21" s="696" t="s">
        <v>198</v>
      </c>
      <c r="B21" s="697"/>
      <c r="C21" s="697"/>
      <c r="D21" s="697"/>
      <c r="E21" s="697"/>
      <c r="F21" s="697"/>
      <c r="G21" s="697"/>
      <c r="H21" s="697"/>
      <c r="I21" s="697"/>
      <c r="J21" s="697"/>
      <c r="K21" s="698"/>
    </row>
    <row r="22" spans="1:11" x14ac:dyDescent="0.25">
      <c r="A22" s="214" t="s">
        <v>520</v>
      </c>
      <c r="B22" s="224"/>
      <c r="C22" s="350"/>
      <c r="D22" s="350"/>
      <c r="E22" s="350"/>
      <c r="F22" s="350"/>
      <c r="G22" s="350"/>
      <c r="H22" s="350"/>
      <c r="I22" s="350"/>
      <c r="J22" s="350"/>
      <c r="K22" s="351"/>
    </row>
    <row r="23" spans="1:11" x14ac:dyDescent="0.25">
      <c r="A23" s="536" t="s">
        <v>521</v>
      </c>
      <c r="B23" s="344"/>
      <c r="C23" s="344"/>
      <c r="D23" s="344"/>
      <c r="E23" s="344"/>
      <c r="F23" s="344"/>
      <c r="G23" s="344"/>
      <c r="H23" s="344"/>
      <c r="I23" s="344"/>
      <c r="J23" s="344"/>
      <c r="K23" s="345"/>
    </row>
    <row r="24" spans="1:11" x14ac:dyDescent="0.25">
      <c r="A24" s="305"/>
      <c r="B24" s="303"/>
      <c r="C24" s="314"/>
      <c r="D24" s="314"/>
      <c r="E24" s="304"/>
      <c r="F24" s="363" t="s">
        <v>523</v>
      </c>
      <c r="G24" s="364"/>
      <c r="H24" s="228" t="s">
        <v>528</v>
      </c>
      <c r="I24" s="217"/>
      <c r="J24" s="363" t="s">
        <v>533</v>
      </c>
      <c r="K24" s="298"/>
    </row>
    <row r="25" spans="1:11" x14ac:dyDescent="0.25">
      <c r="A25" s="302"/>
      <c r="B25" s="215"/>
      <c r="C25" s="346"/>
      <c r="D25" s="346"/>
      <c r="E25" s="216"/>
      <c r="F25" s="302"/>
      <c r="G25" s="358"/>
      <c r="H25" s="227" t="s">
        <v>69</v>
      </c>
      <c r="I25" s="227" t="s">
        <v>135</v>
      </c>
      <c r="J25" s="302"/>
      <c r="K25" s="302"/>
    </row>
    <row r="26" spans="1:11" x14ac:dyDescent="0.25">
      <c r="A26" s="302" t="s">
        <v>410</v>
      </c>
      <c r="B26" s="212" t="s">
        <v>534</v>
      </c>
      <c r="C26" s="213"/>
      <c r="D26" s="213"/>
      <c r="E26" s="211"/>
      <c r="F26" s="302"/>
      <c r="G26" s="358"/>
      <c r="H26" s="227" t="s">
        <v>527</v>
      </c>
      <c r="I26" s="227" t="s">
        <v>529</v>
      </c>
      <c r="J26" s="302"/>
      <c r="K26" s="302"/>
    </row>
    <row r="27" spans="1:11" x14ac:dyDescent="0.25">
      <c r="A27" s="302" t="s">
        <v>395</v>
      </c>
      <c r="B27" s="212" t="s">
        <v>522</v>
      </c>
      <c r="C27" s="213"/>
      <c r="D27" s="213"/>
      <c r="E27" s="211"/>
      <c r="F27" s="227" t="s">
        <v>524</v>
      </c>
      <c r="G27" s="225" t="s">
        <v>525</v>
      </c>
      <c r="H27" s="227" t="s">
        <v>526</v>
      </c>
      <c r="I27" s="227" t="s">
        <v>530</v>
      </c>
      <c r="J27" s="227" t="s">
        <v>531</v>
      </c>
      <c r="K27" s="227" t="s">
        <v>532</v>
      </c>
    </row>
    <row r="28" spans="1:11" x14ac:dyDescent="0.25">
      <c r="A28" s="306"/>
      <c r="B28" s="360" t="s">
        <v>150</v>
      </c>
      <c r="C28" s="361"/>
      <c r="D28" s="361"/>
      <c r="E28" s="362"/>
      <c r="F28" s="226" t="s">
        <v>396</v>
      </c>
      <c r="G28" s="229" t="s">
        <v>487</v>
      </c>
      <c r="H28" s="229" t="s">
        <v>397</v>
      </c>
      <c r="I28" s="229" t="s">
        <v>408</v>
      </c>
      <c r="J28" s="229" t="s">
        <v>409</v>
      </c>
      <c r="K28" s="229" t="s">
        <v>463</v>
      </c>
    </row>
    <row r="29" spans="1:11" x14ac:dyDescent="0.25">
      <c r="A29" s="35">
        <v>13</v>
      </c>
      <c r="B29" s="161" t="s">
        <v>813</v>
      </c>
      <c r="C29" s="44"/>
      <c r="D29" s="44"/>
      <c r="E29" s="41"/>
      <c r="F29" s="35"/>
      <c r="G29" s="35"/>
      <c r="H29" s="41"/>
      <c r="I29" s="40"/>
      <c r="J29" s="41"/>
      <c r="K29" s="35"/>
    </row>
    <row r="30" spans="1:11" x14ac:dyDescent="0.25">
      <c r="A30" s="38">
        <v>14</v>
      </c>
      <c r="B30" s="608"/>
      <c r="C30" s="2"/>
      <c r="D30" s="2"/>
      <c r="E30" s="3"/>
      <c r="F30" s="38"/>
      <c r="G30" s="38"/>
      <c r="H30" s="3"/>
      <c r="I30" s="11"/>
      <c r="J30" s="3"/>
      <c r="K30" s="38"/>
    </row>
    <row r="31" spans="1:11" x14ac:dyDescent="0.25">
      <c r="A31" s="38">
        <v>15</v>
      </c>
      <c r="B31" s="11"/>
      <c r="C31" s="2"/>
      <c r="D31" s="2"/>
      <c r="E31" s="3"/>
      <c r="F31" s="38"/>
      <c r="G31" s="38"/>
      <c r="H31" s="3"/>
      <c r="I31" s="11"/>
      <c r="J31" s="3"/>
      <c r="K31" s="38"/>
    </row>
    <row r="32" spans="1:11" x14ac:dyDescent="0.25">
      <c r="A32" s="38">
        <v>16</v>
      </c>
      <c r="B32" s="11"/>
      <c r="C32" s="2"/>
      <c r="D32" s="2"/>
      <c r="E32" s="3"/>
      <c r="F32" s="38"/>
      <c r="G32" s="38"/>
      <c r="H32" s="3"/>
      <c r="I32" s="11"/>
      <c r="J32" s="3"/>
      <c r="K32" s="38"/>
    </row>
    <row r="33" spans="1:11" x14ac:dyDescent="0.25">
      <c r="A33" s="38">
        <v>17</v>
      </c>
      <c r="B33" s="11"/>
      <c r="C33" s="2"/>
      <c r="D33" s="2"/>
      <c r="E33" s="3"/>
      <c r="F33" s="38"/>
      <c r="G33" s="38"/>
      <c r="H33" s="3"/>
      <c r="I33" s="11"/>
      <c r="J33" s="3"/>
      <c r="K33" s="38"/>
    </row>
    <row r="34" spans="1:11" x14ac:dyDescent="0.25">
      <c r="A34" s="38">
        <v>18</v>
      </c>
      <c r="B34" s="11"/>
      <c r="C34" s="2"/>
      <c r="D34" s="2"/>
      <c r="E34" s="3"/>
      <c r="F34" s="38"/>
      <c r="G34" s="38"/>
      <c r="H34" s="3"/>
      <c r="I34" s="11"/>
      <c r="J34" s="3"/>
      <c r="K34" s="38"/>
    </row>
    <row r="35" spans="1:11" x14ac:dyDescent="0.25">
      <c r="A35" s="38">
        <v>19</v>
      </c>
      <c r="B35" s="11"/>
      <c r="C35" s="2"/>
      <c r="D35" s="2"/>
      <c r="E35" s="3"/>
      <c r="F35" s="38"/>
      <c r="G35" s="38"/>
      <c r="H35" s="3"/>
      <c r="I35" s="11"/>
      <c r="J35" s="3"/>
      <c r="K35" s="38"/>
    </row>
    <row r="36" spans="1:11" x14ac:dyDescent="0.25">
      <c r="A36" s="38">
        <v>20</v>
      </c>
      <c r="B36" s="11"/>
      <c r="C36" s="2"/>
      <c r="D36" s="2"/>
      <c r="E36" s="3"/>
      <c r="F36" s="38"/>
      <c r="G36" s="38"/>
      <c r="H36" s="3"/>
      <c r="I36" s="11"/>
      <c r="J36" s="3"/>
      <c r="K36" s="38"/>
    </row>
    <row r="37" spans="1:11" x14ac:dyDescent="0.25">
      <c r="A37" s="38">
        <v>21</v>
      </c>
      <c r="B37" s="11"/>
      <c r="C37" s="2"/>
      <c r="D37" s="2"/>
      <c r="E37" s="3"/>
      <c r="F37" s="38"/>
      <c r="G37" s="38"/>
      <c r="H37" s="3"/>
      <c r="I37" s="11"/>
      <c r="J37" s="3"/>
      <c r="K37" s="38"/>
    </row>
    <row r="38" spans="1:11" x14ac:dyDescent="0.25">
      <c r="A38" s="38">
        <v>22</v>
      </c>
      <c r="B38" s="11"/>
      <c r="C38" s="2"/>
      <c r="D38" s="2"/>
      <c r="E38" s="3"/>
      <c r="F38" s="38"/>
      <c r="G38" s="38"/>
      <c r="H38" s="3"/>
      <c r="I38" s="11"/>
      <c r="J38" s="3"/>
      <c r="K38" s="38"/>
    </row>
    <row r="39" spans="1:11" x14ac:dyDescent="0.25">
      <c r="A39" s="38">
        <v>23</v>
      </c>
      <c r="B39" s="11"/>
      <c r="C39" s="2"/>
      <c r="D39" s="2"/>
      <c r="E39" s="3"/>
      <c r="F39" s="38"/>
      <c r="G39" s="38"/>
      <c r="H39" s="3"/>
      <c r="I39" s="11"/>
      <c r="J39" s="3"/>
      <c r="K39" s="38"/>
    </row>
    <row r="40" spans="1:11" x14ac:dyDescent="0.25">
      <c r="A40" s="39">
        <v>24</v>
      </c>
      <c r="B40" s="42"/>
      <c r="C40" s="45"/>
      <c r="D40" s="45"/>
      <c r="E40" s="43" t="s">
        <v>141</v>
      </c>
      <c r="F40" s="39"/>
      <c r="G40" s="39"/>
      <c r="H40" s="43" t="s">
        <v>147</v>
      </c>
      <c r="I40" s="42"/>
      <c r="J40" s="43"/>
      <c r="K40" s="39"/>
    </row>
  </sheetData>
  <mergeCells count="1">
    <mergeCell ref="A21:K21"/>
  </mergeCells>
  <pageMargins left="0.7" right="0.7" top="0.75" bottom="0.75" header="0.3" footer="0.3"/>
  <pageSetup scale="78"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59"/>
  <sheetViews>
    <sheetView view="pageLayout" zoomScaleNormal="100" workbookViewId="0">
      <selection activeCell="A12" activeCellId="1" sqref="A8 A12"/>
    </sheetView>
  </sheetViews>
  <sheetFormatPr defaultColWidth="9.140625" defaultRowHeight="15" x14ac:dyDescent="0.25"/>
  <cols>
    <col min="1" max="1" width="5.7109375" style="78" customWidth="1"/>
    <col min="2" max="2" width="7.28515625" style="78" customWidth="1"/>
    <col min="3" max="3" width="17.140625" style="78" customWidth="1"/>
    <col min="4" max="4" width="16.28515625" style="78" customWidth="1"/>
    <col min="5" max="5" width="10" style="78" customWidth="1"/>
    <col min="6" max="7" width="14.42578125" style="78" customWidth="1"/>
    <col min="8" max="8" width="9.140625" style="78"/>
    <col min="9" max="9" width="12.28515625" style="78" customWidth="1"/>
    <col min="10" max="16384" width="9.140625" style="78"/>
  </cols>
  <sheetData>
    <row r="2" spans="1:7" x14ac:dyDescent="0.25">
      <c r="A2" s="552" t="s">
        <v>369</v>
      </c>
      <c r="B2" s="392"/>
      <c r="C2" s="393"/>
      <c r="D2" s="393"/>
      <c r="E2" s="393"/>
      <c r="F2" s="392"/>
      <c r="G2" s="394"/>
    </row>
    <row r="3" spans="1:7" x14ac:dyDescent="0.25">
      <c r="A3" s="396" t="s">
        <v>549</v>
      </c>
      <c r="B3" s="247"/>
      <c r="C3" s="247"/>
      <c r="D3" s="247"/>
      <c r="E3" s="247"/>
      <c r="F3" s="247"/>
      <c r="G3" s="397"/>
    </row>
    <row r="4" spans="1:7" x14ac:dyDescent="0.25">
      <c r="A4" s="401" t="s">
        <v>550</v>
      </c>
      <c r="B4" s="402"/>
      <c r="C4" s="402"/>
      <c r="D4" s="402"/>
      <c r="E4" s="402"/>
      <c r="F4" s="402"/>
      <c r="G4" s="403"/>
    </row>
    <row r="5" spans="1:7" x14ac:dyDescent="0.25">
      <c r="A5" s="386" t="s">
        <v>869</v>
      </c>
      <c r="B5" s="76"/>
      <c r="C5" s="76"/>
      <c r="D5" s="76"/>
      <c r="E5" s="76"/>
      <c r="F5" s="76"/>
      <c r="G5" s="387"/>
    </row>
    <row r="6" spans="1:7" x14ac:dyDescent="0.25">
      <c r="A6" s="398" t="s">
        <v>551</v>
      </c>
      <c r="B6" s="399"/>
      <c r="C6" s="399"/>
      <c r="D6" s="399"/>
      <c r="E6" s="399"/>
      <c r="F6" s="399"/>
      <c r="G6" s="400"/>
    </row>
    <row r="7" spans="1:7" x14ac:dyDescent="0.25">
      <c r="A7" s="395"/>
      <c r="B7" s="382"/>
      <c r="C7" s="389"/>
      <c r="D7" s="390"/>
      <c r="E7" s="391"/>
      <c r="F7" s="388" t="s">
        <v>528</v>
      </c>
      <c r="G7" s="382"/>
    </row>
    <row r="8" spans="1:7" x14ac:dyDescent="0.25">
      <c r="A8" s="395"/>
      <c r="B8" s="382"/>
      <c r="C8" s="389"/>
      <c r="D8" s="390"/>
      <c r="E8" s="391"/>
      <c r="F8" s="388" t="s">
        <v>552</v>
      </c>
      <c r="G8" s="382" t="s">
        <v>555</v>
      </c>
    </row>
    <row r="9" spans="1:7" x14ac:dyDescent="0.25">
      <c r="A9" s="382" t="s">
        <v>410</v>
      </c>
      <c r="B9" s="382" t="s">
        <v>155</v>
      </c>
      <c r="C9" s="389"/>
      <c r="D9" s="390"/>
      <c r="E9" s="391"/>
      <c r="F9" s="388" t="s">
        <v>553</v>
      </c>
      <c r="G9" s="382" t="s">
        <v>556</v>
      </c>
    </row>
    <row r="10" spans="1:7" x14ac:dyDescent="0.25">
      <c r="A10" s="382" t="s">
        <v>395</v>
      </c>
      <c r="B10" s="382" t="s">
        <v>395</v>
      </c>
      <c r="C10" s="401" t="s">
        <v>554</v>
      </c>
      <c r="D10" s="402"/>
      <c r="E10" s="403"/>
      <c r="F10" s="388" t="s">
        <v>536</v>
      </c>
      <c r="G10" s="382" t="s">
        <v>510</v>
      </c>
    </row>
    <row r="11" spans="1:7" x14ac:dyDescent="0.25">
      <c r="A11" s="380"/>
      <c r="B11" s="380"/>
      <c r="C11" s="250" t="s">
        <v>150</v>
      </c>
      <c r="D11" s="252"/>
      <c r="E11" s="251"/>
      <c r="F11" s="381" t="s">
        <v>396</v>
      </c>
      <c r="G11" s="380" t="s">
        <v>487</v>
      </c>
    </row>
    <row r="12" spans="1:7" x14ac:dyDescent="0.25">
      <c r="A12" s="382">
        <v>1</v>
      </c>
      <c r="B12" s="382"/>
      <c r="C12" s="714" t="s">
        <v>199</v>
      </c>
      <c r="D12" s="715"/>
      <c r="E12" s="716"/>
      <c r="F12" s="383"/>
      <c r="G12" s="384"/>
    </row>
    <row r="13" spans="1:7" x14ac:dyDescent="0.25">
      <c r="A13" s="382">
        <v>2</v>
      </c>
      <c r="B13" s="382" t="s">
        <v>200</v>
      </c>
      <c r="C13" s="708" t="s">
        <v>557</v>
      </c>
      <c r="D13" s="709"/>
      <c r="E13" s="710"/>
      <c r="F13" s="385">
        <v>0</v>
      </c>
      <c r="G13" s="65">
        <f>F13-I13</f>
        <v>0</v>
      </c>
    </row>
    <row r="14" spans="1:7" x14ac:dyDescent="0.25">
      <c r="A14" s="382">
        <v>3</v>
      </c>
      <c r="B14" s="382" t="s">
        <v>201</v>
      </c>
      <c r="C14" s="708" t="s">
        <v>202</v>
      </c>
      <c r="D14" s="709"/>
      <c r="E14" s="710"/>
      <c r="F14" s="385">
        <v>0</v>
      </c>
      <c r="G14" s="65">
        <f>F14-I14</f>
        <v>0</v>
      </c>
    </row>
    <row r="15" spans="1:7" x14ac:dyDescent="0.25">
      <c r="A15" s="382">
        <v>4</v>
      </c>
      <c r="B15" s="382" t="s">
        <v>203</v>
      </c>
      <c r="C15" s="708" t="s">
        <v>204</v>
      </c>
      <c r="D15" s="709"/>
      <c r="E15" s="710"/>
      <c r="F15" s="385">
        <v>0</v>
      </c>
      <c r="G15" s="65">
        <f>F15-I15</f>
        <v>0</v>
      </c>
    </row>
    <row r="16" spans="1:7" x14ac:dyDescent="0.25">
      <c r="A16" s="382">
        <v>5</v>
      </c>
      <c r="B16" s="382"/>
      <c r="C16" s="702" t="s">
        <v>205</v>
      </c>
      <c r="D16" s="703"/>
      <c r="E16" s="704"/>
      <c r="F16" s="602">
        <f>SUM(F13:F15)</f>
        <v>0</v>
      </c>
      <c r="G16" s="68">
        <f>SUM(G13:G15)</f>
        <v>0</v>
      </c>
    </row>
    <row r="17" spans="1:7" x14ac:dyDescent="0.25">
      <c r="A17" s="382">
        <v>6</v>
      </c>
      <c r="B17" s="382">
        <v>602</v>
      </c>
      <c r="C17" s="708" t="s">
        <v>206</v>
      </c>
      <c r="D17" s="709"/>
      <c r="E17" s="710"/>
      <c r="F17" s="602">
        <v>0</v>
      </c>
      <c r="G17" s="68">
        <v>0</v>
      </c>
    </row>
    <row r="18" spans="1:7" x14ac:dyDescent="0.25">
      <c r="A18" s="382">
        <v>7</v>
      </c>
      <c r="B18" s="382"/>
      <c r="C18" s="711" t="s">
        <v>207</v>
      </c>
      <c r="D18" s="712"/>
      <c r="E18" s="713"/>
      <c r="F18" s="385"/>
      <c r="G18" s="65"/>
    </row>
    <row r="19" spans="1:7" x14ac:dyDescent="0.25">
      <c r="A19" s="382">
        <v>8</v>
      </c>
      <c r="B19" s="382" t="s">
        <v>208</v>
      </c>
      <c r="C19" s="708" t="s">
        <v>209</v>
      </c>
      <c r="D19" s="709"/>
      <c r="E19" s="710"/>
      <c r="F19" s="385">
        <v>0</v>
      </c>
      <c r="G19" s="65">
        <f>F19-I19</f>
        <v>0</v>
      </c>
    </row>
    <row r="20" spans="1:7" x14ac:dyDescent="0.25">
      <c r="A20" s="382">
        <v>9</v>
      </c>
      <c r="B20" s="382" t="s">
        <v>210</v>
      </c>
      <c r="C20" s="708" t="s">
        <v>211</v>
      </c>
      <c r="D20" s="709"/>
      <c r="E20" s="710"/>
      <c r="F20" s="385">
        <v>0</v>
      </c>
      <c r="G20" s="65">
        <f t="shared" ref="G20:G25" si="0">F20-I20</f>
        <v>0</v>
      </c>
    </row>
    <row r="21" spans="1:7" x14ac:dyDescent="0.25">
      <c r="A21" s="382">
        <v>10</v>
      </c>
      <c r="B21" s="382" t="s">
        <v>212</v>
      </c>
      <c r="C21" s="708" t="s">
        <v>213</v>
      </c>
      <c r="D21" s="709"/>
      <c r="E21" s="710"/>
      <c r="F21" s="385">
        <v>0</v>
      </c>
      <c r="G21" s="65">
        <f t="shared" si="0"/>
        <v>0</v>
      </c>
    </row>
    <row r="22" spans="1:7" x14ac:dyDescent="0.25">
      <c r="A22" s="382">
        <v>11</v>
      </c>
      <c r="B22" s="382" t="s">
        <v>214</v>
      </c>
      <c r="C22" s="708" t="s">
        <v>215</v>
      </c>
      <c r="D22" s="709"/>
      <c r="E22" s="710"/>
      <c r="F22" s="385">
        <v>0</v>
      </c>
      <c r="G22" s="65">
        <f t="shared" si="0"/>
        <v>0</v>
      </c>
    </row>
    <row r="23" spans="1:7" x14ac:dyDescent="0.25">
      <c r="A23" s="382">
        <v>12</v>
      </c>
      <c r="B23" s="382" t="s">
        <v>216</v>
      </c>
      <c r="C23" s="708" t="s">
        <v>558</v>
      </c>
      <c r="D23" s="709"/>
      <c r="E23" s="710"/>
      <c r="F23" s="385">
        <v>0</v>
      </c>
      <c r="G23" s="65">
        <f t="shared" si="0"/>
        <v>0</v>
      </c>
    </row>
    <row r="24" spans="1:7" x14ac:dyDescent="0.25">
      <c r="A24" s="382">
        <v>13</v>
      </c>
      <c r="B24" s="382" t="s">
        <v>217</v>
      </c>
      <c r="C24" s="708" t="s">
        <v>559</v>
      </c>
      <c r="D24" s="709"/>
      <c r="E24" s="710"/>
      <c r="F24" s="385">
        <v>0</v>
      </c>
      <c r="G24" s="65">
        <f t="shared" si="0"/>
        <v>0</v>
      </c>
    </row>
    <row r="25" spans="1:7" x14ac:dyDescent="0.25">
      <c r="A25" s="382">
        <v>14</v>
      </c>
      <c r="B25" s="382" t="s">
        <v>218</v>
      </c>
      <c r="C25" s="708" t="s">
        <v>560</v>
      </c>
      <c r="D25" s="709"/>
      <c r="E25" s="710"/>
      <c r="F25" s="385">
        <v>0</v>
      </c>
      <c r="G25" s="65">
        <f t="shared" si="0"/>
        <v>0</v>
      </c>
    </row>
    <row r="26" spans="1:7" x14ac:dyDescent="0.25">
      <c r="A26" s="382">
        <v>15</v>
      </c>
      <c r="B26" s="382" t="s">
        <v>219</v>
      </c>
      <c r="C26" s="708" t="s">
        <v>561</v>
      </c>
      <c r="D26" s="709"/>
      <c r="E26" s="710"/>
      <c r="F26" s="385">
        <v>0</v>
      </c>
      <c r="G26" s="65">
        <f>F26-I26</f>
        <v>0</v>
      </c>
    </row>
    <row r="27" spans="1:7" x14ac:dyDescent="0.25">
      <c r="A27" s="382">
        <v>16</v>
      </c>
      <c r="B27" s="382"/>
      <c r="C27" s="702" t="s">
        <v>220</v>
      </c>
      <c r="D27" s="703"/>
      <c r="E27" s="704"/>
      <c r="F27" s="602">
        <f>SUM(F19:F26)</f>
        <v>0</v>
      </c>
      <c r="G27" s="68">
        <f>SUM(G19:G26)</f>
        <v>0</v>
      </c>
    </row>
    <row r="28" spans="1:7" x14ac:dyDescent="0.25">
      <c r="A28" s="382">
        <v>17</v>
      </c>
      <c r="B28" s="382"/>
      <c r="C28" s="711" t="s">
        <v>221</v>
      </c>
      <c r="D28" s="712"/>
      <c r="E28" s="713"/>
      <c r="F28" s="385"/>
      <c r="G28" s="65"/>
    </row>
    <row r="29" spans="1:7" x14ac:dyDescent="0.25">
      <c r="A29" s="382">
        <v>18</v>
      </c>
      <c r="B29" s="382" t="s">
        <v>222</v>
      </c>
      <c r="C29" s="708" t="s">
        <v>223</v>
      </c>
      <c r="D29" s="709"/>
      <c r="E29" s="710"/>
      <c r="F29" s="385">
        <v>0</v>
      </c>
      <c r="G29" s="65">
        <f>F29-I29</f>
        <v>0</v>
      </c>
    </row>
    <row r="30" spans="1:7" x14ac:dyDescent="0.25">
      <c r="A30" s="382">
        <v>19</v>
      </c>
      <c r="B30" s="382" t="s">
        <v>224</v>
      </c>
      <c r="C30" s="708" t="s">
        <v>225</v>
      </c>
      <c r="D30" s="709"/>
      <c r="E30" s="710"/>
      <c r="F30" s="385">
        <v>0</v>
      </c>
      <c r="G30" s="65">
        <f>F30-I30</f>
        <v>0</v>
      </c>
    </row>
    <row r="31" spans="1:7" x14ac:dyDescent="0.25">
      <c r="A31" s="382">
        <v>20</v>
      </c>
      <c r="B31" s="382" t="s">
        <v>226</v>
      </c>
      <c r="C31" s="708" t="s">
        <v>562</v>
      </c>
      <c r="D31" s="709"/>
      <c r="E31" s="710"/>
      <c r="F31" s="385">
        <v>0</v>
      </c>
      <c r="G31" s="65">
        <f t="shared" ref="G31:G32" si="1">F31-I31</f>
        <v>0</v>
      </c>
    </row>
    <row r="32" spans="1:7" x14ac:dyDescent="0.25">
      <c r="A32" s="382">
        <v>21</v>
      </c>
      <c r="B32" s="382" t="s">
        <v>227</v>
      </c>
      <c r="C32" s="708" t="s">
        <v>228</v>
      </c>
      <c r="D32" s="709"/>
      <c r="E32" s="710"/>
      <c r="F32" s="385">
        <v>0</v>
      </c>
      <c r="G32" s="65">
        <f t="shared" si="1"/>
        <v>0</v>
      </c>
    </row>
    <row r="33" spans="1:12" x14ac:dyDescent="0.25">
      <c r="A33" s="382">
        <v>22</v>
      </c>
      <c r="B33" s="382"/>
      <c r="C33" s="702" t="s">
        <v>229</v>
      </c>
      <c r="D33" s="703"/>
      <c r="E33" s="704"/>
      <c r="F33" s="602">
        <f>SUM(F29:F32)</f>
        <v>0</v>
      </c>
      <c r="G33" s="68">
        <f>SUM(G29:G32)</f>
        <v>0</v>
      </c>
    </row>
    <row r="34" spans="1:12" x14ac:dyDescent="0.25">
      <c r="A34" s="382">
        <v>23</v>
      </c>
      <c r="B34" s="382"/>
      <c r="C34" s="711" t="s">
        <v>230</v>
      </c>
      <c r="D34" s="712"/>
      <c r="E34" s="713"/>
      <c r="F34" s="385"/>
      <c r="G34" s="65"/>
    </row>
    <row r="35" spans="1:12" x14ac:dyDescent="0.25">
      <c r="A35" s="382">
        <v>24</v>
      </c>
      <c r="B35" s="382">
        <v>607</v>
      </c>
      <c r="C35" s="708" t="s">
        <v>231</v>
      </c>
      <c r="D35" s="709"/>
      <c r="E35" s="710"/>
      <c r="F35" s="385">
        <v>0</v>
      </c>
      <c r="G35" s="65">
        <f t="shared" ref="G35:G43" si="2">F35-I35</f>
        <v>0</v>
      </c>
    </row>
    <row r="36" spans="1:12" x14ac:dyDescent="0.25">
      <c r="A36" s="382">
        <v>25</v>
      </c>
      <c r="B36" s="382">
        <v>608</v>
      </c>
      <c r="C36" s="708" t="s">
        <v>563</v>
      </c>
      <c r="D36" s="709"/>
      <c r="E36" s="710"/>
      <c r="F36" s="385">
        <v>0</v>
      </c>
      <c r="G36" s="65">
        <f t="shared" si="2"/>
        <v>0</v>
      </c>
    </row>
    <row r="37" spans="1:12" x14ac:dyDescent="0.25">
      <c r="A37" s="382">
        <v>26</v>
      </c>
      <c r="B37" s="382" t="s">
        <v>232</v>
      </c>
      <c r="C37" s="708" t="s">
        <v>564</v>
      </c>
      <c r="D37" s="709"/>
      <c r="E37" s="710"/>
      <c r="F37" s="385">
        <v>0</v>
      </c>
      <c r="G37" s="65">
        <f t="shared" si="2"/>
        <v>0</v>
      </c>
    </row>
    <row r="38" spans="1:12" x14ac:dyDescent="0.25">
      <c r="A38" s="382">
        <v>27</v>
      </c>
      <c r="B38" s="382" t="s">
        <v>233</v>
      </c>
      <c r="C38" s="708" t="s">
        <v>565</v>
      </c>
      <c r="D38" s="709"/>
      <c r="E38" s="710"/>
      <c r="F38" s="385">
        <v>0</v>
      </c>
      <c r="G38" s="65">
        <f t="shared" si="2"/>
        <v>0</v>
      </c>
    </row>
    <row r="39" spans="1:12" x14ac:dyDescent="0.25">
      <c r="A39" s="382">
        <v>28</v>
      </c>
      <c r="B39" s="382" t="s">
        <v>234</v>
      </c>
      <c r="C39" s="708" t="s">
        <v>566</v>
      </c>
      <c r="D39" s="709"/>
      <c r="E39" s="710"/>
      <c r="F39" s="385">
        <v>0</v>
      </c>
      <c r="G39" s="65">
        <f t="shared" si="2"/>
        <v>0</v>
      </c>
    </row>
    <row r="40" spans="1:12" x14ac:dyDescent="0.25">
      <c r="A40" s="382">
        <v>29</v>
      </c>
      <c r="B40" s="382" t="s">
        <v>235</v>
      </c>
      <c r="C40" s="708" t="s">
        <v>567</v>
      </c>
      <c r="D40" s="709"/>
      <c r="E40" s="710"/>
      <c r="F40" s="385">
        <v>0</v>
      </c>
      <c r="G40" s="65">
        <f t="shared" si="2"/>
        <v>0</v>
      </c>
    </row>
    <row r="41" spans="1:12" x14ac:dyDescent="0.25">
      <c r="A41" s="382">
        <v>30</v>
      </c>
      <c r="B41" s="382" t="s">
        <v>236</v>
      </c>
      <c r="C41" s="708" t="s">
        <v>568</v>
      </c>
      <c r="D41" s="709"/>
      <c r="E41" s="710"/>
      <c r="F41" s="385">
        <v>0</v>
      </c>
      <c r="G41" s="65">
        <f t="shared" si="2"/>
        <v>0</v>
      </c>
    </row>
    <row r="42" spans="1:12" x14ac:dyDescent="0.25">
      <c r="A42" s="382">
        <v>31</v>
      </c>
      <c r="B42" s="382" t="s">
        <v>237</v>
      </c>
      <c r="C42" s="708" t="s">
        <v>569</v>
      </c>
      <c r="D42" s="709"/>
      <c r="E42" s="710"/>
      <c r="F42" s="385">
        <v>0</v>
      </c>
      <c r="G42" s="65">
        <f t="shared" si="2"/>
        <v>0</v>
      </c>
    </row>
    <row r="43" spans="1:12" x14ac:dyDescent="0.25">
      <c r="A43" s="382">
        <v>32</v>
      </c>
      <c r="B43" s="382" t="s">
        <v>238</v>
      </c>
      <c r="C43" s="708" t="s">
        <v>570</v>
      </c>
      <c r="D43" s="709"/>
      <c r="E43" s="710"/>
      <c r="F43" s="385">
        <v>0</v>
      </c>
      <c r="G43" s="65">
        <f t="shared" si="2"/>
        <v>0</v>
      </c>
    </row>
    <row r="44" spans="1:12" x14ac:dyDescent="0.25">
      <c r="A44" s="382">
        <v>33</v>
      </c>
      <c r="B44" s="382"/>
      <c r="C44" s="702" t="s">
        <v>239</v>
      </c>
      <c r="D44" s="703"/>
      <c r="E44" s="704"/>
      <c r="F44" s="602">
        <f>SUM(F35:F43)</f>
        <v>0</v>
      </c>
      <c r="G44" s="68">
        <f>SUM(G35:G43)</f>
        <v>0</v>
      </c>
      <c r="K44" s="149"/>
      <c r="L44" s="149"/>
    </row>
    <row r="45" spans="1:12" x14ac:dyDescent="0.25">
      <c r="A45" s="382">
        <v>34</v>
      </c>
      <c r="B45" s="382"/>
      <c r="C45" s="711" t="s">
        <v>240</v>
      </c>
      <c r="D45" s="712"/>
      <c r="E45" s="713"/>
      <c r="F45" s="385">
        <v>0</v>
      </c>
      <c r="G45" s="65"/>
    </row>
    <row r="46" spans="1:12" x14ac:dyDescent="0.25">
      <c r="A46" s="382">
        <v>35</v>
      </c>
      <c r="B46" s="382" t="s">
        <v>241</v>
      </c>
      <c r="C46" s="708" t="s">
        <v>242</v>
      </c>
      <c r="D46" s="709"/>
      <c r="E46" s="710"/>
      <c r="F46" s="385">
        <v>0</v>
      </c>
      <c r="G46" s="65">
        <f>F46-I46</f>
        <v>0</v>
      </c>
    </row>
    <row r="47" spans="1:12" x14ac:dyDescent="0.25">
      <c r="A47" s="382">
        <v>36</v>
      </c>
      <c r="B47" s="382" t="s">
        <v>243</v>
      </c>
      <c r="C47" s="708" t="s">
        <v>244</v>
      </c>
      <c r="D47" s="709"/>
      <c r="E47" s="710"/>
      <c r="F47" s="385">
        <v>0</v>
      </c>
      <c r="G47" s="65">
        <f>F47-I47</f>
        <v>0</v>
      </c>
    </row>
    <row r="48" spans="1:12" x14ac:dyDescent="0.25">
      <c r="A48" s="382">
        <v>37</v>
      </c>
      <c r="B48" s="382" t="s">
        <v>245</v>
      </c>
      <c r="C48" s="708" t="s">
        <v>571</v>
      </c>
      <c r="D48" s="709"/>
      <c r="E48" s="710"/>
      <c r="F48" s="385">
        <v>0</v>
      </c>
      <c r="G48" s="65">
        <f>F48-I48</f>
        <v>0</v>
      </c>
    </row>
    <row r="49" spans="1:7" x14ac:dyDescent="0.25">
      <c r="A49" s="382">
        <v>38</v>
      </c>
      <c r="B49" s="382" t="s">
        <v>246</v>
      </c>
      <c r="C49" s="708" t="s">
        <v>247</v>
      </c>
      <c r="D49" s="709"/>
      <c r="E49" s="710"/>
      <c r="F49" s="385">
        <v>0</v>
      </c>
      <c r="G49" s="65">
        <f>F49-I49</f>
        <v>0</v>
      </c>
    </row>
    <row r="50" spans="1:7" x14ac:dyDescent="0.25">
      <c r="A50" s="382">
        <v>39</v>
      </c>
      <c r="B50" s="382" t="s">
        <v>248</v>
      </c>
      <c r="C50" s="708" t="s">
        <v>249</v>
      </c>
      <c r="D50" s="709"/>
      <c r="E50" s="710"/>
      <c r="F50" s="385">
        <v>0</v>
      </c>
      <c r="G50" s="65">
        <f t="shared" ref="G50:G56" si="3">F50-I50</f>
        <v>0</v>
      </c>
    </row>
    <row r="51" spans="1:7" x14ac:dyDescent="0.25">
      <c r="A51" s="382">
        <v>40</v>
      </c>
      <c r="B51" s="382" t="s">
        <v>250</v>
      </c>
      <c r="C51" s="708" t="s">
        <v>251</v>
      </c>
      <c r="D51" s="709"/>
      <c r="E51" s="710"/>
      <c r="F51" s="385">
        <v>0</v>
      </c>
      <c r="G51" s="65">
        <f t="shared" si="3"/>
        <v>0</v>
      </c>
    </row>
    <row r="52" spans="1:7" x14ac:dyDescent="0.25">
      <c r="A52" s="382">
        <v>41</v>
      </c>
      <c r="B52" s="382" t="s">
        <v>252</v>
      </c>
      <c r="C52" s="708" t="s">
        <v>253</v>
      </c>
      <c r="D52" s="709"/>
      <c r="E52" s="710"/>
      <c r="F52" s="385">
        <v>0</v>
      </c>
      <c r="G52" s="65">
        <f t="shared" si="3"/>
        <v>0</v>
      </c>
    </row>
    <row r="53" spans="1:7" x14ac:dyDescent="0.25">
      <c r="A53" s="382">
        <v>42</v>
      </c>
      <c r="B53" s="382" t="s">
        <v>254</v>
      </c>
      <c r="C53" s="708" t="s">
        <v>255</v>
      </c>
      <c r="D53" s="709"/>
      <c r="E53" s="710"/>
      <c r="F53" s="385">
        <v>0</v>
      </c>
      <c r="G53" s="65">
        <f t="shared" si="3"/>
        <v>0</v>
      </c>
    </row>
    <row r="54" spans="1:7" x14ac:dyDescent="0.25">
      <c r="A54" s="382">
        <v>43</v>
      </c>
      <c r="B54" s="382" t="s">
        <v>256</v>
      </c>
      <c r="C54" s="708" t="s">
        <v>572</v>
      </c>
      <c r="D54" s="709"/>
      <c r="E54" s="710"/>
      <c r="F54" s="385">
        <v>0</v>
      </c>
      <c r="G54" s="65">
        <f t="shared" si="3"/>
        <v>0</v>
      </c>
    </row>
    <row r="55" spans="1:7" x14ac:dyDescent="0.25">
      <c r="A55" s="382">
        <v>44</v>
      </c>
      <c r="B55" s="382" t="s">
        <v>257</v>
      </c>
      <c r="C55" s="708" t="s">
        <v>258</v>
      </c>
      <c r="D55" s="709"/>
      <c r="E55" s="710"/>
      <c r="F55" s="385">
        <f>'[1]page 206'!H10</f>
        <v>0</v>
      </c>
      <c r="G55" s="65">
        <f t="shared" si="3"/>
        <v>0</v>
      </c>
    </row>
    <row r="56" spans="1:7" x14ac:dyDescent="0.25">
      <c r="A56" s="382">
        <v>45</v>
      </c>
      <c r="B56" s="382" t="s">
        <v>259</v>
      </c>
      <c r="C56" s="708" t="s">
        <v>260</v>
      </c>
      <c r="D56" s="709"/>
      <c r="E56" s="710"/>
      <c r="F56" s="385">
        <v>0</v>
      </c>
      <c r="G56" s="65">
        <f t="shared" si="3"/>
        <v>0</v>
      </c>
    </row>
    <row r="57" spans="1:7" x14ac:dyDescent="0.25">
      <c r="A57" s="382">
        <v>46</v>
      </c>
      <c r="B57" s="382"/>
      <c r="C57" s="702" t="s">
        <v>261</v>
      </c>
      <c r="D57" s="703"/>
      <c r="E57" s="704"/>
      <c r="F57" s="602">
        <f>SUM(F46:F56)</f>
        <v>0</v>
      </c>
      <c r="G57" s="68">
        <f>SUM(G46:G56)</f>
        <v>0</v>
      </c>
    </row>
    <row r="58" spans="1:7" x14ac:dyDescent="0.25">
      <c r="A58" s="380">
        <v>47</v>
      </c>
      <c r="B58" s="380"/>
      <c r="C58" s="705" t="s">
        <v>262</v>
      </c>
      <c r="D58" s="706"/>
      <c r="E58" s="707"/>
      <c r="F58" s="602">
        <f>F16+F17+F27+F33+F44+F57</f>
        <v>0</v>
      </c>
      <c r="G58" s="68">
        <f>G16+G17+G27+G33+G44+G57</f>
        <v>0</v>
      </c>
    </row>
    <row r="59" spans="1:7" x14ac:dyDescent="0.25">
      <c r="F59" s="149"/>
    </row>
  </sheetData>
  <mergeCells count="47">
    <mergeCell ref="C12:E12"/>
    <mergeCell ref="C13:E13"/>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C49:E49"/>
    <mergeCell ref="C38:E38"/>
    <mergeCell ref="C39:E39"/>
    <mergeCell ref="C40:E40"/>
    <mergeCell ref="C41:E41"/>
    <mergeCell ref="C42:E42"/>
    <mergeCell ref="C43:E43"/>
    <mergeCell ref="C44:E44"/>
    <mergeCell ref="C45:E45"/>
    <mergeCell ref="C46:E46"/>
    <mergeCell ref="C47:E47"/>
    <mergeCell ref="C48:E48"/>
    <mergeCell ref="C57:E57"/>
    <mergeCell ref="C58:E58"/>
    <mergeCell ref="C50:E50"/>
    <mergeCell ref="C51:E51"/>
    <mergeCell ref="C52:E52"/>
    <mergeCell ref="C53:E53"/>
    <mergeCell ref="C54:E54"/>
    <mergeCell ref="C55:E55"/>
    <mergeCell ref="C56:E56"/>
  </mergeCells>
  <pageMargins left="0.7" right="0.7" top="0.75" bottom="0.75" header="0.3" footer="0.3"/>
  <pageSetup scale="81"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8"/>
  <sheetViews>
    <sheetView view="pageLayout" zoomScaleNormal="100" workbookViewId="0">
      <selection activeCell="A12" activeCellId="1" sqref="A8 A12"/>
    </sheetView>
  </sheetViews>
  <sheetFormatPr defaultColWidth="8.85546875" defaultRowHeight="15" x14ac:dyDescent="0.25"/>
  <cols>
    <col min="1" max="1" width="5.7109375" style="408" customWidth="1"/>
    <col min="2" max="2" width="7.7109375" style="408" customWidth="1"/>
    <col min="3" max="3" width="12.5703125" style="408" customWidth="1"/>
    <col min="4" max="4" width="16.28515625" style="408" customWidth="1"/>
    <col min="5" max="5" width="21.5703125" style="408" customWidth="1"/>
    <col min="6" max="6" width="9.7109375" style="408" bestFit="1" customWidth="1"/>
    <col min="7" max="7" width="11.7109375" style="165" customWidth="1"/>
    <col min="8" max="8" width="12" style="151" customWidth="1"/>
    <col min="9" max="16384" width="8.85546875" style="408"/>
  </cols>
  <sheetData>
    <row r="2" spans="1:8" x14ac:dyDescent="0.25">
      <c r="A2" s="166" t="s">
        <v>368</v>
      </c>
      <c r="B2" s="406"/>
      <c r="C2" s="406"/>
      <c r="D2" s="406"/>
      <c r="E2" s="406"/>
      <c r="F2" s="406"/>
      <c r="G2" s="407"/>
    </row>
    <row r="3" spans="1:8" x14ac:dyDescent="0.25">
      <c r="A3" s="409" t="s">
        <v>549</v>
      </c>
      <c r="B3" s="410"/>
      <c r="C3" s="410"/>
      <c r="D3" s="410"/>
      <c r="E3" s="410"/>
      <c r="F3" s="410"/>
      <c r="G3" s="311"/>
    </row>
    <row r="4" spans="1:8" x14ac:dyDescent="0.25">
      <c r="A4" s="411" t="s">
        <v>342</v>
      </c>
      <c r="B4" s="412"/>
      <c r="C4" s="412"/>
      <c r="D4" s="412"/>
      <c r="E4" s="412"/>
      <c r="F4" s="412"/>
      <c r="G4" s="312"/>
    </row>
    <row r="5" spans="1:8" x14ac:dyDescent="0.25">
      <c r="A5" s="215" t="s">
        <v>578</v>
      </c>
      <c r="B5" s="413"/>
      <c r="C5" s="413"/>
      <c r="D5" s="413"/>
      <c r="E5" s="413"/>
      <c r="F5" s="413"/>
      <c r="G5" s="356"/>
    </row>
    <row r="6" spans="1:8" x14ac:dyDescent="0.25">
      <c r="A6" s="343" t="s">
        <v>551</v>
      </c>
      <c r="B6" s="344"/>
      <c r="C6" s="344"/>
      <c r="D6" s="344"/>
      <c r="E6" s="344"/>
      <c r="F6" s="344"/>
      <c r="G6" s="345"/>
    </row>
    <row r="7" spans="1:8" x14ac:dyDescent="0.25">
      <c r="A7" s="357"/>
      <c r="B7" s="414"/>
      <c r="C7" s="415"/>
      <c r="D7" s="416"/>
      <c r="E7" s="417"/>
      <c r="F7" s="418" t="s">
        <v>577</v>
      </c>
      <c r="G7" s="418"/>
    </row>
    <row r="8" spans="1:8" x14ac:dyDescent="0.25">
      <c r="A8" s="359"/>
      <c r="B8" s="420"/>
      <c r="C8" s="435"/>
      <c r="D8" s="436"/>
      <c r="E8" s="437"/>
      <c r="F8" s="227" t="s">
        <v>583</v>
      </c>
      <c r="G8" s="227" t="s">
        <v>575</v>
      </c>
    </row>
    <row r="9" spans="1:8" x14ac:dyDescent="0.25">
      <c r="A9" s="225" t="s">
        <v>410</v>
      </c>
      <c r="B9" s="434" t="s">
        <v>155</v>
      </c>
      <c r="C9" s="421" t="s">
        <v>574</v>
      </c>
      <c r="D9" s="422"/>
      <c r="E9" s="423"/>
      <c r="F9" s="227" t="s">
        <v>584</v>
      </c>
      <c r="G9" s="225" t="s">
        <v>556</v>
      </c>
    </row>
    <row r="10" spans="1:8" x14ac:dyDescent="0.25">
      <c r="A10" s="225" t="s">
        <v>395</v>
      </c>
      <c r="B10" s="434" t="s">
        <v>395</v>
      </c>
      <c r="C10" s="421" t="s">
        <v>573</v>
      </c>
      <c r="D10" s="422"/>
      <c r="E10" s="423"/>
      <c r="F10" s="225" t="s">
        <v>576</v>
      </c>
      <c r="G10" s="225" t="s">
        <v>510</v>
      </c>
    </row>
    <row r="11" spans="1:8" x14ac:dyDescent="0.25">
      <c r="A11" s="347"/>
      <c r="B11" s="425"/>
      <c r="C11" s="426" t="s">
        <v>150</v>
      </c>
      <c r="D11" s="427"/>
      <c r="E11" s="428"/>
      <c r="F11" s="226" t="s">
        <v>396</v>
      </c>
      <c r="G11" s="226" t="s">
        <v>487</v>
      </c>
      <c r="H11" s="148"/>
    </row>
    <row r="12" spans="1:8" x14ac:dyDescent="0.25">
      <c r="A12" s="424">
        <v>25</v>
      </c>
      <c r="B12" s="418">
        <v>601</v>
      </c>
      <c r="C12" s="723" t="s">
        <v>345</v>
      </c>
      <c r="D12" s="723"/>
      <c r="E12" s="724"/>
      <c r="F12" s="14">
        <v>0</v>
      </c>
      <c r="G12" s="603">
        <f t="shared" ref="G12:G23" si="0">F12-H12</f>
        <v>0</v>
      </c>
    </row>
    <row r="13" spans="1:8" x14ac:dyDescent="0.25">
      <c r="A13" s="424">
        <v>26</v>
      </c>
      <c r="B13" s="225">
        <v>602</v>
      </c>
      <c r="C13" s="709" t="s">
        <v>206</v>
      </c>
      <c r="D13" s="709"/>
      <c r="E13" s="710"/>
      <c r="F13" s="14">
        <v>0</v>
      </c>
      <c r="G13" s="603">
        <f t="shared" si="0"/>
        <v>0</v>
      </c>
    </row>
    <row r="14" spans="1:8" x14ac:dyDescent="0.25">
      <c r="A14" s="424">
        <v>27</v>
      </c>
      <c r="B14" s="225">
        <v>603</v>
      </c>
      <c r="C14" s="709" t="s">
        <v>579</v>
      </c>
      <c r="D14" s="709"/>
      <c r="E14" s="710"/>
      <c r="F14" s="14">
        <v>0</v>
      </c>
      <c r="G14" s="603">
        <f t="shared" si="0"/>
        <v>0</v>
      </c>
    </row>
    <row r="15" spans="1:8" x14ac:dyDescent="0.25">
      <c r="A15" s="424">
        <v>28</v>
      </c>
      <c r="B15" s="225">
        <v>604</v>
      </c>
      <c r="C15" s="709" t="s">
        <v>580</v>
      </c>
      <c r="D15" s="709"/>
      <c r="E15" s="710"/>
      <c r="F15" s="14">
        <v>0</v>
      </c>
      <c r="G15" s="603">
        <f t="shared" si="0"/>
        <v>0</v>
      </c>
    </row>
    <row r="16" spans="1:8" x14ac:dyDescent="0.25">
      <c r="A16" s="424">
        <v>29</v>
      </c>
      <c r="B16" s="225">
        <v>605</v>
      </c>
      <c r="C16" s="709" t="s">
        <v>581</v>
      </c>
      <c r="D16" s="709"/>
      <c r="E16" s="710"/>
      <c r="F16" s="14">
        <v>0</v>
      </c>
      <c r="G16" s="603">
        <f t="shared" si="0"/>
        <v>0</v>
      </c>
    </row>
    <row r="17" spans="1:8" x14ac:dyDescent="0.25">
      <c r="A17" s="424">
        <v>30</v>
      </c>
      <c r="B17" s="225">
        <v>606</v>
      </c>
      <c r="C17" s="389" t="s">
        <v>346</v>
      </c>
      <c r="D17" s="390"/>
      <c r="E17" s="391"/>
      <c r="F17" s="147">
        <f>SUM(F12:F16)</f>
        <v>0</v>
      </c>
      <c r="G17" s="433">
        <f t="shared" si="0"/>
        <v>0</v>
      </c>
    </row>
    <row r="18" spans="1:8" x14ac:dyDescent="0.25">
      <c r="A18" s="424">
        <v>31</v>
      </c>
      <c r="B18" s="225">
        <v>607</v>
      </c>
      <c r="C18" s="709" t="s">
        <v>231</v>
      </c>
      <c r="D18" s="709"/>
      <c r="E18" s="710"/>
      <c r="F18" s="14">
        <v>0</v>
      </c>
      <c r="G18" s="603">
        <f t="shared" si="0"/>
        <v>0</v>
      </c>
    </row>
    <row r="19" spans="1:8" x14ac:dyDescent="0.25">
      <c r="A19" s="424">
        <v>32</v>
      </c>
      <c r="B19" s="225">
        <v>608</v>
      </c>
      <c r="C19" s="709" t="s">
        <v>563</v>
      </c>
      <c r="D19" s="709"/>
      <c r="E19" s="710"/>
      <c r="F19" s="14">
        <v>0</v>
      </c>
      <c r="G19" s="603">
        <f t="shared" si="0"/>
        <v>0</v>
      </c>
    </row>
    <row r="20" spans="1:8" x14ac:dyDescent="0.25">
      <c r="A20" s="424">
        <v>33</v>
      </c>
      <c r="B20" s="225">
        <v>609</v>
      </c>
      <c r="C20" s="709" t="s">
        <v>582</v>
      </c>
      <c r="D20" s="709"/>
      <c r="E20" s="710"/>
      <c r="F20" s="14">
        <v>0</v>
      </c>
      <c r="G20" s="603">
        <f t="shared" si="0"/>
        <v>0</v>
      </c>
    </row>
    <row r="21" spans="1:8" x14ac:dyDescent="0.25">
      <c r="A21" s="424">
        <v>34</v>
      </c>
      <c r="B21" s="225" t="s">
        <v>257</v>
      </c>
      <c r="C21" s="709" t="s">
        <v>258</v>
      </c>
      <c r="D21" s="709"/>
      <c r="E21" s="710"/>
      <c r="F21" s="14">
        <v>0</v>
      </c>
      <c r="G21" s="603">
        <f t="shared" si="0"/>
        <v>0</v>
      </c>
    </row>
    <row r="22" spans="1:8" x14ac:dyDescent="0.25">
      <c r="A22" s="424">
        <v>35</v>
      </c>
      <c r="B22" s="225" t="s">
        <v>343</v>
      </c>
      <c r="C22" s="709" t="s">
        <v>260</v>
      </c>
      <c r="D22" s="709"/>
      <c r="E22" s="710"/>
      <c r="F22" s="147">
        <f>F20+F21</f>
        <v>0</v>
      </c>
      <c r="G22" s="433">
        <f t="shared" si="0"/>
        <v>0</v>
      </c>
    </row>
    <row r="23" spans="1:8" x14ac:dyDescent="0.25">
      <c r="A23" s="424">
        <v>36</v>
      </c>
      <c r="B23" s="226"/>
      <c r="C23" s="344"/>
      <c r="D23" s="344"/>
      <c r="E23" s="345"/>
      <c r="F23" s="147">
        <f>F17+F22</f>
        <v>0</v>
      </c>
      <c r="G23" s="433">
        <f t="shared" si="0"/>
        <v>0</v>
      </c>
    </row>
    <row r="24" spans="1:8" x14ac:dyDescent="0.25">
      <c r="A24" s="429">
        <v>37</v>
      </c>
      <c r="B24" s="164"/>
      <c r="C24" s="164" t="s">
        <v>344</v>
      </c>
      <c r="D24" s="164"/>
      <c r="E24" s="164"/>
      <c r="F24" s="164"/>
    </row>
    <row r="25" spans="1:8" x14ac:dyDescent="0.25">
      <c r="A25" s="717"/>
      <c r="B25" s="718"/>
      <c r="C25" s="718"/>
      <c r="D25" s="718"/>
      <c r="E25" s="718"/>
      <c r="F25" s="718"/>
      <c r="G25" s="719"/>
    </row>
    <row r="26" spans="1:8" x14ac:dyDescent="0.25">
      <c r="A26" s="720" t="s">
        <v>347</v>
      </c>
      <c r="B26" s="721"/>
      <c r="C26" s="721"/>
      <c r="D26" s="721"/>
      <c r="E26" s="721"/>
      <c r="F26" s="721"/>
      <c r="G26" s="722"/>
    </row>
    <row r="27" spans="1:8" s="440" customFormat="1" x14ac:dyDescent="0.25">
      <c r="A27" s="227" t="s">
        <v>410</v>
      </c>
      <c r="B27" s="424"/>
      <c r="C27" s="438"/>
      <c r="D27" s="419"/>
      <c r="E27" s="418"/>
      <c r="F27" s="424"/>
      <c r="G27" s="225"/>
      <c r="H27" s="439"/>
    </row>
    <row r="28" spans="1:8" s="440" customFormat="1" x14ac:dyDescent="0.25">
      <c r="A28" s="227" t="s">
        <v>395</v>
      </c>
      <c r="B28" s="308" t="s">
        <v>348</v>
      </c>
      <c r="C28" s="361"/>
      <c r="D28" s="203" t="s">
        <v>349</v>
      </c>
      <c r="E28" s="229" t="s">
        <v>350</v>
      </c>
      <c r="F28" s="203" t="s">
        <v>351</v>
      </c>
      <c r="G28" s="229" t="s">
        <v>352</v>
      </c>
      <c r="H28" s="439"/>
    </row>
    <row r="29" spans="1:8" x14ac:dyDescent="0.25">
      <c r="A29" s="170">
        <v>48</v>
      </c>
      <c r="B29" s="160"/>
      <c r="C29" s="160"/>
      <c r="D29" s="161"/>
      <c r="E29" s="13"/>
      <c r="F29" s="158"/>
      <c r="G29" s="157">
        <f>D29+E29+F29</f>
        <v>0</v>
      </c>
    </row>
    <row r="30" spans="1:8" x14ac:dyDescent="0.25">
      <c r="A30" s="171">
        <v>49</v>
      </c>
      <c r="B30" s="164"/>
      <c r="C30" s="164"/>
      <c r="D30" s="163"/>
      <c r="E30" s="13"/>
      <c r="F30" s="14"/>
      <c r="G30" s="157">
        <f t="shared" ref="G30:G37" si="1">D30+E30+F30</f>
        <v>0</v>
      </c>
    </row>
    <row r="31" spans="1:8" x14ac:dyDescent="0.25">
      <c r="A31" s="171">
        <v>50</v>
      </c>
      <c r="B31" s="164"/>
      <c r="C31" s="164"/>
      <c r="D31" s="163"/>
      <c r="E31" s="13"/>
      <c r="F31" s="14"/>
      <c r="G31" s="157">
        <f t="shared" si="1"/>
        <v>0</v>
      </c>
    </row>
    <row r="32" spans="1:8" x14ac:dyDescent="0.25">
      <c r="A32" s="171">
        <v>51</v>
      </c>
      <c r="B32" s="164"/>
      <c r="C32" s="164"/>
      <c r="D32" s="163"/>
      <c r="E32" s="13"/>
      <c r="F32" s="14"/>
      <c r="G32" s="157">
        <f t="shared" si="1"/>
        <v>0</v>
      </c>
    </row>
    <row r="33" spans="1:7" x14ac:dyDescent="0.25">
      <c r="A33" s="171">
        <v>52</v>
      </c>
      <c r="B33" s="164"/>
      <c r="C33" s="164"/>
      <c r="D33" s="163"/>
      <c r="E33" s="13"/>
      <c r="F33" s="14"/>
      <c r="G33" s="157">
        <f t="shared" si="1"/>
        <v>0</v>
      </c>
    </row>
    <row r="34" spans="1:7" x14ac:dyDescent="0.25">
      <c r="A34" s="171">
        <v>53</v>
      </c>
      <c r="B34" s="164"/>
      <c r="C34" s="164"/>
      <c r="D34" s="163"/>
      <c r="E34" s="13"/>
      <c r="F34" s="14"/>
      <c r="G34" s="157">
        <f t="shared" si="1"/>
        <v>0</v>
      </c>
    </row>
    <row r="35" spans="1:7" x14ac:dyDescent="0.25">
      <c r="A35" s="171">
        <v>54</v>
      </c>
      <c r="B35" s="164"/>
      <c r="C35" s="164"/>
      <c r="D35" s="163"/>
      <c r="E35" s="13"/>
      <c r="F35" s="14"/>
      <c r="G35" s="157">
        <f t="shared" si="1"/>
        <v>0</v>
      </c>
    </row>
    <row r="36" spans="1:7" x14ac:dyDescent="0.25">
      <c r="A36" s="171">
        <v>55</v>
      </c>
      <c r="B36" s="164"/>
      <c r="C36" s="164"/>
      <c r="D36" s="163"/>
      <c r="E36" s="13"/>
      <c r="F36" s="14"/>
      <c r="G36" s="157">
        <f t="shared" si="1"/>
        <v>0</v>
      </c>
    </row>
    <row r="37" spans="1:7" x14ac:dyDescent="0.25">
      <c r="A37" s="171">
        <v>56</v>
      </c>
      <c r="B37" s="164"/>
      <c r="C37" s="164"/>
      <c r="D37" s="163"/>
      <c r="E37" s="13"/>
      <c r="F37" s="14"/>
      <c r="G37" s="157">
        <f t="shared" si="1"/>
        <v>0</v>
      </c>
    </row>
    <row r="38" spans="1:7" x14ac:dyDescent="0.25">
      <c r="A38" s="172">
        <v>57</v>
      </c>
      <c r="B38" s="430"/>
      <c r="C38" s="431"/>
      <c r="D38" s="16">
        <f>SUM(D29:D37)</f>
        <v>0</v>
      </c>
      <c r="E38" s="16">
        <f>SUM(E29:E37)</f>
        <v>0</v>
      </c>
      <c r="F38" s="16">
        <f>SUM(F29:F37)</f>
        <v>0</v>
      </c>
      <c r="G38" s="16">
        <f>SUM(G29:G37)</f>
        <v>0</v>
      </c>
    </row>
  </sheetData>
  <mergeCells count="12">
    <mergeCell ref="C18:E18"/>
    <mergeCell ref="C19:E19"/>
    <mergeCell ref="A25:G25"/>
    <mergeCell ref="A26:G26"/>
    <mergeCell ref="C12:E12"/>
    <mergeCell ref="C13:E13"/>
    <mergeCell ref="C14:E14"/>
    <mergeCell ref="C15:E15"/>
    <mergeCell ref="C16:E16"/>
    <mergeCell ref="C20:E20"/>
    <mergeCell ref="C21:E21"/>
    <mergeCell ref="C22:E22"/>
  </mergeCells>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50"/>
  <sheetViews>
    <sheetView view="pageLayout" zoomScaleNormal="100" workbookViewId="0">
      <selection activeCell="A12" activeCellId="1" sqref="A8 A12"/>
    </sheetView>
  </sheetViews>
  <sheetFormatPr defaultColWidth="8.85546875" defaultRowHeight="15" x14ac:dyDescent="0.25"/>
  <cols>
    <col min="1" max="1" width="2.85546875" style="408" customWidth="1"/>
    <col min="2" max="2" width="13.28515625" style="408" customWidth="1"/>
    <col min="3" max="3" width="29.28515625" style="408" customWidth="1"/>
    <col min="4" max="4" width="26.7109375" style="408" customWidth="1"/>
    <col min="5" max="5" width="18" style="165" customWidth="1"/>
    <col min="6" max="16384" width="8.85546875" style="408"/>
  </cols>
  <sheetData>
    <row r="2" spans="1:5" x14ac:dyDescent="0.25">
      <c r="A2" s="303" t="s">
        <v>370</v>
      </c>
      <c r="B2" s="448"/>
      <c r="C2" s="448"/>
      <c r="D2" s="448"/>
      <c r="E2" s="449"/>
    </row>
    <row r="3" spans="1:5" x14ac:dyDescent="0.25">
      <c r="A3" s="411" t="s">
        <v>585</v>
      </c>
      <c r="B3" s="412"/>
      <c r="C3" s="412"/>
      <c r="D3" s="412"/>
      <c r="E3" s="312"/>
    </row>
    <row r="4" spans="1:5" x14ac:dyDescent="0.25">
      <c r="A4" s="430" t="s">
        <v>857</v>
      </c>
      <c r="B4" s="431"/>
      <c r="C4" s="431"/>
      <c r="D4" s="431"/>
      <c r="E4" s="432"/>
    </row>
    <row r="5" spans="1:5" x14ac:dyDescent="0.25">
      <c r="A5" s="446"/>
      <c r="B5" s="442" t="s">
        <v>263</v>
      </c>
      <c r="C5" s="443"/>
      <c r="D5" s="443" t="s">
        <v>264</v>
      </c>
      <c r="E5" s="444"/>
    </row>
    <row r="6" spans="1:5" x14ac:dyDescent="0.25">
      <c r="A6" s="170" t="s">
        <v>265</v>
      </c>
      <c r="B6" s="161"/>
      <c r="C6" s="162"/>
      <c r="D6" s="160"/>
      <c r="E6" s="162"/>
    </row>
    <row r="7" spans="1:5" x14ac:dyDescent="0.25">
      <c r="A7" s="171" t="s">
        <v>266</v>
      </c>
      <c r="B7" s="163"/>
      <c r="C7" s="165"/>
      <c r="D7" s="164"/>
    </row>
    <row r="8" spans="1:5" x14ac:dyDescent="0.25">
      <c r="A8" s="171" t="s">
        <v>267</v>
      </c>
      <c r="B8" s="163"/>
      <c r="C8" s="165"/>
      <c r="D8" s="164"/>
    </row>
    <row r="9" spans="1:5" x14ac:dyDescent="0.25">
      <c r="A9" s="171" t="s">
        <v>268</v>
      </c>
      <c r="B9" s="163"/>
      <c r="C9" s="165"/>
      <c r="D9" s="164"/>
    </row>
    <row r="10" spans="1:5" x14ac:dyDescent="0.25">
      <c r="A10" s="171" t="s">
        <v>269</v>
      </c>
      <c r="B10" s="163"/>
      <c r="C10" s="165"/>
      <c r="D10" s="164"/>
    </row>
    <row r="11" spans="1:5" x14ac:dyDescent="0.25">
      <c r="A11" s="171" t="s">
        <v>270</v>
      </c>
      <c r="B11" s="163"/>
      <c r="C11" s="165"/>
      <c r="D11" s="164"/>
    </row>
    <row r="12" spans="1:5" x14ac:dyDescent="0.25">
      <c r="A12" s="171" t="s">
        <v>271</v>
      </c>
      <c r="B12" s="163"/>
      <c r="C12" s="165"/>
      <c r="D12" s="164"/>
    </row>
    <row r="13" spans="1:5" x14ac:dyDescent="0.25">
      <c r="A13" s="171" t="s">
        <v>272</v>
      </c>
      <c r="B13" s="163"/>
      <c r="C13" s="165"/>
      <c r="D13" s="164"/>
    </row>
    <row r="14" spans="1:5" x14ac:dyDescent="0.25">
      <c r="A14" s="171" t="s">
        <v>273</v>
      </c>
      <c r="B14" s="163"/>
      <c r="C14" s="165"/>
      <c r="D14" s="164"/>
    </row>
    <row r="15" spans="1:5" x14ac:dyDescent="0.25">
      <c r="A15" s="172" t="s">
        <v>274</v>
      </c>
      <c r="B15" s="430"/>
      <c r="C15" s="432"/>
      <c r="D15" s="431"/>
      <c r="E15" s="432"/>
    </row>
    <row r="16" spans="1:5" x14ac:dyDescent="0.25">
      <c r="A16" s="357"/>
      <c r="B16" s="456" t="s">
        <v>275</v>
      </c>
      <c r="C16" s="461" t="s">
        <v>276</v>
      </c>
      <c r="D16" s="462"/>
      <c r="E16" s="460" t="s">
        <v>277</v>
      </c>
    </row>
    <row r="17" spans="1:5" x14ac:dyDescent="0.25">
      <c r="A17" s="161" t="s">
        <v>265</v>
      </c>
      <c r="B17" s="158"/>
      <c r="C17" s="161"/>
      <c r="D17" s="162"/>
      <c r="E17" s="162"/>
    </row>
    <row r="18" spans="1:5" x14ac:dyDescent="0.25">
      <c r="A18" s="163" t="s">
        <v>266</v>
      </c>
      <c r="B18" s="14"/>
      <c r="C18" s="163"/>
      <c r="D18" s="165"/>
    </row>
    <row r="19" spans="1:5" x14ac:dyDescent="0.25">
      <c r="A19" s="163" t="s">
        <v>267</v>
      </c>
      <c r="B19" s="14"/>
      <c r="C19" s="163"/>
      <c r="D19" s="165"/>
    </row>
    <row r="20" spans="1:5" x14ac:dyDescent="0.25">
      <c r="A20" s="163" t="s">
        <v>268</v>
      </c>
      <c r="B20" s="163"/>
      <c r="C20" s="163"/>
      <c r="D20" s="165"/>
    </row>
    <row r="21" spans="1:5" x14ac:dyDescent="0.25">
      <c r="A21" s="163" t="s">
        <v>269</v>
      </c>
      <c r="B21" s="163"/>
      <c r="C21" s="163"/>
      <c r="D21" s="165"/>
    </row>
    <row r="22" spans="1:5" x14ac:dyDescent="0.25">
      <c r="A22" s="163" t="s">
        <v>270</v>
      </c>
      <c r="B22" s="163"/>
      <c r="C22" s="163"/>
      <c r="D22" s="165"/>
    </row>
    <row r="23" spans="1:5" x14ac:dyDescent="0.25">
      <c r="A23" s="163" t="s">
        <v>271</v>
      </c>
      <c r="B23" s="163"/>
      <c r="C23" s="163"/>
      <c r="D23" s="165"/>
    </row>
    <row r="24" spans="1:5" x14ac:dyDescent="0.25">
      <c r="A24" s="163" t="s">
        <v>272</v>
      </c>
      <c r="B24" s="163"/>
      <c r="C24" s="163"/>
      <c r="D24" s="165"/>
    </row>
    <row r="25" spans="1:5" x14ac:dyDescent="0.25">
      <c r="A25" s="163" t="s">
        <v>273</v>
      </c>
      <c r="B25" s="163"/>
      <c r="C25" s="163"/>
      <c r="D25" s="165"/>
    </row>
    <row r="26" spans="1:5" x14ac:dyDescent="0.25">
      <c r="A26" s="430" t="s">
        <v>274</v>
      </c>
      <c r="B26" s="430"/>
      <c r="C26" s="430"/>
      <c r="D26" s="432"/>
      <c r="E26" s="432"/>
    </row>
    <row r="27" spans="1:5" x14ac:dyDescent="0.25">
      <c r="A27" s="451" t="s">
        <v>858</v>
      </c>
      <c r="B27" s="431"/>
      <c r="C27" s="431"/>
      <c r="D27" s="431"/>
      <c r="E27" s="452"/>
    </row>
    <row r="28" spans="1:5" x14ac:dyDescent="0.25">
      <c r="A28" s="441"/>
      <c r="B28" s="463" t="s">
        <v>263</v>
      </c>
      <c r="C28" s="464"/>
      <c r="D28" s="465" t="s">
        <v>264</v>
      </c>
      <c r="E28" s="466"/>
    </row>
    <row r="29" spans="1:5" x14ac:dyDescent="0.25">
      <c r="A29" s="170" t="s">
        <v>265</v>
      </c>
      <c r="B29" s="161"/>
      <c r="C29" s="160"/>
      <c r="D29" s="161"/>
      <c r="E29" s="162"/>
    </row>
    <row r="30" spans="1:5" x14ac:dyDescent="0.25">
      <c r="A30" s="171" t="s">
        <v>266</v>
      </c>
      <c r="B30" s="163"/>
      <c r="C30" s="164"/>
      <c r="D30" s="163"/>
    </row>
    <row r="31" spans="1:5" x14ac:dyDescent="0.25">
      <c r="A31" s="171" t="s">
        <v>267</v>
      </c>
      <c r="B31" s="103"/>
      <c r="C31" s="104"/>
      <c r="D31" s="103"/>
      <c r="E31" s="105"/>
    </row>
    <row r="32" spans="1:5" x14ac:dyDescent="0.25">
      <c r="A32" s="171" t="s">
        <v>268</v>
      </c>
      <c r="B32" s="103"/>
      <c r="C32" s="104"/>
      <c r="D32" s="103"/>
      <c r="E32" s="105"/>
    </row>
    <row r="33" spans="1:5" x14ac:dyDescent="0.25">
      <c r="A33" s="171" t="s">
        <v>269</v>
      </c>
      <c r="B33" s="103"/>
      <c r="C33" s="104"/>
      <c r="D33" s="103"/>
      <c r="E33" s="105"/>
    </row>
    <row r="34" spans="1:5" x14ac:dyDescent="0.25">
      <c r="A34" s="171" t="s">
        <v>270</v>
      </c>
      <c r="B34" s="103"/>
      <c r="C34" s="104"/>
      <c r="D34" s="103"/>
      <c r="E34" s="105"/>
    </row>
    <row r="35" spans="1:5" x14ac:dyDescent="0.25">
      <c r="A35" s="171" t="s">
        <v>271</v>
      </c>
      <c r="B35" s="103"/>
      <c r="C35" s="104"/>
      <c r="D35" s="103"/>
      <c r="E35" s="105"/>
    </row>
    <row r="36" spans="1:5" x14ac:dyDescent="0.25">
      <c r="A36" s="171" t="s">
        <v>272</v>
      </c>
      <c r="B36" s="103"/>
      <c r="C36" s="104"/>
      <c r="D36" s="103"/>
      <c r="E36" s="105"/>
    </row>
    <row r="37" spans="1:5" x14ac:dyDescent="0.25">
      <c r="A37" s="171" t="s">
        <v>273</v>
      </c>
      <c r="B37" s="103"/>
      <c r="C37" s="104"/>
      <c r="D37" s="103"/>
      <c r="E37" s="105"/>
    </row>
    <row r="38" spans="1:5" x14ac:dyDescent="0.25">
      <c r="A38" s="172" t="s">
        <v>274</v>
      </c>
      <c r="B38" s="106"/>
      <c r="C38" s="107"/>
      <c r="D38" s="106"/>
      <c r="E38" s="108"/>
    </row>
    <row r="39" spans="1:5" ht="14.45" customHeight="1" x14ac:dyDescent="0.25">
      <c r="A39" s="446"/>
      <c r="B39" s="419" t="s">
        <v>279</v>
      </c>
      <c r="C39" s="458" t="s">
        <v>280</v>
      </c>
      <c r="D39" s="459" t="s">
        <v>278</v>
      </c>
      <c r="E39" s="234" t="s">
        <v>277</v>
      </c>
    </row>
    <row r="40" spans="1:5" s="440" customFormat="1" x14ac:dyDescent="0.25">
      <c r="A40" s="357" t="s">
        <v>265</v>
      </c>
      <c r="B40" s="161"/>
      <c r="C40" s="357"/>
      <c r="D40" s="449"/>
      <c r="E40" s="357"/>
    </row>
    <row r="41" spans="1:5" s="440" customFormat="1" x14ac:dyDescent="0.25">
      <c r="A41" s="359" t="s">
        <v>266</v>
      </c>
      <c r="B41" s="310"/>
      <c r="C41" s="359"/>
      <c r="D41" s="356"/>
      <c r="E41" s="359"/>
    </row>
    <row r="42" spans="1:5" s="440" customFormat="1" x14ac:dyDescent="0.25">
      <c r="A42" s="359" t="s">
        <v>267</v>
      </c>
      <c r="B42" s="310"/>
      <c r="C42" s="359"/>
      <c r="D42" s="356"/>
      <c r="E42" s="359"/>
    </row>
    <row r="43" spans="1:5" s="440" customFormat="1" x14ac:dyDescent="0.25">
      <c r="A43" s="171" t="s">
        <v>268</v>
      </c>
      <c r="B43" s="163"/>
      <c r="C43" s="171"/>
      <c r="D43" s="165"/>
      <c r="E43" s="171"/>
    </row>
    <row r="44" spans="1:5" x14ac:dyDescent="0.25">
      <c r="A44" s="171" t="s">
        <v>269</v>
      </c>
      <c r="B44" s="163"/>
      <c r="C44" s="171"/>
      <c r="D44" s="165"/>
      <c r="E44" s="171"/>
    </row>
    <row r="45" spans="1:5" x14ac:dyDescent="0.25">
      <c r="A45" s="171" t="s">
        <v>270</v>
      </c>
      <c r="B45" s="163"/>
      <c r="C45" s="171"/>
      <c r="D45" s="165"/>
      <c r="E45" s="171"/>
    </row>
    <row r="46" spans="1:5" x14ac:dyDescent="0.25">
      <c r="A46" s="171" t="s">
        <v>271</v>
      </c>
      <c r="B46" s="163"/>
      <c r="C46" s="171"/>
      <c r="D46" s="165"/>
      <c r="E46" s="171"/>
    </row>
    <row r="47" spans="1:5" x14ac:dyDescent="0.25">
      <c r="A47" s="171" t="s">
        <v>272</v>
      </c>
      <c r="B47" s="163"/>
      <c r="C47" s="171"/>
      <c r="D47" s="165"/>
      <c r="E47" s="171"/>
    </row>
    <row r="48" spans="1:5" x14ac:dyDescent="0.25">
      <c r="A48" s="171" t="s">
        <v>273</v>
      </c>
      <c r="B48" s="163"/>
      <c r="C48" s="171"/>
      <c r="D48" s="165"/>
      <c r="E48" s="171"/>
    </row>
    <row r="49" spans="1:5" x14ac:dyDescent="0.25">
      <c r="A49" s="172" t="s">
        <v>274</v>
      </c>
      <c r="B49" s="430"/>
      <c r="C49" s="431"/>
      <c r="D49" s="432"/>
      <c r="E49" s="172"/>
    </row>
    <row r="50" spans="1:5" x14ac:dyDescent="0.25">
      <c r="B50" t="s">
        <v>586</v>
      </c>
    </row>
  </sheetData>
  <pageMargins left="0.7" right="0.7" top="0.75" bottom="0.75" header="0.3" footer="0.3"/>
  <pageSetup scale="93"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3"/>
  <sheetViews>
    <sheetView view="pageLayout" zoomScaleNormal="100" workbookViewId="0">
      <selection activeCell="A12" activeCellId="1" sqref="A8 A12"/>
    </sheetView>
  </sheetViews>
  <sheetFormatPr defaultRowHeight="15" x14ac:dyDescent="0.25"/>
  <cols>
    <col min="1" max="1" width="31.140625" customWidth="1"/>
    <col min="2" max="2" width="31.28515625" customWidth="1"/>
    <col min="3" max="3" width="13.85546875" customWidth="1"/>
    <col min="4" max="4" width="12.5703125" style="3" bestFit="1" customWidth="1"/>
  </cols>
  <sheetData>
    <row r="2" spans="1:4" x14ac:dyDescent="0.25">
      <c r="A2" s="166" t="s">
        <v>371</v>
      </c>
      <c r="B2" s="404"/>
      <c r="C2" s="404"/>
      <c r="D2" s="167"/>
    </row>
    <row r="3" spans="1:4" x14ac:dyDescent="0.25">
      <c r="A3" s="363" t="s">
        <v>587</v>
      </c>
      <c r="B3" s="297"/>
      <c r="C3" s="297"/>
      <c r="D3" s="298"/>
    </row>
    <row r="4" spans="1:4" x14ac:dyDescent="0.25">
      <c r="A4" s="215" t="s">
        <v>588</v>
      </c>
      <c r="B4" s="346"/>
      <c r="C4" s="346"/>
      <c r="D4" s="216"/>
    </row>
    <row r="5" spans="1:4" x14ac:dyDescent="0.25">
      <c r="A5" s="215" t="s">
        <v>589</v>
      </c>
      <c r="B5" s="346"/>
      <c r="C5" s="346"/>
      <c r="D5" s="216"/>
    </row>
    <row r="6" spans="1:4" x14ac:dyDescent="0.25">
      <c r="A6" s="365" t="s">
        <v>590</v>
      </c>
      <c r="B6" s="366"/>
      <c r="C6" s="366"/>
      <c r="D6" s="367"/>
    </row>
    <row r="7" spans="1:4" x14ac:dyDescent="0.25">
      <c r="A7" s="365" t="s">
        <v>591</v>
      </c>
      <c r="B7" s="366"/>
      <c r="C7" s="366"/>
      <c r="D7" s="367"/>
    </row>
    <row r="8" spans="1:4" ht="135" customHeight="1" x14ac:dyDescent="0.25">
      <c r="A8" s="725" t="s">
        <v>821</v>
      </c>
      <c r="B8" s="726"/>
      <c r="C8" s="726"/>
      <c r="D8" s="727"/>
    </row>
    <row r="9" spans="1:4" x14ac:dyDescent="0.25">
      <c r="A9" s="365"/>
      <c r="B9" s="366"/>
      <c r="C9" s="366"/>
      <c r="D9" s="367"/>
    </row>
    <row r="10" spans="1:4" x14ac:dyDescent="0.25">
      <c r="A10" s="365"/>
      <c r="B10" s="366"/>
      <c r="C10" s="366"/>
      <c r="D10" s="367"/>
    </row>
    <row r="11" spans="1:4" x14ac:dyDescent="0.25">
      <c r="A11" s="365"/>
      <c r="B11" s="366"/>
      <c r="C11" s="366"/>
      <c r="D11" s="367"/>
    </row>
    <row r="12" spans="1:4" x14ac:dyDescent="0.25">
      <c r="A12" s="365"/>
      <c r="B12" s="366"/>
      <c r="C12" s="366"/>
      <c r="D12" s="367"/>
    </row>
    <row r="13" spans="1:4" x14ac:dyDescent="0.25">
      <c r="A13" s="365"/>
      <c r="B13" s="366"/>
      <c r="C13" s="366"/>
      <c r="D13" s="367"/>
    </row>
    <row r="14" spans="1:4" x14ac:dyDescent="0.25">
      <c r="A14" s="340"/>
      <c r="B14" s="341"/>
      <c r="C14" s="341"/>
      <c r="D14" s="342"/>
    </row>
    <row r="15" spans="1:4" x14ac:dyDescent="0.25">
      <c r="A15" s="47" t="s">
        <v>281</v>
      </c>
      <c r="B15" s="102"/>
      <c r="C15" s="102"/>
      <c r="D15" s="48"/>
    </row>
    <row r="16" spans="1:4" ht="14.45" customHeight="1" x14ac:dyDescent="0.25">
      <c r="A16" s="220" t="s">
        <v>263</v>
      </c>
      <c r="B16" s="589" t="s">
        <v>275</v>
      </c>
      <c r="C16" s="221" t="s">
        <v>276</v>
      </c>
      <c r="D16" s="237" t="s">
        <v>277</v>
      </c>
    </row>
    <row r="17" spans="1:4" x14ac:dyDescent="0.25">
      <c r="A17" s="35" t="s">
        <v>860</v>
      </c>
      <c r="B17" s="35"/>
      <c r="C17" s="41"/>
      <c r="D17" s="157"/>
    </row>
    <row r="18" spans="1:4" x14ac:dyDescent="0.25">
      <c r="A18" s="38" t="s">
        <v>282</v>
      </c>
      <c r="B18" s="38"/>
      <c r="C18" s="3"/>
      <c r="D18" s="13"/>
    </row>
    <row r="19" spans="1:4" x14ac:dyDescent="0.25">
      <c r="A19" s="38" t="s">
        <v>283</v>
      </c>
      <c r="B19" s="38"/>
      <c r="C19" s="3"/>
      <c r="D19" s="38"/>
    </row>
    <row r="20" spans="1:4" x14ac:dyDescent="0.25">
      <c r="A20" s="38" t="s">
        <v>268</v>
      </c>
      <c r="B20" s="38"/>
      <c r="C20" s="3"/>
      <c r="D20" s="38"/>
    </row>
    <row r="21" spans="1:4" x14ac:dyDescent="0.25">
      <c r="A21" s="38"/>
      <c r="B21" s="38"/>
      <c r="C21" s="3"/>
      <c r="D21" s="38"/>
    </row>
    <row r="22" spans="1:4" x14ac:dyDescent="0.25">
      <c r="A22" s="38"/>
      <c r="B22" s="38"/>
      <c r="C22" s="3"/>
      <c r="D22" s="38"/>
    </row>
    <row r="23" spans="1:4" x14ac:dyDescent="0.25">
      <c r="A23" s="39" t="s">
        <v>352</v>
      </c>
      <c r="B23" s="39"/>
      <c r="C23" s="43"/>
      <c r="D23" s="109"/>
    </row>
    <row r="24" spans="1:4" x14ac:dyDescent="0.25">
      <c r="A24" s="11" t="s">
        <v>861</v>
      </c>
      <c r="B24" s="2"/>
      <c r="C24" s="2"/>
    </row>
    <row r="25" spans="1:4" x14ac:dyDescent="0.25">
      <c r="A25" s="608" t="s">
        <v>862</v>
      </c>
      <c r="B25" s="2"/>
      <c r="C25" s="2"/>
    </row>
    <row r="26" spans="1:4" x14ac:dyDescent="0.25">
      <c r="A26" s="11"/>
      <c r="B26" s="2"/>
      <c r="C26" s="2"/>
    </row>
    <row r="27" spans="1:4" x14ac:dyDescent="0.25">
      <c r="A27" s="11"/>
      <c r="B27" s="2"/>
      <c r="C27" s="2"/>
    </row>
    <row r="28" spans="1:4" x14ac:dyDescent="0.25">
      <c r="A28" s="11"/>
      <c r="B28" s="2"/>
      <c r="C28" s="2"/>
    </row>
    <row r="29" spans="1:4" x14ac:dyDescent="0.25">
      <c r="A29" s="11"/>
      <c r="B29" s="2"/>
      <c r="C29" s="2"/>
    </row>
    <row r="30" spans="1:4" x14ac:dyDescent="0.25">
      <c r="A30" s="11"/>
      <c r="B30" s="2"/>
      <c r="C30" s="2"/>
    </row>
    <row r="31" spans="1:4" x14ac:dyDescent="0.25">
      <c r="A31" s="11"/>
      <c r="B31" s="2"/>
      <c r="C31" s="2"/>
    </row>
    <row r="32" spans="1:4" x14ac:dyDescent="0.25">
      <c r="A32" s="11"/>
      <c r="B32" s="2"/>
      <c r="C32" s="2"/>
    </row>
    <row r="33" spans="1:4" x14ac:dyDescent="0.25">
      <c r="A33" s="11"/>
      <c r="B33" s="2"/>
      <c r="C33" s="2"/>
    </row>
    <row r="34" spans="1:4" x14ac:dyDescent="0.25">
      <c r="A34" s="11"/>
      <c r="B34" s="2"/>
      <c r="C34" s="2"/>
    </row>
    <row r="35" spans="1:4" ht="14.45" customHeight="1" x14ac:dyDescent="0.25">
      <c r="A35" s="365" t="s">
        <v>592</v>
      </c>
      <c r="B35" s="366"/>
      <c r="C35" s="366"/>
      <c r="D35" s="367"/>
    </row>
    <row r="36" spans="1:4" x14ac:dyDescent="0.25">
      <c r="A36" s="365" t="s">
        <v>593</v>
      </c>
      <c r="B36" s="366"/>
      <c r="C36" s="366"/>
      <c r="D36" s="367"/>
    </row>
    <row r="37" spans="1:4" x14ac:dyDescent="0.25">
      <c r="A37" s="612" t="s">
        <v>863</v>
      </c>
      <c r="B37" s="366"/>
      <c r="C37" s="366"/>
      <c r="D37" s="367"/>
    </row>
    <row r="38" spans="1:4" x14ac:dyDescent="0.25">
      <c r="A38" s="11"/>
      <c r="B38" s="2"/>
      <c r="C38" s="2"/>
    </row>
    <row r="39" spans="1:4" x14ac:dyDescent="0.25">
      <c r="A39" s="11"/>
      <c r="B39" s="2"/>
      <c r="C39" s="2"/>
    </row>
    <row r="40" spans="1:4" x14ac:dyDescent="0.25">
      <c r="A40" s="11"/>
      <c r="B40" s="2"/>
      <c r="C40" s="2"/>
    </row>
    <row r="41" spans="1:4" x14ac:dyDescent="0.25">
      <c r="A41" s="11"/>
      <c r="B41" s="2"/>
      <c r="C41" s="2"/>
    </row>
    <row r="42" spans="1:4" x14ac:dyDescent="0.25">
      <c r="A42" s="42"/>
      <c r="B42" s="45"/>
      <c r="C42" s="45"/>
      <c r="D42" s="43"/>
    </row>
    <row r="43" spans="1:4" x14ac:dyDescent="0.25">
      <c r="A43" s="430" t="s">
        <v>594</v>
      </c>
      <c r="B43" s="45"/>
      <c r="C43" s="45"/>
      <c r="D43" s="43"/>
    </row>
  </sheetData>
  <mergeCells count="1">
    <mergeCell ref="A8:D8"/>
  </mergeCells>
  <pageMargins left="0.7" right="0.7" top="0.75" bottom="0.75" header="0.3" footer="0.3"/>
  <pageSetup scale="92"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8"/>
  <sheetViews>
    <sheetView view="pageLayout" zoomScaleNormal="100" zoomScaleSheetLayoutView="100" workbookViewId="0">
      <selection activeCell="A12" activeCellId="1" sqref="A8 A12"/>
    </sheetView>
  </sheetViews>
  <sheetFormatPr defaultColWidth="8.85546875" defaultRowHeight="15" x14ac:dyDescent="0.25"/>
  <cols>
    <col min="1" max="1" width="18.7109375" style="408" customWidth="1"/>
    <col min="2" max="2" width="17.140625" style="408" customWidth="1"/>
    <col min="3" max="3" width="15.28515625" style="408" customWidth="1"/>
    <col min="4" max="4" width="12.7109375" style="408" customWidth="1"/>
    <col min="5" max="5" width="14.28515625" style="408" customWidth="1"/>
    <col min="6" max="6" width="10.7109375" style="408" customWidth="1"/>
    <col min="7" max="16384" width="8.85546875" style="408"/>
  </cols>
  <sheetData>
    <row r="2" spans="1:6" x14ac:dyDescent="0.25">
      <c r="A2" s="166" t="s">
        <v>805</v>
      </c>
      <c r="B2" s="406"/>
      <c r="C2" s="406"/>
      <c r="D2" s="406"/>
      <c r="E2" s="406"/>
      <c r="F2" s="407"/>
    </row>
    <row r="3" spans="1:6" x14ac:dyDescent="0.25">
      <c r="A3" s="363" t="s">
        <v>608</v>
      </c>
      <c r="B3" s="470"/>
      <c r="C3" s="470"/>
      <c r="D3" s="470"/>
      <c r="E3" s="470"/>
      <c r="F3" s="471"/>
    </row>
    <row r="4" spans="1:6" x14ac:dyDescent="0.25">
      <c r="A4" s="468" t="s">
        <v>853</v>
      </c>
      <c r="B4" s="469"/>
      <c r="C4" s="469"/>
      <c r="D4" s="469"/>
      <c r="E4" s="469"/>
      <c r="F4" s="452"/>
    </row>
    <row r="5" spans="1:6" x14ac:dyDescent="0.25">
      <c r="A5" s="457"/>
      <c r="B5" s="460" t="s">
        <v>599</v>
      </c>
      <c r="C5" s="460" t="s">
        <v>595</v>
      </c>
      <c r="D5" s="460" t="s">
        <v>597</v>
      </c>
      <c r="E5" s="457"/>
      <c r="F5" s="457"/>
    </row>
    <row r="6" spans="1:6" x14ac:dyDescent="0.25">
      <c r="A6" s="472" t="s">
        <v>263</v>
      </c>
      <c r="B6" s="472" t="s">
        <v>600</v>
      </c>
      <c r="C6" s="472" t="s">
        <v>596</v>
      </c>
      <c r="D6" s="472" t="s">
        <v>598</v>
      </c>
      <c r="E6" s="472" t="s">
        <v>278</v>
      </c>
      <c r="F6" s="472" t="s">
        <v>277</v>
      </c>
    </row>
    <row r="7" spans="1:6" x14ac:dyDescent="0.25">
      <c r="A7" s="171" t="s">
        <v>284</v>
      </c>
      <c r="B7" s="171"/>
      <c r="C7" s="171"/>
      <c r="D7" s="171"/>
      <c r="E7" s="171"/>
      <c r="F7" s="171"/>
    </row>
    <row r="8" spans="1:6" x14ac:dyDescent="0.25">
      <c r="A8" s="171" t="s">
        <v>266</v>
      </c>
      <c r="B8" s="171"/>
      <c r="C8" s="171"/>
      <c r="D8" s="171"/>
      <c r="E8" s="171"/>
      <c r="F8" s="171"/>
    </row>
    <row r="9" spans="1:6" x14ac:dyDescent="0.25">
      <c r="A9" s="171" t="s">
        <v>283</v>
      </c>
      <c r="B9" s="171"/>
      <c r="C9" s="171"/>
      <c r="D9" s="171"/>
      <c r="E9" s="171"/>
      <c r="F9" s="171"/>
    </row>
    <row r="10" spans="1:6" x14ac:dyDescent="0.25">
      <c r="A10" s="171" t="s">
        <v>268</v>
      </c>
      <c r="B10" s="171"/>
      <c r="C10" s="171"/>
      <c r="D10" s="171"/>
      <c r="E10" s="171"/>
      <c r="F10" s="171"/>
    </row>
    <row r="11" spans="1:6" x14ac:dyDescent="0.25">
      <c r="A11" s="171" t="s">
        <v>269</v>
      </c>
      <c r="B11" s="171"/>
      <c r="C11" s="171"/>
      <c r="D11" s="171"/>
      <c r="E11" s="171"/>
      <c r="F11" s="171"/>
    </row>
    <row r="12" spans="1:6" x14ac:dyDescent="0.25">
      <c r="A12" s="172" t="s">
        <v>270</v>
      </c>
      <c r="B12" s="172"/>
      <c r="C12" s="172"/>
      <c r="D12" s="172"/>
      <c r="E12" s="172"/>
      <c r="F12" s="172"/>
    </row>
    <row r="13" spans="1:6" x14ac:dyDescent="0.25">
      <c r="A13" s="163"/>
      <c r="B13" s="164"/>
      <c r="C13" s="164"/>
      <c r="D13" s="164"/>
      <c r="E13" s="164"/>
      <c r="F13" s="165"/>
    </row>
    <row r="14" spans="1:6" x14ac:dyDescent="0.25">
      <c r="A14" s="163" t="s">
        <v>854</v>
      </c>
      <c r="B14" s="164"/>
      <c r="C14" s="164"/>
      <c r="D14" s="164"/>
      <c r="E14" s="164"/>
      <c r="F14" s="165"/>
    </row>
    <row r="15" spans="1:6" x14ac:dyDescent="0.25">
      <c r="A15" s="608" t="s">
        <v>855</v>
      </c>
      <c r="B15" s="164"/>
      <c r="C15" s="164"/>
      <c r="D15" s="164"/>
      <c r="E15" s="164"/>
      <c r="F15" s="165"/>
    </row>
    <row r="16" spans="1:6" x14ac:dyDescent="0.25">
      <c r="A16" s="163"/>
      <c r="B16" s="164"/>
      <c r="C16" s="164"/>
      <c r="D16" s="164"/>
      <c r="E16" s="164"/>
      <c r="F16" s="165"/>
    </row>
    <row r="17" spans="1:6" x14ac:dyDescent="0.25">
      <c r="A17" s="163"/>
      <c r="B17" s="164"/>
      <c r="C17" s="164"/>
      <c r="D17" s="164"/>
      <c r="E17" s="164"/>
      <c r="F17" s="165"/>
    </row>
    <row r="18" spans="1:6" x14ac:dyDescent="0.25">
      <c r="A18" s="163"/>
      <c r="B18" s="164"/>
      <c r="C18" s="164"/>
      <c r="D18" s="164"/>
      <c r="E18" s="164"/>
      <c r="F18" s="165"/>
    </row>
    <row r="19" spans="1:6" x14ac:dyDescent="0.25">
      <c r="A19" s="163"/>
      <c r="B19" s="164"/>
      <c r="C19" s="164"/>
      <c r="D19" s="164"/>
      <c r="E19" s="164"/>
      <c r="F19" s="165"/>
    </row>
    <row r="20" spans="1:6" x14ac:dyDescent="0.25">
      <c r="A20" s="430"/>
      <c r="B20" s="431"/>
      <c r="C20" s="431"/>
      <c r="D20" s="431"/>
      <c r="E20" s="431"/>
      <c r="F20" s="432"/>
    </row>
    <row r="21" spans="1:6" x14ac:dyDescent="0.25">
      <c r="A21" s="468" t="s">
        <v>856</v>
      </c>
      <c r="B21" s="469"/>
      <c r="C21" s="469"/>
      <c r="D21" s="469"/>
      <c r="E21" s="469"/>
      <c r="F21" s="452"/>
    </row>
    <row r="22" spans="1:6" ht="14.45" customHeight="1" x14ac:dyDescent="0.25">
      <c r="A22" s="414"/>
      <c r="B22" s="337"/>
      <c r="C22" s="339"/>
      <c r="D22" s="230" t="s">
        <v>602</v>
      </c>
      <c r="E22" s="457"/>
      <c r="F22" s="457"/>
    </row>
    <row r="23" spans="1:6" ht="14.45" customHeight="1" x14ac:dyDescent="0.25">
      <c r="A23" s="420"/>
      <c r="B23" s="369" t="s">
        <v>607</v>
      </c>
      <c r="C23" s="371"/>
      <c r="D23" s="231" t="s">
        <v>603</v>
      </c>
      <c r="E23" s="473" t="s">
        <v>605</v>
      </c>
      <c r="F23" s="434"/>
    </row>
    <row r="24" spans="1:6" x14ac:dyDescent="0.25">
      <c r="A24" s="472" t="s">
        <v>263</v>
      </c>
      <c r="B24" s="372" t="s">
        <v>601</v>
      </c>
      <c r="C24" s="374"/>
      <c r="D24" s="232" t="s">
        <v>604</v>
      </c>
      <c r="E24" s="472" t="s">
        <v>606</v>
      </c>
      <c r="F24" s="472" t="s">
        <v>277</v>
      </c>
    </row>
    <row r="25" spans="1:6" x14ac:dyDescent="0.25">
      <c r="A25" s="171" t="s">
        <v>284</v>
      </c>
      <c r="B25" s="163"/>
      <c r="C25" s="162"/>
      <c r="D25" s="164"/>
      <c r="E25" s="170"/>
      <c r="F25" s="170"/>
    </row>
    <row r="26" spans="1:6" x14ac:dyDescent="0.25">
      <c r="A26" s="171" t="s">
        <v>282</v>
      </c>
      <c r="B26" s="163"/>
      <c r="C26" s="165"/>
      <c r="D26" s="164"/>
      <c r="E26" s="171"/>
      <c r="F26" s="171"/>
    </row>
    <row r="27" spans="1:6" x14ac:dyDescent="0.25">
      <c r="A27" s="171" t="s">
        <v>283</v>
      </c>
      <c r="B27" s="163"/>
      <c r="C27" s="165"/>
      <c r="D27" s="164"/>
      <c r="E27" s="171"/>
      <c r="F27" s="171"/>
    </row>
    <row r="28" spans="1:6" x14ac:dyDescent="0.25">
      <c r="A28" s="171" t="s">
        <v>268</v>
      </c>
      <c r="B28" s="163"/>
      <c r="C28" s="165"/>
      <c r="D28" s="164"/>
      <c r="E28" s="171"/>
      <c r="F28" s="171"/>
    </row>
    <row r="29" spans="1:6" x14ac:dyDescent="0.25">
      <c r="A29" s="171" t="s">
        <v>269</v>
      </c>
      <c r="B29" s="163"/>
      <c r="C29" s="165"/>
      <c r="D29" s="164"/>
      <c r="E29" s="171"/>
      <c r="F29" s="171"/>
    </row>
    <row r="30" spans="1:6" x14ac:dyDescent="0.25">
      <c r="A30" s="172" t="s">
        <v>270</v>
      </c>
      <c r="B30" s="430"/>
      <c r="C30" s="432"/>
      <c r="D30" s="431"/>
      <c r="E30" s="172"/>
      <c r="F30" s="172"/>
    </row>
    <row r="31" spans="1:6" x14ac:dyDescent="0.25">
      <c r="A31" s="163"/>
      <c r="B31" s="164"/>
      <c r="C31" s="164"/>
      <c r="D31" s="164"/>
      <c r="E31" s="164"/>
      <c r="F31" s="165"/>
    </row>
    <row r="32" spans="1:6" x14ac:dyDescent="0.25">
      <c r="A32" s="163"/>
      <c r="B32" s="164"/>
      <c r="C32" s="164"/>
      <c r="D32" s="164"/>
      <c r="E32" s="164"/>
      <c r="F32" s="165"/>
    </row>
    <row r="33" spans="1:6" x14ac:dyDescent="0.25">
      <c r="A33" s="215" t="s">
        <v>609</v>
      </c>
      <c r="B33" s="413"/>
      <c r="C33" s="413"/>
      <c r="D33" s="413"/>
      <c r="E33" s="413"/>
      <c r="F33" s="356"/>
    </row>
    <row r="34" spans="1:6" x14ac:dyDescent="0.25">
      <c r="A34" s="503" t="s">
        <v>788</v>
      </c>
      <c r="B34" s="413"/>
      <c r="C34" s="413"/>
      <c r="D34" s="413"/>
      <c r="E34" s="413"/>
      <c r="F34" s="356"/>
    </row>
    <row r="35" spans="1:6" x14ac:dyDescent="0.25">
      <c r="A35" s="503" t="s">
        <v>789</v>
      </c>
      <c r="B35" s="413"/>
      <c r="C35" s="413"/>
      <c r="D35" s="413"/>
      <c r="E35" s="413"/>
      <c r="F35" s="356"/>
    </row>
    <row r="36" spans="1:6" x14ac:dyDescent="0.25">
      <c r="A36" s="11" t="s">
        <v>790</v>
      </c>
      <c r="B36" s="164"/>
      <c r="C36" s="164"/>
      <c r="D36" s="164"/>
      <c r="E36" s="164"/>
      <c r="F36" s="165"/>
    </row>
    <row r="37" spans="1:6" x14ac:dyDescent="0.25">
      <c r="A37" s="608" t="s">
        <v>855</v>
      </c>
      <c r="B37" s="164"/>
      <c r="C37" s="164"/>
      <c r="D37" s="164"/>
      <c r="E37" s="164"/>
      <c r="F37" s="165"/>
    </row>
    <row r="38" spans="1:6" x14ac:dyDescent="0.25">
      <c r="A38" s="163"/>
      <c r="B38" s="164"/>
      <c r="C38" s="164"/>
      <c r="D38" s="164"/>
      <c r="E38" s="164"/>
      <c r="F38" s="165"/>
    </row>
    <row r="39" spans="1:6" x14ac:dyDescent="0.25">
      <c r="A39" s="163"/>
      <c r="B39" s="164"/>
      <c r="C39" s="164"/>
      <c r="D39" s="164"/>
      <c r="E39" s="164"/>
      <c r="F39" s="165"/>
    </row>
    <row r="40" spans="1:6" x14ac:dyDescent="0.25">
      <c r="A40" s="163"/>
      <c r="B40" s="164"/>
      <c r="C40" s="164"/>
      <c r="D40" s="164"/>
      <c r="E40" s="164"/>
      <c r="F40" s="165"/>
    </row>
    <row r="41" spans="1:6" x14ac:dyDescent="0.25">
      <c r="A41" s="163"/>
      <c r="B41" s="164"/>
      <c r="C41" s="164"/>
      <c r="D41" s="164"/>
      <c r="E41" s="164"/>
      <c r="F41" s="165"/>
    </row>
    <row r="42" spans="1:6" x14ac:dyDescent="0.25">
      <c r="A42" s="163"/>
      <c r="B42" s="164"/>
      <c r="C42" s="164"/>
      <c r="D42" s="164"/>
      <c r="E42" s="164"/>
      <c r="F42" s="165"/>
    </row>
    <row r="43" spans="1:6" x14ac:dyDescent="0.25">
      <c r="A43" s="163"/>
      <c r="B43" s="164"/>
      <c r="C43" s="164"/>
      <c r="D43" s="164"/>
      <c r="E43" s="164"/>
      <c r="F43" s="165"/>
    </row>
    <row r="44" spans="1:6" x14ac:dyDescent="0.25">
      <c r="A44" s="163"/>
      <c r="B44" s="164"/>
      <c r="C44" s="164"/>
      <c r="D44" s="164"/>
      <c r="E44" s="164"/>
      <c r="F44" s="165"/>
    </row>
    <row r="45" spans="1:6" x14ac:dyDescent="0.25">
      <c r="A45" s="163"/>
      <c r="B45" s="164"/>
      <c r="C45" s="164"/>
      <c r="D45" s="164"/>
      <c r="E45" s="164"/>
      <c r="F45" s="165"/>
    </row>
    <row r="46" spans="1:6" x14ac:dyDescent="0.25">
      <c r="A46" s="163"/>
      <c r="B46" s="164"/>
      <c r="C46" s="164"/>
      <c r="D46" s="164"/>
      <c r="E46" s="164"/>
      <c r="F46" s="165"/>
    </row>
    <row r="47" spans="1:6" x14ac:dyDescent="0.25">
      <c r="A47" s="163"/>
      <c r="B47" s="164"/>
      <c r="C47" s="164"/>
      <c r="D47" s="164"/>
      <c r="E47" s="164"/>
      <c r="F47" s="165"/>
    </row>
    <row r="48" spans="1:6" x14ac:dyDescent="0.25">
      <c r="A48" s="42" t="s">
        <v>610</v>
      </c>
      <c r="B48" s="431"/>
      <c r="C48" s="431"/>
      <c r="D48" s="431"/>
      <c r="E48" s="431"/>
      <c r="F48" s="432"/>
    </row>
  </sheetData>
  <pageMargins left="0.7" right="0.7" top="0.75" bottom="0.75" header="0.3" footer="0.3"/>
  <pageSetup scale="97"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4"/>
  <sheetViews>
    <sheetView view="pageLayout" zoomScaleNormal="100" workbookViewId="0">
      <selection activeCell="A12" activeCellId="1" sqref="A8 A12"/>
    </sheetView>
  </sheetViews>
  <sheetFormatPr defaultColWidth="8.85546875" defaultRowHeight="15" x14ac:dyDescent="0.25"/>
  <cols>
    <col min="1" max="1" width="5.140625" style="408" customWidth="1"/>
    <col min="2" max="2" width="8.85546875" style="408"/>
    <col min="3" max="3" width="13.5703125" style="408" customWidth="1"/>
    <col min="4" max="4" width="12.28515625" style="408" customWidth="1"/>
    <col min="5" max="5" width="10.7109375" style="408" customWidth="1"/>
    <col min="6" max="6" width="16.28515625" style="408" customWidth="1"/>
    <col min="7" max="7" width="10.5703125" style="408" customWidth="1"/>
    <col min="8" max="8" width="12.7109375" style="408" customWidth="1"/>
    <col min="9" max="16384" width="8.85546875" style="408"/>
  </cols>
  <sheetData>
    <row r="2" spans="1:8" ht="14.45" customHeight="1" x14ac:dyDescent="0.25">
      <c r="A2" s="303" t="s">
        <v>372</v>
      </c>
      <c r="B2" s="453"/>
      <c r="C2" s="453"/>
      <c r="D2" s="453"/>
      <c r="E2" s="453"/>
      <c r="F2" s="453"/>
      <c r="G2" s="453"/>
      <c r="H2" s="454"/>
    </row>
    <row r="3" spans="1:8" ht="14.45" customHeight="1" x14ac:dyDescent="0.25">
      <c r="A3" s="212" t="s">
        <v>611</v>
      </c>
      <c r="B3" s="480"/>
      <c r="C3" s="480"/>
      <c r="D3" s="480"/>
      <c r="E3" s="480"/>
      <c r="F3" s="480"/>
      <c r="G3" s="480"/>
      <c r="H3" s="481"/>
    </row>
    <row r="4" spans="1:8" x14ac:dyDescent="0.25">
      <c r="A4" s="215" t="s">
        <v>624</v>
      </c>
      <c r="B4" s="413"/>
      <c r="C4" s="413"/>
      <c r="D4" s="413"/>
      <c r="E4" s="413"/>
      <c r="F4" s="413"/>
      <c r="G4" s="413"/>
      <c r="H4" s="356"/>
    </row>
    <row r="5" spans="1:8" x14ac:dyDescent="0.25">
      <c r="A5" s="215" t="s">
        <v>625</v>
      </c>
      <c r="B5" s="413"/>
      <c r="C5" s="413"/>
      <c r="D5" s="413"/>
      <c r="E5" s="413"/>
      <c r="F5" s="413"/>
      <c r="G5" s="413"/>
      <c r="H5" s="356"/>
    </row>
    <row r="6" spans="1:8" x14ac:dyDescent="0.25">
      <c r="A6" s="474" t="s">
        <v>626</v>
      </c>
      <c r="B6" s="476"/>
      <c r="C6" s="476"/>
      <c r="D6" s="476"/>
      <c r="E6" s="476"/>
      <c r="F6" s="476"/>
      <c r="G6" s="476"/>
      <c r="H6" s="477"/>
    </row>
    <row r="7" spans="1:8" x14ac:dyDescent="0.25">
      <c r="A7" s="475"/>
      <c r="B7" s="613" t="s">
        <v>822</v>
      </c>
      <c r="C7" s="476"/>
      <c r="D7" s="476"/>
      <c r="E7" s="476"/>
      <c r="F7" s="476"/>
      <c r="G7" s="476"/>
      <c r="H7" s="477"/>
    </row>
    <row r="8" spans="1:8" x14ac:dyDescent="0.25">
      <c r="A8" s="475"/>
      <c r="B8" s="476"/>
      <c r="C8" s="476"/>
      <c r="D8" s="476"/>
      <c r="E8" s="476"/>
      <c r="F8" s="476"/>
      <c r="G8" s="476"/>
      <c r="H8" s="477"/>
    </row>
    <row r="9" spans="1:8" x14ac:dyDescent="0.25">
      <c r="A9" s="475"/>
      <c r="B9" s="476"/>
      <c r="C9" s="476"/>
      <c r="D9" s="476"/>
      <c r="E9" s="476"/>
      <c r="F9" s="476"/>
      <c r="G9" s="476"/>
      <c r="H9" s="477"/>
    </row>
    <row r="10" spans="1:8" x14ac:dyDescent="0.25">
      <c r="A10" s="475"/>
      <c r="B10" s="476"/>
      <c r="C10" s="476"/>
      <c r="D10" s="476"/>
      <c r="E10" s="476"/>
      <c r="F10" s="476"/>
      <c r="G10" s="476"/>
      <c r="H10" s="477"/>
    </row>
    <row r="11" spans="1:8" x14ac:dyDescent="0.25">
      <c r="A11" s="475"/>
      <c r="B11" s="476"/>
      <c r="C11" s="476"/>
      <c r="D11" s="476"/>
      <c r="E11" s="476"/>
      <c r="F11" s="476"/>
      <c r="G11" s="476"/>
      <c r="H11" s="477"/>
    </row>
    <row r="12" spans="1:8" x14ac:dyDescent="0.25">
      <c r="A12" s="475"/>
      <c r="B12" s="476"/>
      <c r="C12" s="476"/>
      <c r="D12" s="476"/>
      <c r="E12" s="476"/>
      <c r="F12" s="476"/>
      <c r="G12" s="476"/>
      <c r="H12" s="477"/>
    </row>
    <row r="13" spans="1:8" x14ac:dyDescent="0.25">
      <c r="A13" s="163" t="s">
        <v>285</v>
      </c>
      <c r="B13" s="164"/>
      <c r="C13" s="2" t="s">
        <v>630</v>
      </c>
      <c r="D13" s="164"/>
      <c r="E13" s="164"/>
      <c r="F13" s="164"/>
      <c r="G13" s="164"/>
      <c r="H13" s="165"/>
    </row>
    <row r="14" spans="1:8" x14ac:dyDescent="0.25">
      <c r="A14" s="163" t="s">
        <v>286</v>
      </c>
      <c r="B14" s="164"/>
      <c r="C14" s="2" t="s">
        <v>630</v>
      </c>
      <c r="D14" s="164"/>
      <c r="E14" s="164"/>
      <c r="F14" s="164"/>
      <c r="G14" s="164"/>
      <c r="H14" s="165"/>
    </row>
    <row r="15" spans="1:8" x14ac:dyDescent="0.25">
      <c r="A15" s="163" t="s">
        <v>287</v>
      </c>
      <c r="B15" s="164"/>
      <c r="C15" s="164"/>
      <c r="D15" s="164"/>
      <c r="E15" s="2" t="s">
        <v>630</v>
      </c>
      <c r="F15" s="164"/>
      <c r="G15" s="164"/>
      <c r="H15" s="165"/>
    </row>
    <row r="16" spans="1:8" x14ac:dyDescent="0.25">
      <c r="A16" s="430"/>
      <c r="B16" s="431"/>
      <c r="C16" s="431"/>
      <c r="D16" s="431"/>
      <c r="E16" s="431"/>
      <c r="F16" s="431"/>
      <c r="G16" s="431"/>
      <c r="H16" s="432"/>
    </row>
    <row r="17" spans="1:8" ht="14.45" customHeight="1" x14ac:dyDescent="0.25">
      <c r="A17" s="405" t="s">
        <v>852</v>
      </c>
      <c r="B17" s="478"/>
      <c r="C17" s="478"/>
      <c r="D17" s="478"/>
      <c r="E17" s="478"/>
      <c r="F17" s="478"/>
      <c r="G17" s="478"/>
      <c r="H17" s="479"/>
    </row>
    <row r="18" spans="1:8" ht="14.45" customHeight="1" x14ac:dyDescent="0.25">
      <c r="A18" s="375"/>
      <c r="B18" s="416"/>
      <c r="C18" s="416"/>
      <c r="D18" s="417"/>
      <c r="E18" s="457"/>
      <c r="F18" s="460" t="s">
        <v>574</v>
      </c>
      <c r="G18" s="460" t="s">
        <v>605</v>
      </c>
      <c r="H18" s="457"/>
    </row>
    <row r="19" spans="1:8" x14ac:dyDescent="0.25">
      <c r="A19" s="445"/>
      <c r="B19" s="373" t="s">
        <v>263</v>
      </c>
      <c r="C19" s="427"/>
      <c r="D19" s="428"/>
      <c r="E19" s="472" t="s">
        <v>322</v>
      </c>
      <c r="F19" s="472" t="s">
        <v>627</v>
      </c>
      <c r="G19" s="472" t="s">
        <v>628</v>
      </c>
      <c r="H19" s="472" t="s">
        <v>277</v>
      </c>
    </row>
    <row r="20" spans="1:8" x14ac:dyDescent="0.25">
      <c r="A20" s="170" t="s">
        <v>284</v>
      </c>
      <c r="B20" s="161"/>
      <c r="C20" s="160"/>
      <c r="D20" s="162"/>
      <c r="E20" s="170"/>
      <c r="F20" s="170"/>
      <c r="G20" s="170"/>
      <c r="H20" s="170"/>
    </row>
    <row r="21" spans="1:8" x14ac:dyDescent="0.25">
      <c r="A21" s="171" t="s">
        <v>282</v>
      </c>
      <c r="B21" s="163"/>
      <c r="C21" s="164"/>
      <c r="D21" s="165"/>
      <c r="E21" s="171"/>
      <c r="F21" s="171"/>
      <c r="G21" s="171"/>
      <c r="H21" s="171"/>
    </row>
    <row r="22" spans="1:8" x14ac:dyDescent="0.25">
      <c r="A22" s="171" t="s">
        <v>283</v>
      </c>
      <c r="B22" s="163"/>
      <c r="C22" s="164"/>
      <c r="D22" s="165"/>
      <c r="E22" s="171"/>
      <c r="F22" s="171"/>
      <c r="G22" s="171"/>
      <c r="H22" s="171"/>
    </row>
    <row r="23" spans="1:8" x14ac:dyDescent="0.25">
      <c r="A23" s="171" t="s">
        <v>268</v>
      </c>
      <c r="B23" s="163"/>
      <c r="C23" s="164"/>
      <c r="D23" s="165"/>
      <c r="E23" s="171"/>
      <c r="F23" s="171"/>
      <c r="G23" s="171"/>
      <c r="H23" s="171"/>
    </row>
    <row r="24" spans="1:8" x14ac:dyDescent="0.25">
      <c r="A24" s="171" t="s">
        <v>269</v>
      </c>
      <c r="B24" s="163"/>
      <c r="C24" s="164"/>
      <c r="D24" s="165"/>
      <c r="E24" s="171"/>
      <c r="F24" s="171"/>
      <c r="G24" s="171"/>
      <c r="H24" s="171"/>
    </row>
    <row r="25" spans="1:8" x14ac:dyDescent="0.25">
      <c r="A25" s="171" t="s">
        <v>270</v>
      </c>
      <c r="B25" s="163"/>
      <c r="C25" s="164"/>
      <c r="D25" s="165"/>
      <c r="E25" s="171"/>
      <c r="F25" s="171"/>
      <c r="G25" s="171"/>
      <c r="H25" s="171"/>
    </row>
    <row r="26" spans="1:8" x14ac:dyDescent="0.25">
      <c r="A26" s="171" t="s">
        <v>271</v>
      </c>
      <c r="B26" s="163"/>
      <c r="C26" s="164"/>
      <c r="D26" s="165"/>
      <c r="E26" s="171"/>
      <c r="F26" s="171"/>
      <c r="G26" s="171"/>
      <c r="H26" s="171"/>
    </row>
    <row r="27" spans="1:8" x14ac:dyDescent="0.25">
      <c r="A27" s="171" t="s">
        <v>272</v>
      </c>
      <c r="B27" s="163"/>
      <c r="C27" s="164"/>
      <c r="D27" s="165"/>
      <c r="E27" s="171"/>
      <c r="F27" s="171"/>
      <c r="G27" s="171"/>
      <c r="H27" s="171"/>
    </row>
    <row r="28" spans="1:8" x14ac:dyDescent="0.25">
      <c r="A28" s="171" t="s">
        <v>273</v>
      </c>
      <c r="B28" s="163"/>
      <c r="C28" s="164"/>
      <c r="D28" s="165"/>
      <c r="E28" s="171"/>
      <c r="F28" s="171"/>
      <c r="G28" s="171"/>
      <c r="H28" s="171"/>
    </row>
    <row r="29" spans="1:8" x14ac:dyDescent="0.25">
      <c r="A29" s="172" t="s">
        <v>274</v>
      </c>
      <c r="B29" s="430"/>
      <c r="C29" s="431"/>
      <c r="D29" s="432"/>
      <c r="E29" s="172"/>
      <c r="F29" s="172"/>
      <c r="G29" s="172"/>
      <c r="H29" s="172"/>
    </row>
    <row r="30" spans="1:8" s="440" customFormat="1" ht="14.45" customHeight="1" x14ac:dyDescent="0.25">
      <c r="A30" s="357"/>
      <c r="B30" s="228" t="s">
        <v>157</v>
      </c>
      <c r="C30" s="228" t="s">
        <v>613</v>
      </c>
      <c r="D30" s="228" t="s">
        <v>615</v>
      </c>
      <c r="E30" s="228" t="s">
        <v>617</v>
      </c>
      <c r="F30" s="228" t="s">
        <v>622</v>
      </c>
      <c r="G30" s="418"/>
      <c r="H30" s="228" t="s">
        <v>619</v>
      </c>
    </row>
    <row r="31" spans="1:8" s="440" customFormat="1" x14ac:dyDescent="0.25">
      <c r="A31" s="359"/>
      <c r="B31" s="227" t="s">
        <v>612</v>
      </c>
      <c r="C31" s="227" t="s">
        <v>614</v>
      </c>
      <c r="D31" s="227" t="s">
        <v>616</v>
      </c>
      <c r="E31" s="227" t="s">
        <v>618</v>
      </c>
      <c r="F31" s="227" t="s">
        <v>623</v>
      </c>
      <c r="G31" s="227" t="s">
        <v>621</v>
      </c>
      <c r="H31" s="227" t="s">
        <v>620</v>
      </c>
    </row>
    <row r="32" spans="1:8" x14ac:dyDescent="0.25">
      <c r="A32" s="170" t="s">
        <v>284</v>
      </c>
      <c r="B32" s="170"/>
      <c r="C32" s="170"/>
      <c r="D32" s="170"/>
      <c r="E32" s="170"/>
      <c r="F32" s="170"/>
      <c r="G32" s="170"/>
      <c r="H32" s="170"/>
    </row>
    <row r="33" spans="1:8" x14ac:dyDescent="0.25">
      <c r="A33" s="171" t="s">
        <v>282</v>
      </c>
      <c r="B33" s="171"/>
      <c r="C33" s="171"/>
      <c r="D33" s="171"/>
      <c r="E33" s="171"/>
      <c r="F33" s="171"/>
      <c r="G33" s="171"/>
      <c r="H33" s="171"/>
    </row>
    <row r="34" spans="1:8" x14ac:dyDescent="0.25">
      <c r="A34" s="171" t="s">
        <v>283</v>
      </c>
      <c r="B34" s="171"/>
      <c r="C34" s="171"/>
      <c r="D34" s="171"/>
      <c r="E34" s="171"/>
      <c r="F34" s="171"/>
      <c r="G34" s="171"/>
      <c r="H34" s="171"/>
    </row>
    <row r="35" spans="1:8" x14ac:dyDescent="0.25">
      <c r="A35" s="171" t="s">
        <v>268</v>
      </c>
      <c r="B35" s="171"/>
      <c r="C35" s="171"/>
      <c r="D35" s="171"/>
      <c r="E35" s="171"/>
      <c r="F35" s="171"/>
      <c r="G35" s="171"/>
      <c r="H35" s="171"/>
    </row>
    <row r="36" spans="1:8" x14ac:dyDescent="0.25">
      <c r="A36" s="171" t="s">
        <v>269</v>
      </c>
      <c r="B36" s="171"/>
      <c r="C36" s="171"/>
      <c r="D36" s="171"/>
      <c r="E36" s="171"/>
      <c r="F36" s="171"/>
      <c r="G36" s="171"/>
      <c r="H36" s="171"/>
    </row>
    <row r="37" spans="1:8" x14ac:dyDescent="0.25">
      <c r="A37" s="171" t="s">
        <v>270</v>
      </c>
      <c r="B37" s="171"/>
      <c r="C37" s="171"/>
      <c r="D37" s="171"/>
      <c r="E37" s="171"/>
      <c r="F37" s="171"/>
      <c r="G37" s="171"/>
      <c r="H37" s="171"/>
    </row>
    <row r="38" spans="1:8" x14ac:dyDescent="0.25">
      <c r="A38" s="171" t="s">
        <v>271</v>
      </c>
      <c r="B38" s="171"/>
      <c r="C38" s="171"/>
      <c r="D38" s="171"/>
      <c r="E38" s="171"/>
      <c r="F38" s="171"/>
      <c r="G38" s="171"/>
      <c r="H38" s="171"/>
    </row>
    <row r="39" spans="1:8" x14ac:dyDescent="0.25">
      <c r="A39" s="171" t="s">
        <v>272</v>
      </c>
      <c r="B39" s="171"/>
      <c r="C39" s="171"/>
      <c r="D39" s="171"/>
      <c r="E39" s="171"/>
      <c r="F39" s="171"/>
      <c r="G39" s="171"/>
      <c r="H39" s="171"/>
    </row>
    <row r="40" spans="1:8" x14ac:dyDescent="0.25">
      <c r="A40" s="171" t="s">
        <v>273</v>
      </c>
      <c r="B40" s="171"/>
      <c r="C40" s="171"/>
      <c r="D40" s="171"/>
      <c r="E40" s="171"/>
      <c r="F40" s="171"/>
      <c r="G40" s="171"/>
      <c r="H40" s="171"/>
    </row>
    <row r="41" spans="1:8" x14ac:dyDescent="0.25">
      <c r="A41" s="172" t="s">
        <v>274</v>
      </c>
      <c r="B41" s="172"/>
      <c r="C41" s="172"/>
      <c r="D41" s="172"/>
      <c r="E41" s="172"/>
      <c r="F41" s="172"/>
      <c r="G41" s="172"/>
      <c r="H41" s="172"/>
    </row>
    <row r="42" spans="1:8" x14ac:dyDescent="0.25">
      <c r="A42" s="163"/>
      <c r="B42" s="164"/>
      <c r="C42" s="164"/>
      <c r="D42" s="164"/>
      <c r="E42" s="164"/>
      <c r="F42" s="164"/>
      <c r="G42" s="164"/>
      <c r="H42" s="165"/>
    </row>
    <row r="43" spans="1:8" x14ac:dyDescent="0.25">
      <c r="A43" s="11" t="s">
        <v>610</v>
      </c>
      <c r="B43" s="164"/>
      <c r="C43" s="164"/>
      <c r="D43" s="164"/>
      <c r="E43" s="164"/>
      <c r="F43" s="164"/>
      <c r="G43" s="164"/>
      <c r="H43" s="165"/>
    </row>
    <row r="44" spans="1:8" x14ac:dyDescent="0.25">
      <c r="A44" s="430"/>
      <c r="B44" s="431"/>
      <c r="C44" s="431"/>
      <c r="D44" s="431"/>
      <c r="E44" s="431"/>
      <c r="F44" s="431"/>
      <c r="G44" s="431"/>
      <c r="H44" s="432"/>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3"/>
  <sheetViews>
    <sheetView view="pageLayout" zoomScaleNormal="100" workbookViewId="0">
      <selection activeCell="A12" activeCellId="1" sqref="A8 A12"/>
    </sheetView>
  </sheetViews>
  <sheetFormatPr defaultColWidth="8.85546875" defaultRowHeight="15" x14ac:dyDescent="0.25"/>
  <cols>
    <col min="1" max="1" width="3.7109375" style="408" customWidth="1"/>
    <col min="2" max="2" width="15.140625" style="408" customWidth="1"/>
    <col min="3" max="3" width="10.7109375" style="408" customWidth="1"/>
    <col min="4" max="4" width="12.5703125" style="408" customWidth="1"/>
    <col min="5" max="5" width="11.28515625" style="408" customWidth="1"/>
    <col min="6" max="6" width="10.7109375" style="408" customWidth="1"/>
    <col min="7" max="7" width="12.7109375" style="408" customWidth="1"/>
    <col min="8" max="8" width="13.5703125" style="408" customWidth="1"/>
    <col min="9" max="16384" width="8.85546875" style="408"/>
  </cols>
  <sheetData>
    <row r="2" spans="1:8" ht="14.45" customHeight="1" x14ac:dyDescent="0.25">
      <c r="A2" s="556" t="s">
        <v>373</v>
      </c>
      <c r="B2" s="483"/>
      <c r="C2" s="483"/>
      <c r="D2" s="483"/>
      <c r="E2" s="483"/>
      <c r="F2" s="483"/>
      <c r="G2" s="483"/>
      <c r="H2" s="484"/>
    </row>
    <row r="3" spans="1:8" x14ac:dyDescent="0.25">
      <c r="A3" s="411" t="s">
        <v>629</v>
      </c>
      <c r="B3" s="485"/>
      <c r="C3" s="485"/>
      <c r="D3" s="485"/>
      <c r="E3" s="485"/>
      <c r="F3" s="485"/>
      <c r="G3" s="485"/>
      <c r="H3" s="486"/>
    </row>
    <row r="4" spans="1:8" x14ac:dyDescent="0.25">
      <c r="A4" s="411"/>
      <c r="B4" s="480"/>
      <c r="C4" s="480"/>
      <c r="D4" s="480"/>
      <c r="E4" s="480"/>
      <c r="F4" s="480"/>
      <c r="G4" s="480"/>
      <c r="H4" s="481"/>
    </row>
    <row r="5" spans="1:8" x14ac:dyDescent="0.25">
      <c r="A5" s="163" t="s">
        <v>288</v>
      </c>
      <c r="B5" s="164"/>
      <c r="C5" s="164" t="s">
        <v>630</v>
      </c>
      <c r="D5" s="164"/>
      <c r="E5" s="164"/>
      <c r="F5" s="164"/>
      <c r="G5" s="164"/>
      <c r="H5" s="165"/>
    </row>
    <row r="6" spans="1:8" x14ac:dyDescent="0.25">
      <c r="A6" s="163"/>
      <c r="B6" s="164"/>
      <c r="C6" s="164"/>
      <c r="D6" s="164"/>
      <c r="E6" s="164"/>
      <c r="F6" s="164"/>
      <c r="G6" s="164"/>
      <c r="H6" s="165"/>
    </row>
    <row r="7" spans="1:8" x14ac:dyDescent="0.25">
      <c r="A7" s="430"/>
      <c r="B7" s="431"/>
      <c r="C7" s="431"/>
      <c r="D7" s="431"/>
      <c r="E7" s="431"/>
      <c r="F7" s="431"/>
      <c r="G7" s="431"/>
      <c r="H7" s="432"/>
    </row>
    <row r="8" spans="1:8" x14ac:dyDescent="0.25">
      <c r="A8" s="468" t="s">
        <v>850</v>
      </c>
      <c r="B8" s="469"/>
      <c r="C8" s="469"/>
      <c r="D8" s="469"/>
      <c r="E8" s="469"/>
      <c r="F8" s="469"/>
      <c r="G8" s="469"/>
      <c r="H8" s="452"/>
    </row>
    <row r="9" spans="1:8" ht="14.45" customHeight="1" x14ac:dyDescent="0.25">
      <c r="A9" s="357"/>
      <c r="B9" s="447"/>
      <c r="C9" s="449"/>
      <c r="D9" s="246" t="s">
        <v>574</v>
      </c>
      <c r="E9" s="311"/>
      <c r="F9" s="228" t="s">
        <v>605</v>
      </c>
      <c r="G9" s="228" t="s">
        <v>632</v>
      </c>
      <c r="H9" s="418"/>
    </row>
    <row r="10" spans="1:8" x14ac:dyDescent="0.25">
      <c r="A10" s="347"/>
      <c r="B10" s="308" t="s">
        <v>263</v>
      </c>
      <c r="C10" s="362"/>
      <c r="D10" s="308" t="s">
        <v>627</v>
      </c>
      <c r="E10" s="362"/>
      <c r="F10" s="229" t="s">
        <v>628</v>
      </c>
      <c r="G10" s="229" t="s">
        <v>633</v>
      </c>
      <c r="H10" s="229" t="s">
        <v>277</v>
      </c>
    </row>
    <row r="11" spans="1:8" x14ac:dyDescent="0.25">
      <c r="A11" s="170" t="s">
        <v>284</v>
      </c>
      <c r="B11" s="161"/>
      <c r="C11" s="162"/>
      <c r="D11" s="161"/>
      <c r="E11" s="162"/>
      <c r="F11" s="170"/>
      <c r="G11" s="170"/>
      <c r="H11" s="170"/>
    </row>
    <row r="12" spans="1:8" x14ac:dyDescent="0.25">
      <c r="A12" s="171" t="s">
        <v>282</v>
      </c>
      <c r="B12" s="163"/>
      <c r="C12" s="165"/>
      <c r="D12" s="163"/>
      <c r="E12" s="165"/>
      <c r="F12" s="171"/>
      <c r="G12" s="171"/>
      <c r="H12" s="171"/>
    </row>
    <row r="13" spans="1:8" x14ac:dyDescent="0.25">
      <c r="A13" s="172" t="s">
        <v>283</v>
      </c>
      <c r="B13" s="430"/>
      <c r="C13" s="432"/>
      <c r="D13" s="430"/>
      <c r="E13" s="432"/>
      <c r="F13" s="172"/>
      <c r="G13" s="172"/>
      <c r="H13" s="172"/>
    </row>
    <row r="14" spans="1:8" ht="14.45" customHeight="1" x14ac:dyDescent="0.25">
      <c r="A14" s="170"/>
      <c r="B14" s="228" t="s">
        <v>634</v>
      </c>
      <c r="C14" s="418"/>
      <c r="D14" s="228" t="s">
        <v>613</v>
      </c>
      <c r="E14" s="482" t="s">
        <v>292</v>
      </c>
      <c r="F14" s="471"/>
      <c r="G14" s="228" t="s">
        <v>639</v>
      </c>
      <c r="H14" s="418"/>
    </row>
    <row r="15" spans="1:8" x14ac:dyDescent="0.25">
      <c r="A15" s="171"/>
      <c r="B15" s="227" t="s">
        <v>635</v>
      </c>
      <c r="C15" s="227" t="s">
        <v>157</v>
      </c>
      <c r="D15" s="227" t="s">
        <v>637</v>
      </c>
      <c r="E15" s="418" t="s">
        <v>293</v>
      </c>
      <c r="F15" s="418" t="s">
        <v>294</v>
      </c>
      <c r="G15" s="227" t="s">
        <v>294</v>
      </c>
      <c r="H15" s="225"/>
    </row>
    <row r="16" spans="1:8" x14ac:dyDescent="0.25">
      <c r="A16" s="172"/>
      <c r="B16" s="229" t="s">
        <v>636</v>
      </c>
      <c r="C16" s="229" t="s">
        <v>612</v>
      </c>
      <c r="D16" s="229" t="s">
        <v>638</v>
      </c>
      <c r="E16" s="347"/>
      <c r="F16" s="347"/>
      <c r="G16" s="229" t="s">
        <v>640</v>
      </c>
      <c r="H16" s="229" t="s">
        <v>295</v>
      </c>
    </row>
    <row r="17" spans="1:8" x14ac:dyDescent="0.25">
      <c r="A17" s="170" t="s">
        <v>284</v>
      </c>
      <c r="B17" s="161"/>
      <c r="C17" s="170"/>
      <c r="D17" s="170"/>
      <c r="E17" s="170"/>
      <c r="F17" s="170"/>
      <c r="G17" s="170"/>
      <c r="H17" s="170"/>
    </row>
    <row r="18" spans="1:8" x14ac:dyDescent="0.25">
      <c r="A18" s="171" t="s">
        <v>282</v>
      </c>
      <c r="B18" s="163"/>
      <c r="C18" s="171"/>
      <c r="D18" s="171"/>
      <c r="E18" s="171"/>
      <c r="F18" s="171"/>
      <c r="G18" s="171"/>
      <c r="H18" s="171"/>
    </row>
    <row r="19" spans="1:8" x14ac:dyDescent="0.25">
      <c r="A19" s="172" t="s">
        <v>283</v>
      </c>
      <c r="B19" s="430"/>
      <c r="C19" s="172"/>
      <c r="D19" s="172"/>
      <c r="E19" s="172"/>
      <c r="F19" s="172"/>
      <c r="G19" s="172"/>
      <c r="H19" s="172"/>
    </row>
    <row r="20" spans="1:8" x14ac:dyDescent="0.25">
      <c r="A20" s="728" t="s">
        <v>851</v>
      </c>
      <c r="B20" s="729"/>
      <c r="C20" s="729"/>
      <c r="D20" s="729"/>
      <c r="E20" s="729"/>
      <c r="F20" s="729"/>
      <c r="G20" s="729"/>
      <c r="H20" s="730"/>
    </row>
    <row r="21" spans="1:8" x14ac:dyDescent="0.25">
      <c r="A21" s="450"/>
      <c r="B21" s="590" t="s">
        <v>263</v>
      </c>
      <c r="C21" s="731" t="s">
        <v>289</v>
      </c>
      <c r="D21" s="732"/>
      <c r="E21" s="731" t="s">
        <v>290</v>
      </c>
      <c r="F21" s="732"/>
      <c r="G21" s="731" t="s">
        <v>277</v>
      </c>
      <c r="H21" s="732"/>
    </row>
    <row r="22" spans="1:8" x14ac:dyDescent="0.25">
      <c r="A22" s="170" t="s">
        <v>284</v>
      </c>
      <c r="B22" s="160"/>
      <c r="C22" s="161"/>
      <c r="D22" s="162"/>
      <c r="E22" s="161"/>
      <c r="F22" s="162"/>
      <c r="G22" s="161"/>
      <c r="H22" s="162"/>
    </row>
    <row r="23" spans="1:8" x14ac:dyDescent="0.25">
      <c r="A23" s="171" t="s">
        <v>282</v>
      </c>
      <c r="B23" s="164"/>
      <c r="C23" s="163"/>
      <c r="D23" s="165"/>
      <c r="E23" s="163"/>
      <c r="F23" s="165"/>
      <c r="G23" s="163"/>
      <c r="H23" s="165"/>
    </row>
    <row r="24" spans="1:8" x14ac:dyDescent="0.25">
      <c r="A24" s="171" t="s">
        <v>283</v>
      </c>
      <c r="B24" s="164"/>
      <c r="C24" s="163"/>
      <c r="D24" s="165"/>
      <c r="E24" s="163"/>
      <c r="F24" s="165"/>
      <c r="G24" s="163"/>
      <c r="H24" s="165"/>
    </row>
    <row r="25" spans="1:8" x14ac:dyDescent="0.25">
      <c r="A25" s="171" t="s">
        <v>268</v>
      </c>
      <c r="B25" s="164"/>
      <c r="C25" s="163"/>
      <c r="D25" s="165"/>
      <c r="E25" s="163"/>
      <c r="F25" s="165"/>
      <c r="G25" s="163"/>
      <c r="H25" s="165"/>
    </row>
    <row r="26" spans="1:8" x14ac:dyDescent="0.25">
      <c r="A26" s="171" t="s">
        <v>269</v>
      </c>
      <c r="B26" s="164"/>
      <c r="C26" s="163"/>
      <c r="D26" s="165"/>
      <c r="E26" s="163"/>
      <c r="F26" s="165"/>
      <c r="G26" s="163"/>
      <c r="H26" s="165"/>
    </row>
    <row r="27" spans="1:8" x14ac:dyDescent="0.25">
      <c r="A27" s="171" t="s">
        <v>270</v>
      </c>
      <c r="B27" s="164"/>
      <c r="C27" s="163"/>
      <c r="D27" s="165"/>
      <c r="E27" s="163"/>
      <c r="F27" s="165"/>
      <c r="G27" s="163"/>
      <c r="H27" s="165"/>
    </row>
    <row r="28" spans="1:8" x14ac:dyDescent="0.25">
      <c r="A28" s="171" t="s">
        <v>271</v>
      </c>
      <c r="B28" s="164"/>
      <c r="C28" s="163"/>
      <c r="D28" s="165"/>
      <c r="E28" s="163"/>
      <c r="F28" s="165"/>
      <c r="G28" s="163"/>
      <c r="H28" s="165"/>
    </row>
    <row r="29" spans="1:8" x14ac:dyDescent="0.25">
      <c r="A29" s="172" t="s">
        <v>272</v>
      </c>
      <c r="B29" s="431"/>
      <c r="C29" s="430"/>
      <c r="D29" s="432"/>
      <c r="E29" s="430"/>
      <c r="F29" s="432"/>
      <c r="G29" s="430"/>
      <c r="H29" s="432"/>
    </row>
    <row r="30" spans="1:8" ht="14.45" customHeight="1" x14ac:dyDescent="0.25">
      <c r="A30" s="170"/>
      <c r="B30" s="230" t="s">
        <v>642</v>
      </c>
      <c r="C30" s="415"/>
      <c r="D30" s="417"/>
      <c r="E30" s="415"/>
      <c r="F30" s="417"/>
      <c r="G30" s="415"/>
      <c r="H30" s="417"/>
    </row>
    <row r="31" spans="1:8" x14ac:dyDescent="0.25">
      <c r="A31" s="172"/>
      <c r="B31" s="232" t="s">
        <v>643</v>
      </c>
      <c r="C31" s="372" t="s">
        <v>641</v>
      </c>
      <c r="D31" s="428"/>
      <c r="E31" s="372" t="s">
        <v>291</v>
      </c>
      <c r="F31" s="428"/>
      <c r="G31" s="372" t="s">
        <v>295</v>
      </c>
      <c r="H31" s="428"/>
    </row>
    <row r="32" spans="1:8" x14ac:dyDescent="0.25">
      <c r="A32" s="170" t="s">
        <v>284</v>
      </c>
      <c r="B32" s="161"/>
      <c r="C32" s="161"/>
      <c r="D32" s="162"/>
      <c r="E32" s="161"/>
      <c r="F32" s="162"/>
      <c r="G32" s="161"/>
      <c r="H32" s="162"/>
    </row>
    <row r="33" spans="1:8" x14ac:dyDescent="0.25">
      <c r="A33" s="171" t="s">
        <v>282</v>
      </c>
      <c r="B33" s="163"/>
      <c r="C33" s="163"/>
      <c r="D33" s="165"/>
      <c r="E33" s="163"/>
      <c r="F33" s="165"/>
      <c r="G33" s="163"/>
      <c r="H33" s="165"/>
    </row>
    <row r="34" spans="1:8" x14ac:dyDescent="0.25">
      <c r="A34" s="171" t="s">
        <v>283</v>
      </c>
      <c r="B34" s="163"/>
      <c r="C34" s="163"/>
      <c r="D34" s="165"/>
      <c r="E34" s="163"/>
      <c r="F34" s="165"/>
      <c r="G34" s="163"/>
      <c r="H34" s="165"/>
    </row>
    <row r="35" spans="1:8" x14ac:dyDescent="0.25">
      <c r="A35" s="171" t="s">
        <v>268</v>
      </c>
      <c r="B35" s="163"/>
      <c r="C35" s="163"/>
      <c r="D35" s="165"/>
      <c r="E35" s="163"/>
      <c r="F35" s="165"/>
      <c r="G35" s="163"/>
      <c r="H35" s="165"/>
    </row>
    <row r="36" spans="1:8" x14ac:dyDescent="0.25">
      <c r="A36" s="171" t="s">
        <v>269</v>
      </c>
      <c r="B36" s="163"/>
      <c r="C36" s="163"/>
      <c r="D36" s="165"/>
      <c r="E36" s="163"/>
      <c r="F36" s="165"/>
      <c r="G36" s="163"/>
      <c r="H36" s="165"/>
    </row>
    <row r="37" spans="1:8" x14ac:dyDescent="0.25">
      <c r="A37" s="171" t="s">
        <v>270</v>
      </c>
      <c r="B37" s="163"/>
      <c r="C37" s="163"/>
      <c r="D37" s="165"/>
      <c r="E37" s="163"/>
      <c r="F37" s="165"/>
      <c r="G37" s="163"/>
      <c r="H37" s="165"/>
    </row>
    <row r="38" spans="1:8" x14ac:dyDescent="0.25">
      <c r="A38" s="171" t="s">
        <v>271</v>
      </c>
      <c r="B38" s="163"/>
      <c r="C38" s="163"/>
      <c r="D38" s="165"/>
      <c r="E38" s="163"/>
      <c r="F38" s="165"/>
      <c r="G38" s="163"/>
      <c r="H38" s="165"/>
    </row>
    <row r="39" spans="1:8" x14ac:dyDescent="0.25">
      <c r="A39" s="172" t="s">
        <v>272</v>
      </c>
      <c r="B39" s="430"/>
      <c r="C39" s="430"/>
      <c r="D39" s="432"/>
      <c r="E39" s="430"/>
      <c r="F39" s="432"/>
      <c r="G39" s="430"/>
      <c r="H39" s="432"/>
    </row>
    <row r="40" spans="1:8" x14ac:dyDescent="0.25">
      <c r="A40" s="163"/>
      <c r="B40" s="164"/>
      <c r="C40" s="164"/>
      <c r="D40" s="164"/>
      <c r="E40" s="164"/>
      <c r="F40" s="185" t="s">
        <v>644</v>
      </c>
      <c r="G40" s="468"/>
      <c r="H40" s="452"/>
    </row>
    <row r="41" spans="1:8" x14ac:dyDescent="0.25">
      <c r="A41" s="163"/>
      <c r="B41" s="164"/>
      <c r="C41" s="164"/>
      <c r="D41" s="164"/>
      <c r="E41" s="164"/>
      <c r="F41" s="164"/>
      <c r="G41" s="164"/>
      <c r="H41" s="165"/>
    </row>
    <row r="42" spans="1:8" x14ac:dyDescent="0.25">
      <c r="A42" s="163"/>
      <c r="B42" s="164"/>
      <c r="C42" s="164"/>
      <c r="D42" s="164"/>
      <c r="E42" s="164"/>
      <c r="F42" s="164"/>
      <c r="G42" s="164"/>
      <c r="H42" s="165"/>
    </row>
    <row r="43" spans="1:8" x14ac:dyDescent="0.25">
      <c r="A43" s="42" t="s">
        <v>631</v>
      </c>
      <c r="B43" s="431"/>
      <c r="C43" s="431"/>
      <c r="D43" s="431"/>
      <c r="E43" s="431"/>
      <c r="F43" s="431"/>
      <c r="G43" s="431"/>
      <c r="H43" s="432"/>
    </row>
  </sheetData>
  <mergeCells count="4">
    <mergeCell ref="A20:H20"/>
    <mergeCell ref="C21:D21"/>
    <mergeCell ref="E21:F21"/>
    <mergeCell ref="G21:H21"/>
  </mergeCells>
  <pageMargins left="0.7" right="0.7" top="0.75" bottom="0.75" header="0.3" footer="0.3"/>
  <pageSetup scale="99"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view="pageLayout" zoomScaleNormal="100" workbookViewId="0">
      <selection activeCell="A12" activeCellId="1" sqref="A8 A12"/>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2" spans="1:7" ht="14.45" customHeight="1" x14ac:dyDescent="0.25">
      <c r="A2" s="166" t="s">
        <v>374</v>
      </c>
      <c r="B2" s="404"/>
      <c r="C2" s="404"/>
      <c r="D2" s="404"/>
      <c r="E2" s="404"/>
      <c r="F2" s="404"/>
      <c r="G2" s="167"/>
    </row>
    <row r="3" spans="1:7" ht="14.45" customHeight="1" x14ac:dyDescent="0.25">
      <c r="A3" s="363" t="s">
        <v>629</v>
      </c>
      <c r="B3" s="297"/>
      <c r="C3" s="297"/>
      <c r="D3" s="297"/>
      <c r="E3" s="297"/>
      <c r="F3" s="297"/>
      <c r="G3" s="298"/>
    </row>
    <row r="4" spans="1:7" ht="14.45" customHeight="1" x14ac:dyDescent="0.25">
      <c r="A4" s="166" t="s">
        <v>849</v>
      </c>
      <c r="B4" s="404"/>
      <c r="C4" s="404"/>
      <c r="D4" s="404"/>
      <c r="E4" s="404"/>
      <c r="F4" s="404"/>
      <c r="G4" s="167"/>
    </row>
    <row r="5" spans="1:7" ht="14.45" customHeight="1" x14ac:dyDescent="0.25">
      <c r="A5" s="467"/>
      <c r="B5" s="337"/>
      <c r="C5" s="338"/>
      <c r="D5" s="376" t="s">
        <v>650</v>
      </c>
      <c r="E5" s="377"/>
      <c r="F5" s="460" t="s">
        <v>605</v>
      </c>
      <c r="G5" s="460"/>
    </row>
    <row r="6" spans="1:7" x14ac:dyDescent="0.25">
      <c r="A6" s="155"/>
      <c r="B6" s="487" t="s">
        <v>263</v>
      </c>
      <c r="C6" s="488"/>
      <c r="D6" s="487" t="s">
        <v>627</v>
      </c>
      <c r="E6" s="373"/>
      <c r="F6" s="236" t="s">
        <v>628</v>
      </c>
      <c r="G6" s="236" t="s">
        <v>277</v>
      </c>
    </row>
    <row r="7" spans="1:7" x14ac:dyDescent="0.25">
      <c r="A7" s="35" t="s">
        <v>284</v>
      </c>
      <c r="B7" s="40"/>
      <c r="C7" s="44"/>
      <c r="D7" s="40"/>
      <c r="E7" s="44"/>
      <c r="F7" s="35"/>
      <c r="G7" s="35"/>
    </row>
    <row r="8" spans="1:7" x14ac:dyDescent="0.25">
      <c r="A8" s="38" t="s">
        <v>282</v>
      </c>
      <c r="B8" s="11"/>
      <c r="C8" s="2"/>
      <c r="D8" s="11"/>
      <c r="E8" s="2"/>
      <c r="F8" s="38"/>
      <c r="G8" s="38"/>
    </row>
    <row r="9" spans="1:7" x14ac:dyDescent="0.25">
      <c r="A9" s="38" t="s">
        <v>283</v>
      </c>
      <c r="B9" s="11"/>
      <c r="C9" s="2"/>
      <c r="D9" s="11"/>
      <c r="E9" s="2"/>
      <c r="F9" s="38"/>
      <c r="G9" s="38"/>
    </row>
    <row r="10" spans="1:7" x14ac:dyDescent="0.25">
      <c r="A10" s="39" t="s">
        <v>268</v>
      </c>
      <c r="B10" s="42"/>
      <c r="C10" s="45"/>
      <c r="D10" s="42"/>
      <c r="E10" s="45"/>
      <c r="F10" s="39"/>
      <c r="G10" s="39"/>
    </row>
    <row r="11" spans="1:7" x14ac:dyDescent="0.25">
      <c r="A11" s="156"/>
      <c r="B11" s="233" t="s">
        <v>632</v>
      </c>
      <c r="C11" s="237" t="s">
        <v>293</v>
      </c>
      <c r="D11" s="235" t="s">
        <v>647</v>
      </c>
      <c r="E11" s="235"/>
      <c r="F11" s="235" t="s">
        <v>632</v>
      </c>
      <c r="G11" s="235"/>
    </row>
    <row r="12" spans="1:7" x14ac:dyDescent="0.25">
      <c r="A12" s="155"/>
      <c r="B12" s="222" t="s">
        <v>645</v>
      </c>
      <c r="C12" s="236" t="s">
        <v>646</v>
      </c>
      <c r="D12" s="236" t="s">
        <v>648</v>
      </c>
      <c r="E12" s="236" t="s">
        <v>649</v>
      </c>
      <c r="F12" s="236" t="s">
        <v>633</v>
      </c>
      <c r="G12" s="236" t="s">
        <v>295</v>
      </c>
    </row>
    <row r="13" spans="1:7" x14ac:dyDescent="0.25">
      <c r="A13" s="35" t="s">
        <v>284</v>
      </c>
      <c r="B13" s="40"/>
      <c r="C13" s="35"/>
      <c r="D13" s="35"/>
      <c r="E13" s="35"/>
      <c r="F13" s="35"/>
      <c r="G13" s="35"/>
    </row>
    <row r="14" spans="1:7" x14ac:dyDescent="0.25">
      <c r="A14" s="38" t="s">
        <v>282</v>
      </c>
      <c r="B14" s="11"/>
      <c r="C14" s="38"/>
      <c r="D14" s="38"/>
      <c r="E14" s="38"/>
      <c r="F14" s="38"/>
      <c r="G14" s="38"/>
    </row>
    <row r="15" spans="1:7" x14ac:dyDescent="0.25">
      <c r="A15" s="38" t="s">
        <v>283</v>
      </c>
      <c r="B15" s="11"/>
      <c r="C15" s="38"/>
      <c r="D15" s="38"/>
      <c r="E15" s="38"/>
      <c r="F15" s="38"/>
      <c r="G15" s="38"/>
    </row>
    <row r="16" spans="1:7" x14ac:dyDescent="0.25">
      <c r="A16" s="39" t="s">
        <v>268</v>
      </c>
      <c r="B16" s="42"/>
      <c r="C16" s="39"/>
      <c r="D16" s="39"/>
      <c r="E16" s="39"/>
      <c r="F16" s="39"/>
      <c r="G16" s="39"/>
    </row>
    <row r="17" spans="1:7" x14ac:dyDescent="0.25">
      <c r="A17" s="303" t="s">
        <v>651</v>
      </c>
      <c r="B17" s="314"/>
      <c r="C17" s="314"/>
      <c r="D17" s="314"/>
      <c r="E17" s="314"/>
      <c r="F17" s="314"/>
      <c r="G17" s="304"/>
    </row>
    <row r="18" spans="1:7" x14ac:dyDescent="0.25">
      <c r="A18" s="215" t="s">
        <v>652</v>
      </c>
      <c r="B18" s="346"/>
      <c r="C18" s="346"/>
      <c r="D18" s="346"/>
      <c r="E18" s="346"/>
      <c r="F18" s="346"/>
      <c r="G18" s="216"/>
    </row>
    <row r="19" spans="1:7" x14ac:dyDescent="0.25">
      <c r="A19" s="11"/>
      <c r="B19" s="606" t="s">
        <v>864</v>
      </c>
      <c r="C19" s="2"/>
      <c r="D19" s="2"/>
      <c r="E19" s="2"/>
      <c r="F19" s="2"/>
      <c r="G19" s="3"/>
    </row>
    <row r="20" spans="1:7" x14ac:dyDescent="0.25">
      <c r="A20" s="11"/>
      <c r="B20" s="2"/>
      <c r="C20" s="2"/>
      <c r="D20" s="2"/>
      <c r="E20" s="2"/>
      <c r="F20" s="2"/>
      <c r="G20" s="3"/>
    </row>
    <row r="21" spans="1:7" x14ac:dyDescent="0.25">
      <c r="A21" s="11"/>
      <c r="B21" s="2"/>
      <c r="C21" s="2"/>
      <c r="D21" s="2"/>
      <c r="E21" s="2"/>
      <c r="F21" s="2"/>
      <c r="G21" s="3"/>
    </row>
    <row r="22" spans="1:7" x14ac:dyDescent="0.25">
      <c r="A22" s="11"/>
      <c r="B22" s="2"/>
      <c r="C22" s="2"/>
      <c r="D22" s="2"/>
      <c r="E22" s="2"/>
      <c r="F22" s="2"/>
      <c r="G22" s="3"/>
    </row>
    <row r="23" spans="1:7" x14ac:dyDescent="0.25">
      <c r="A23" s="11"/>
      <c r="B23" s="2"/>
      <c r="C23" s="2"/>
      <c r="D23" s="2"/>
      <c r="E23" s="2"/>
      <c r="F23" s="2"/>
      <c r="G23" s="3"/>
    </row>
    <row r="24" spans="1:7" x14ac:dyDescent="0.25">
      <c r="A24" s="11"/>
      <c r="B24" s="2"/>
      <c r="C24" s="2"/>
      <c r="D24" s="2"/>
      <c r="E24" s="2"/>
      <c r="F24" s="2"/>
      <c r="G24" s="3"/>
    </row>
    <row r="25" spans="1:7" x14ac:dyDescent="0.25">
      <c r="A25" s="11"/>
      <c r="B25" s="2"/>
      <c r="C25" s="2"/>
      <c r="D25" s="2"/>
      <c r="E25" s="2"/>
      <c r="F25" s="2"/>
      <c r="G25" s="3"/>
    </row>
    <row r="26" spans="1:7" x14ac:dyDescent="0.25">
      <c r="A26" s="11"/>
      <c r="B26" s="2"/>
      <c r="C26" s="2"/>
      <c r="D26" s="2"/>
      <c r="E26" s="2"/>
      <c r="F26" s="2"/>
      <c r="G26" s="3"/>
    </row>
    <row r="27" spans="1:7" x14ac:dyDescent="0.25">
      <c r="A27" s="11"/>
      <c r="B27" s="2"/>
      <c r="C27" s="2"/>
      <c r="D27" s="2"/>
      <c r="E27" s="2"/>
      <c r="F27" s="2"/>
      <c r="G27" s="3"/>
    </row>
    <row r="28" spans="1:7" x14ac:dyDescent="0.25">
      <c r="A28" s="11"/>
      <c r="B28" s="2"/>
      <c r="C28" s="2"/>
      <c r="D28" s="2"/>
      <c r="E28" s="2"/>
      <c r="F28" s="2"/>
      <c r="G28" s="3"/>
    </row>
    <row r="29" spans="1:7" x14ac:dyDescent="0.25">
      <c r="A29" s="11"/>
      <c r="B29" s="2"/>
      <c r="C29" s="2"/>
      <c r="D29" s="2"/>
      <c r="E29" s="2"/>
      <c r="F29" s="2"/>
      <c r="G29" s="3"/>
    </row>
    <row r="30" spans="1:7" x14ac:dyDescent="0.25">
      <c r="A30" s="11"/>
      <c r="B30" s="2"/>
      <c r="C30" s="2"/>
      <c r="D30" s="2"/>
      <c r="E30" s="2"/>
      <c r="F30" s="2"/>
      <c r="G30" s="3"/>
    </row>
    <row r="31" spans="1:7" x14ac:dyDescent="0.25">
      <c r="A31" s="11"/>
      <c r="B31" s="2"/>
      <c r="C31" s="2"/>
      <c r="D31" s="2"/>
      <c r="E31" s="2"/>
      <c r="F31" s="2"/>
      <c r="G31" s="3"/>
    </row>
    <row r="32" spans="1:7" x14ac:dyDescent="0.25">
      <c r="A32" s="11"/>
      <c r="B32" s="2"/>
      <c r="C32" s="2"/>
      <c r="D32" s="2"/>
      <c r="E32" s="2"/>
      <c r="F32" s="2"/>
      <c r="G32" s="3"/>
    </row>
    <row r="33" spans="1:7" x14ac:dyDescent="0.25">
      <c r="A33" s="11"/>
      <c r="B33" s="2"/>
      <c r="C33" s="2"/>
      <c r="D33" s="2"/>
      <c r="E33" s="2"/>
      <c r="F33" s="2"/>
      <c r="G33" s="3"/>
    </row>
    <row r="34" spans="1:7" x14ac:dyDescent="0.25">
      <c r="A34" s="11"/>
      <c r="B34" s="2"/>
      <c r="C34" s="2"/>
      <c r="D34" s="2"/>
      <c r="E34" s="2"/>
      <c r="F34" s="2"/>
      <c r="G34" s="3"/>
    </row>
    <row r="35" spans="1:7" x14ac:dyDescent="0.25">
      <c r="A35" s="11"/>
      <c r="B35" s="2"/>
      <c r="C35" s="2"/>
      <c r="D35" s="2"/>
      <c r="E35" s="2"/>
      <c r="F35" s="2"/>
      <c r="G35" s="3"/>
    </row>
    <row r="36" spans="1:7" x14ac:dyDescent="0.25">
      <c r="A36" s="11"/>
      <c r="B36" s="2"/>
      <c r="C36" s="2"/>
      <c r="D36" s="2"/>
      <c r="E36" s="2"/>
      <c r="F36" s="2"/>
      <c r="G36" s="3"/>
    </row>
    <row r="37" spans="1:7" x14ac:dyDescent="0.25">
      <c r="A37" s="11"/>
      <c r="B37" s="2"/>
      <c r="C37" s="2"/>
      <c r="D37" s="2"/>
      <c r="E37" s="2"/>
      <c r="F37" s="2"/>
      <c r="G37" s="3"/>
    </row>
    <row r="38" spans="1:7" x14ac:dyDescent="0.25">
      <c r="A38" s="11"/>
      <c r="B38" s="2"/>
      <c r="C38" s="2"/>
      <c r="D38" s="2"/>
      <c r="E38" s="2"/>
      <c r="F38" s="2"/>
      <c r="G38" s="3"/>
    </row>
    <row r="39" spans="1:7" x14ac:dyDescent="0.25">
      <c r="A39" s="11"/>
      <c r="B39" s="2"/>
      <c r="C39" s="2"/>
      <c r="D39" s="2"/>
      <c r="E39" s="2"/>
      <c r="F39" s="2"/>
      <c r="G39" s="3"/>
    </row>
    <row r="40" spans="1:7" x14ac:dyDescent="0.25">
      <c r="A40" s="11"/>
      <c r="B40" s="2"/>
      <c r="C40" s="2"/>
      <c r="D40" s="2"/>
      <c r="E40" s="2"/>
      <c r="F40" s="2"/>
      <c r="G40" s="3"/>
    </row>
    <row r="41" spans="1:7" x14ac:dyDescent="0.25">
      <c r="A41" s="11"/>
      <c r="B41" s="2"/>
      <c r="C41" s="2"/>
      <c r="D41" s="2"/>
      <c r="E41" s="2"/>
      <c r="F41" s="2"/>
      <c r="G41" s="3"/>
    </row>
    <row r="42" spans="1:7" x14ac:dyDescent="0.25">
      <c r="A42" s="11"/>
      <c r="B42" s="2"/>
      <c r="C42" s="2"/>
      <c r="D42" s="2"/>
      <c r="E42" s="2"/>
      <c r="F42" s="2"/>
      <c r="G42" s="3"/>
    </row>
    <row r="43" spans="1:7" x14ac:dyDescent="0.25">
      <c r="A43" s="11"/>
      <c r="B43" s="2"/>
      <c r="C43" s="2"/>
      <c r="D43" s="2"/>
      <c r="E43" s="2"/>
      <c r="F43" s="2"/>
      <c r="G43" s="3"/>
    </row>
    <row r="44" spans="1:7" x14ac:dyDescent="0.25">
      <c r="A44" s="11"/>
      <c r="B44" s="2"/>
      <c r="C44" s="2"/>
      <c r="D44" s="2"/>
      <c r="E44" s="2"/>
      <c r="F44" s="2"/>
      <c r="G44" s="3"/>
    </row>
    <row r="45" spans="1:7" x14ac:dyDescent="0.25">
      <c r="A45" s="11"/>
      <c r="B45" s="2"/>
      <c r="C45" s="2"/>
      <c r="D45" s="2"/>
      <c r="E45" s="2"/>
      <c r="F45" s="2"/>
      <c r="G45" s="3"/>
    </row>
    <row r="46" spans="1:7" x14ac:dyDescent="0.25">
      <c r="A46" s="11"/>
      <c r="B46" s="2"/>
      <c r="C46" s="2"/>
      <c r="D46" s="2"/>
      <c r="E46" s="2"/>
      <c r="F46" s="2"/>
      <c r="G46" s="3"/>
    </row>
    <row r="47" spans="1:7" x14ac:dyDescent="0.25">
      <c r="A47" s="42" t="s">
        <v>631</v>
      </c>
      <c r="B47" s="45"/>
      <c r="C47" s="45"/>
      <c r="D47" s="45"/>
      <c r="E47" s="45"/>
      <c r="F47" s="45"/>
      <c r="G47" s="4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3"/>
  <sheetViews>
    <sheetView view="pageLayout" zoomScaleNormal="100" zoomScaleSheetLayoutView="100" workbookViewId="0">
      <selection activeCell="A12" activeCellId="1" sqref="A8 A12"/>
    </sheetView>
  </sheetViews>
  <sheetFormatPr defaultColWidth="8.85546875" defaultRowHeight="15" x14ac:dyDescent="0.25"/>
  <cols>
    <col min="1" max="1" width="11.5703125" style="408" customWidth="1"/>
    <col min="2" max="2" width="10.28515625" style="408" customWidth="1"/>
    <col min="3" max="3" width="11.7109375" style="408" customWidth="1"/>
    <col min="4" max="4" width="12.5703125" style="408" customWidth="1"/>
    <col min="5" max="5" width="11.28515625" style="408" customWidth="1"/>
    <col min="6" max="6" width="12.85546875" style="408" customWidth="1"/>
    <col min="7" max="7" width="14.7109375" style="408" customWidth="1"/>
    <col min="8" max="16384" width="8.85546875" style="408"/>
  </cols>
  <sheetData>
    <row r="2" spans="1:7" x14ac:dyDescent="0.25">
      <c r="A2" s="303" t="s">
        <v>375</v>
      </c>
      <c r="B2" s="448"/>
      <c r="C2" s="448"/>
      <c r="D2" s="448"/>
      <c r="E2" s="448"/>
      <c r="F2" s="448"/>
      <c r="G2" s="449"/>
    </row>
    <row r="3" spans="1:7" x14ac:dyDescent="0.25">
      <c r="A3" s="411" t="s">
        <v>629</v>
      </c>
      <c r="B3" s="412"/>
      <c r="C3" s="412"/>
      <c r="D3" s="412"/>
      <c r="E3" s="412"/>
      <c r="F3" s="412"/>
      <c r="G3" s="312"/>
    </row>
    <row r="4" spans="1:7" x14ac:dyDescent="0.25">
      <c r="A4" s="430" t="s">
        <v>848</v>
      </c>
      <c r="B4" s="431"/>
      <c r="C4" s="431"/>
      <c r="D4" s="431"/>
      <c r="E4" s="431"/>
      <c r="F4" s="431"/>
      <c r="G4" s="432"/>
    </row>
    <row r="5" spans="1:7" ht="19.5" customHeight="1" x14ac:dyDescent="0.25">
      <c r="A5" s="228" t="s">
        <v>413</v>
      </c>
      <c r="B5" s="418"/>
      <c r="C5" s="228" t="s">
        <v>657</v>
      </c>
      <c r="D5" s="217" t="s">
        <v>660</v>
      </c>
      <c r="E5" s="419"/>
      <c r="F5" s="228" t="s">
        <v>665</v>
      </c>
      <c r="G5" s="228" t="s">
        <v>665</v>
      </c>
    </row>
    <row r="6" spans="1:7" ht="15.75" customHeight="1" x14ac:dyDescent="0.25">
      <c r="A6" s="227" t="s">
        <v>653</v>
      </c>
      <c r="B6" s="227" t="s">
        <v>656</v>
      </c>
      <c r="C6" s="227" t="s">
        <v>658</v>
      </c>
      <c r="D6" s="223" t="s">
        <v>661</v>
      </c>
      <c r="E6" s="223" t="s">
        <v>663</v>
      </c>
      <c r="F6" s="227" t="s">
        <v>666</v>
      </c>
      <c r="G6" s="227" t="s">
        <v>667</v>
      </c>
    </row>
    <row r="7" spans="1:7" s="455" customFormat="1" x14ac:dyDescent="0.25">
      <c r="A7" s="229" t="s">
        <v>654</v>
      </c>
      <c r="B7" s="229" t="s">
        <v>655</v>
      </c>
      <c r="C7" s="229" t="s">
        <v>659</v>
      </c>
      <c r="D7" s="203" t="s">
        <v>662</v>
      </c>
      <c r="E7" s="203" t="s">
        <v>664</v>
      </c>
      <c r="F7" s="229" t="s">
        <v>648</v>
      </c>
      <c r="G7" s="229" t="s">
        <v>648</v>
      </c>
    </row>
    <row r="8" spans="1:7" x14ac:dyDescent="0.25">
      <c r="A8" s="170"/>
      <c r="B8" s="170"/>
      <c r="C8" s="170"/>
      <c r="D8" s="161"/>
      <c r="E8" s="161"/>
      <c r="F8" s="170"/>
      <c r="G8" s="170"/>
    </row>
    <row r="9" spans="1:7" x14ac:dyDescent="0.25">
      <c r="A9" s="489" t="s">
        <v>307</v>
      </c>
      <c r="B9" s="171"/>
      <c r="C9" s="171"/>
      <c r="D9" s="604"/>
      <c r="E9" s="163"/>
      <c r="F9" s="171"/>
      <c r="G9" s="171"/>
    </row>
    <row r="10" spans="1:7" x14ac:dyDescent="0.25">
      <c r="A10" s="490" t="s">
        <v>296</v>
      </c>
      <c r="B10" s="171"/>
      <c r="C10" s="171"/>
      <c r="D10" s="604"/>
      <c r="E10" s="163"/>
      <c r="F10" s="171"/>
      <c r="G10" s="171"/>
    </row>
    <row r="11" spans="1:7" x14ac:dyDescent="0.25">
      <c r="A11" s="489" t="s">
        <v>297</v>
      </c>
      <c r="B11" s="171"/>
      <c r="C11" s="171"/>
      <c r="D11" s="604"/>
      <c r="E11" s="163"/>
      <c r="F11" s="171"/>
      <c r="G11" s="171"/>
    </row>
    <row r="12" spans="1:7" x14ac:dyDescent="0.25">
      <c r="A12" s="490" t="s">
        <v>298</v>
      </c>
      <c r="B12" s="171"/>
      <c r="C12" s="171"/>
      <c r="D12" s="604"/>
      <c r="E12" s="163"/>
      <c r="F12" s="171"/>
      <c r="G12" s="171"/>
    </row>
    <row r="13" spans="1:7" x14ac:dyDescent="0.25">
      <c r="A13" s="489" t="s">
        <v>299</v>
      </c>
      <c r="B13" s="171"/>
      <c r="C13" s="171"/>
      <c r="D13" s="604"/>
      <c r="E13" s="163"/>
      <c r="F13" s="171"/>
      <c r="G13" s="171"/>
    </row>
    <row r="14" spans="1:7" x14ac:dyDescent="0.25">
      <c r="A14" s="490" t="s">
        <v>300</v>
      </c>
      <c r="B14" s="171"/>
      <c r="C14" s="171"/>
      <c r="D14" s="604"/>
      <c r="E14" s="163"/>
      <c r="F14" s="171"/>
      <c r="G14" s="171"/>
    </row>
    <row r="15" spans="1:7" x14ac:dyDescent="0.25">
      <c r="A15" s="489" t="s">
        <v>301</v>
      </c>
      <c r="B15" s="171"/>
      <c r="C15" s="171"/>
      <c r="D15" s="604"/>
      <c r="E15" s="163"/>
      <c r="F15" s="171"/>
      <c r="G15" s="171"/>
    </row>
    <row r="16" spans="1:7" x14ac:dyDescent="0.25">
      <c r="A16" s="490" t="s">
        <v>302</v>
      </c>
      <c r="B16" s="171"/>
      <c r="C16" s="171"/>
      <c r="D16" s="604"/>
      <c r="E16" s="163"/>
      <c r="F16" s="171"/>
      <c r="G16" s="171"/>
    </row>
    <row r="17" spans="1:7" x14ac:dyDescent="0.25">
      <c r="A17" s="489" t="s">
        <v>303</v>
      </c>
      <c r="B17" s="171"/>
      <c r="C17" s="171"/>
      <c r="D17" s="604"/>
      <c r="E17" s="163"/>
      <c r="F17" s="171"/>
      <c r="G17" s="171"/>
    </row>
    <row r="18" spans="1:7" x14ac:dyDescent="0.25">
      <c r="A18" s="490" t="s">
        <v>304</v>
      </c>
      <c r="B18" s="171"/>
      <c r="C18" s="171"/>
      <c r="D18" s="604"/>
      <c r="E18" s="163"/>
      <c r="F18" s="171"/>
      <c r="G18" s="171"/>
    </row>
    <row r="19" spans="1:7" x14ac:dyDescent="0.25">
      <c r="A19" s="489" t="s">
        <v>305</v>
      </c>
      <c r="B19" s="171"/>
      <c r="C19" s="171"/>
      <c r="D19" s="604"/>
      <c r="E19" s="163"/>
      <c r="F19" s="171"/>
      <c r="G19" s="171"/>
    </row>
    <row r="20" spans="1:7" x14ac:dyDescent="0.25">
      <c r="A20" s="491" t="s">
        <v>306</v>
      </c>
      <c r="B20" s="172"/>
      <c r="C20" s="172"/>
      <c r="D20" s="605"/>
      <c r="E20" s="430"/>
      <c r="F20" s="172"/>
      <c r="G20" s="172"/>
    </row>
    <row r="21" spans="1:7" x14ac:dyDescent="0.25">
      <c r="A21" s="492" t="s">
        <v>141</v>
      </c>
      <c r="B21" s="493"/>
      <c r="C21" s="493"/>
      <c r="D21" s="494">
        <f>SUM(D9:D20)</f>
        <v>0</v>
      </c>
      <c r="E21" s="173">
        <f>SUM(E9:E20)</f>
        <v>0</v>
      </c>
      <c r="F21" s="493"/>
      <c r="G21" s="493"/>
    </row>
    <row r="22" spans="1:7" x14ac:dyDescent="0.25">
      <c r="A22" s="163"/>
      <c r="B22" s="164"/>
      <c r="C22" s="164"/>
      <c r="D22" s="164"/>
      <c r="E22" s="164"/>
      <c r="F22" s="164"/>
      <c r="G22" s="165"/>
    </row>
    <row r="23" spans="1:7" x14ac:dyDescent="0.25">
      <c r="A23" s="163" t="s">
        <v>308</v>
      </c>
      <c r="B23" s="164"/>
      <c r="C23" s="164"/>
      <c r="D23" s="431"/>
      <c r="E23" s="2" t="s">
        <v>668</v>
      </c>
      <c r="F23" s="164"/>
      <c r="G23" s="165"/>
    </row>
    <row r="24" spans="1:7" x14ac:dyDescent="0.25">
      <c r="A24" s="11" t="s">
        <v>832</v>
      </c>
      <c r="B24" s="164"/>
      <c r="C24" s="164"/>
      <c r="D24" s="496"/>
      <c r="E24" s="2"/>
      <c r="F24" s="164"/>
      <c r="G24" s="165"/>
    </row>
    <row r="25" spans="1:7" x14ac:dyDescent="0.25">
      <c r="A25" s="163" t="s">
        <v>309</v>
      </c>
      <c r="B25" s="164"/>
      <c r="C25" s="164"/>
      <c r="D25" s="159">
        <f>D21/365*1000000</f>
        <v>0</v>
      </c>
      <c r="E25" s="606" t="s">
        <v>813</v>
      </c>
      <c r="F25" s="164"/>
      <c r="G25" s="165"/>
    </row>
    <row r="26" spans="1:7" x14ac:dyDescent="0.25">
      <c r="A26" s="163" t="s">
        <v>310</v>
      </c>
      <c r="B26" s="164"/>
      <c r="C26" s="164"/>
      <c r="D26" s="159">
        <f>D22/365*1000000</f>
        <v>0</v>
      </c>
      <c r="E26" s="606" t="s">
        <v>813</v>
      </c>
      <c r="F26" s="164"/>
      <c r="G26" s="165"/>
    </row>
    <row r="27" spans="1:7" x14ac:dyDescent="0.25">
      <c r="A27" s="163" t="s">
        <v>831</v>
      </c>
      <c r="B27" s="164"/>
      <c r="C27" s="164"/>
      <c r="D27" s="495"/>
      <c r="E27" s="496"/>
      <c r="F27" s="164"/>
      <c r="G27" s="165"/>
    </row>
    <row r="28" spans="1:7" x14ac:dyDescent="0.25">
      <c r="A28" s="11" t="s">
        <v>829</v>
      </c>
      <c r="B28" s="164"/>
      <c r="C28" s="164"/>
      <c r="D28" s="496"/>
      <c r="E28" s="496"/>
      <c r="F28" s="164"/>
      <c r="G28" s="165"/>
    </row>
    <row r="29" spans="1:7" x14ac:dyDescent="0.25">
      <c r="A29" s="11" t="s">
        <v>830</v>
      </c>
      <c r="B29" s="164"/>
      <c r="C29" s="164"/>
      <c r="D29" s="496"/>
      <c r="E29" s="496"/>
      <c r="F29" s="164"/>
      <c r="G29" s="165"/>
    </row>
    <row r="30" spans="1:7" x14ac:dyDescent="0.25">
      <c r="A30" s="163"/>
      <c r="B30" s="164"/>
      <c r="C30" s="164"/>
      <c r="D30" s="496"/>
      <c r="E30" s="496"/>
      <c r="F30" s="164"/>
      <c r="G30" s="165"/>
    </row>
    <row r="31" spans="1:7" x14ac:dyDescent="0.25">
      <c r="A31" s="163"/>
      <c r="B31" s="164"/>
      <c r="C31" s="164"/>
      <c r="D31" s="164"/>
      <c r="E31" s="164"/>
      <c r="F31" s="164"/>
      <c r="G31" s="165"/>
    </row>
    <row r="32" spans="1:7" x14ac:dyDescent="0.25">
      <c r="A32" s="163"/>
      <c r="B32" s="164"/>
      <c r="C32" s="164"/>
      <c r="D32" s="164"/>
      <c r="E32" s="164"/>
      <c r="F32" s="164"/>
      <c r="G32" s="165"/>
    </row>
    <row r="33" spans="1:7" x14ac:dyDescent="0.25">
      <c r="A33" s="430"/>
      <c r="B33" s="431"/>
      <c r="C33" s="431"/>
      <c r="D33" s="431"/>
      <c r="E33" s="431"/>
      <c r="F33" s="431"/>
      <c r="G33" s="432"/>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8"/>
  <sheetViews>
    <sheetView view="pageLayout" zoomScaleNormal="100" workbookViewId="0">
      <selection activeCell="A12" activeCellId="1" sqref="A8 A12"/>
    </sheetView>
  </sheetViews>
  <sheetFormatPr defaultRowHeight="15" x14ac:dyDescent="0.25"/>
  <cols>
    <col min="1" max="1" width="46.28515625" customWidth="1"/>
    <col min="2" max="2" width="11.140625" customWidth="1"/>
    <col min="3" max="3" width="15.140625" customWidth="1"/>
    <col min="4" max="4" width="16.7109375" customWidth="1"/>
  </cols>
  <sheetData>
    <row r="2" spans="1:4" x14ac:dyDescent="0.25">
      <c r="A2" s="508" t="s">
        <v>376</v>
      </c>
      <c r="B2" s="299"/>
      <c r="C2" s="299"/>
      <c r="D2" s="300"/>
    </row>
    <row r="3" spans="1:4" x14ac:dyDescent="0.25">
      <c r="A3" s="212" t="s">
        <v>847</v>
      </c>
      <c r="B3" s="213"/>
      <c r="C3" s="213"/>
      <c r="D3" s="211"/>
    </row>
    <row r="4" spans="1:4" x14ac:dyDescent="0.25">
      <c r="A4" s="40" t="s">
        <v>311</v>
      </c>
      <c r="B4" s="44"/>
      <c r="C4" s="44"/>
      <c r="D4" s="41"/>
    </row>
    <row r="5" spans="1:4" x14ac:dyDescent="0.25">
      <c r="A5" s="11" t="s">
        <v>669</v>
      </c>
      <c r="B5" s="2"/>
      <c r="C5" s="2"/>
      <c r="D5" s="3"/>
    </row>
    <row r="6" spans="1:4" x14ac:dyDescent="0.25">
      <c r="A6" s="11" t="s">
        <v>670</v>
      </c>
      <c r="B6" s="2"/>
      <c r="C6" s="2"/>
      <c r="D6" s="3"/>
    </row>
    <row r="7" spans="1:4" x14ac:dyDescent="0.25">
      <c r="A7" s="11" t="s">
        <v>791</v>
      </c>
      <c r="B7" s="2"/>
      <c r="C7" s="2"/>
      <c r="D7" s="3"/>
    </row>
    <row r="8" spans="1:4" x14ac:dyDescent="0.25">
      <c r="A8" s="11" t="s">
        <v>671</v>
      </c>
      <c r="B8" s="2"/>
      <c r="C8" s="2"/>
      <c r="D8" s="3"/>
    </row>
    <row r="9" spans="1:4" x14ac:dyDescent="0.25">
      <c r="A9" s="11" t="s">
        <v>672</v>
      </c>
      <c r="B9" s="2"/>
      <c r="C9" s="2"/>
      <c r="D9" s="3"/>
    </row>
    <row r="10" spans="1:4" x14ac:dyDescent="0.25">
      <c r="A10" s="11" t="s">
        <v>312</v>
      </c>
      <c r="B10" s="2"/>
      <c r="C10" s="2"/>
      <c r="D10" s="3"/>
    </row>
    <row r="11" spans="1:4" x14ac:dyDescent="0.25">
      <c r="A11" s="11" t="s">
        <v>673</v>
      </c>
      <c r="B11" s="2"/>
      <c r="C11" s="2" t="s">
        <v>674</v>
      </c>
      <c r="D11" s="3"/>
    </row>
    <row r="12" spans="1:4" x14ac:dyDescent="0.25">
      <c r="A12" s="11" t="s">
        <v>792</v>
      </c>
      <c r="B12" s="2"/>
      <c r="C12" s="2" t="s">
        <v>675</v>
      </c>
      <c r="D12" s="3"/>
    </row>
    <row r="13" spans="1:4" x14ac:dyDescent="0.25">
      <c r="A13" s="11" t="s">
        <v>677</v>
      </c>
      <c r="B13" s="2"/>
      <c r="C13" s="2" t="s">
        <v>676</v>
      </c>
      <c r="D13" s="3"/>
    </row>
    <row r="14" spans="1:4" x14ac:dyDescent="0.25">
      <c r="A14" s="11" t="s">
        <v>678</v>
      </c>
      <c r="B14" s="2"/>
      <c r="C14" s="2" t="s">
        <v>676</v>
      </c>
      <c r="D14" s="3"/>
    </row>
    <row r="15" spans="1:4" x14ac:dyDescent="0.25">
      <c r="A15" s="11" t="s">
        <v>793</v>
      </c>
      <c r="B15" s="2"/>
      <c r="C15" s="2" t="s">
        <v>313</v>
      </c>
      <c r="D15" s="3"/>
    </row>
    <row r="16" spans="1:4" x14ac:dyDescent="0.25">
      <c r="A16" s="11"/>
      <c r="B16" s="2"/>
      <c r="C16" s="2"/>
      <c r="D16" s="3"/>
    </row>
    <row r="17" spans="1:4" x14ac:dyDescent="0.25">
      <c r="A17" s="11"/>
      <c r="B17" s="2"/>
      <c r="C17" s="2"/>
      <c r="D17" s="3"/>
    </row>
    <row r="18" spans="1:4" x14ac:dyDescent="0.25">
      <c r="A18" s="11"/>
      <c r="B18" s="2"/>
      <c r="C18" s="2"/>
      <c r="D18" s="3"/>
    </row>
    <row r="19" spans="1:4" x14ac:dyDescent="0.25">
      <c r="A19" s="11"/>
      <c r="B19" s="2"/>
      <c r="C19" s="2"/>
      <c r="D19" s="3"/>
    </row>
    <row r="20" spans="1:4" x14ac:dyDescent="0.25">
      <c r="A20" s="11"/>
      <c r="B20" s="2"/>
      <c r="C20" s="2"/>
      <c r="D20" s="3"/>
    </row>
    <row r="21" spans="1:4" x14ac:dyDescent="0.25">
      <c r="A21" s="11"/>
      <c r="B21" s="2"/>
      <c r="C21" s="2"/>
      <c r="D21" s="3"/>
    </row>
    <row r="22" spans="1:4" x14ac:dyDescent="0.25">
      <c r="A22" s="11"/>
      <c r="B22" s="2"/>
      <c r="C22" s="2"/>
      <c r="D22" s="3"/>
    </row>
    <row r="23" spans="1:4" x14ac:dyDescent="0.25">
      <c r="A23" s="11"/>
      <c r="B23" s="2"/>
      <c r="C23" s="2"/>
      <c r="D23" s="3"/>
    </row>
    <row r="24" spans="1:4" x14ac:dyDescent="0.25">
      <c r="A24" s="11"/>
      <c r="B24" s="2"/>
      <c r="C24" s="2"/>
      <c r="D24" s="3"/>
    </row>
    <row r="25" spans="1:4" x14ac:dyDescent="0.25">
      <c r="A25" s="11"/>
      <c r="B25" s="2"/>
      <c r="C25" s="2"/>
      <c r="D25" s="3"/>
    </row>
    <row r="26" spans="1:4" x14ac:dyDescent="0.25">
      <c r="A26" s="11"/>
      <c r="B26" s="2"/>
      <c r="C26" s="2"/>
      <c r="D26" s="3"/>
    </row>
    <row r="27" spans="1:4" x14ac:dyDescent="0.25">
      <c r="A27" s="11"/>
      <c r="B27" s="2"/>
      <c r="C27" s="2"/>
      <c r="D27" s="3"/>
    </row>
    <row r="28" spans="1:4" x14ac:dyDescent="0.25">
      <c r="A28" s="11"/>
      <c r="B28" s="2"/>
      <c r="C28" s="2"/>
      <c r="D28" s="3"/>
    </row>
    <row r="29" spans="1:4" x14ac:dyDescent="0.25">
      <c r="A29" s="11"/>
      <c r="B29" s="2"/>
      <c r="C29" s="2"/>
      <c r="D29" s="3"/>
    </row>
    <row r="30" spans="1:4" x14ac:dyDescent="0.25">
      <c r="A30" s="11"/>
      <c r="B30" s="2"/>
      <c r="C30" s="2"/>
      <c r="D30" s="3"/>
    </row>
    <row r="31" spans="1:4" x14ac:dyDescent="0.25">
      <c r="A31" s="11"/>
      <c r="B31" s="2"/>
      <c r="C31" s="2"/>
      <c r="D31" s="3"/>
    </row>
    <row r="32" spans="1:4" x14ac:dyDescent="0.25">
      <c r="A32" s="11"/>
      <c r="B32" s="2"/>
      <c r="C32" s="2"/>
      <c r="D32" s="3"/>
    </row>
    <row r="33" spans="1:4" x14ac:dyDescent="0.25">
      <c r="A33" s="11"/>
      <c r="B33" s="2"/>
      <c r="C33" s="2"/>
      <c r="D33" s="3"/>
    </row>
    <row r="34" spans="1:4" x14ac:dyDescent="0.25">
      <c r="A34" s="11"/>
      <c r="B34" s="2"/>
      <c r="C34" s="2"/>
      <c r="D34" s="3"/>
    </row>
    <row r="35" spans="1:4" x14ac:dyDescent="0.25">
      <c r="A35" s="11"/>
      <c r="B35" s="2"/>
      <c r="C35" s="2"/>
      <c r="D35" s="3"/>
    </row>
    <row r="36" spans="1:4" x14ac:dyDescent="0.25">
      <c r="A36" s="11"/>
      <c r="B36" s="2"/>
      <c r="C36" s="2"/>
      <c r="D36" s="3"/>
    </row>
    <row r="37" spans="1:4" x14ac:dyDescent="0.25">
      <c r="A37" s="11"/>
      <c r="B37" s="2"/>
      <c r="C37" s="2"/>
      <c r="D37" s="3"/>
    </row>
    <row r="38" spans="1:4" x14ac:dyDescent="0.25">
      <c r="A38" s="42"/>
      <c r="B38" s="45"/>
      <c r="C38" s="45"/>
      <c r="D38" s="4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0"/>
  <sheetViews>
    <sheetView view="pageLayout" zoomScaleNormal="100" workbookViewId="0">
      <selection activeCell="A12" activeCellId="1" sqref="A8 A12"/>
    </sheetView>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2" spans="1:8" x14ac:dyDescent="0.25">
      <c r="A2" s="352" t="s">
        <v>377</v>
      </c>
      <c r="B2" s="353"/>
      <c r="C2" s="353"/>
      <c r="D2" s="353"/>
      <c r="E2" s="353"/>
      <c r="F2" s="353"/>
      <c r="G2" s="353"/>
      <c r="H2" s="242"/>
    </row>
    <row r="3" spans="1:8" x14ac:dyDescent="0.25">
      <c r="A3" s="212" t="s">
        <v>700</v>
      </c>
      <c r="B3" s="213"/>
      <c r="C3" s="213"/>
      <c r="D3" s="213"/>
      <c r="E3" s="213"/>
      <c r="F3" s="213"/>
      <c r="G3" s="213"/>
      <c r="H3" s="211"/>
    </row>
    <row r="4" spans="1:8" x14ac:dyDescent="0.25">
      <c r="A4" s="42" t="s">
        <v>314</v>
      </c>
      <c r="B4" s="45"/>
      <c r="C4" s="45"/>
      <c r="D4" s="45"/>
      <c r="E4" s="45"/>
      <c r="F4" s="45"/>
      <c r="G4" s="45"/>
      <c r="H4" s="43"/>
    </row>
    <row r="5" spans="1:8" x14ac:dyDescent="0.25">
      <c r="A5" s="35"/>
      <c r="B5" s="35"/>
      <c r="C5" s="35"/>
      <c r="D5" s="238" t="s">
        <v>688</v>
      </c>
      <c r="E5" s="238"/>
      <c r="F5" s="213"/>
      <c r="G5" s="213"/>
      <c r="H5" s="211"/>
    </row>
    <row r="6" spans="1:8" x14ac:dyDescent="0.25">
      <c r="A6" s="227" t="s">
        <v>679</v>
      </c>
      <c r="B6" s="227"/>
      <c r="C6" s="227"/>
      <c r="D6" s="228" t="s">
        <v>687</v>
      </c>
      <c r="E6" s="228"/>
      <c r="F6" s="228" t="s">
        <v>690</v>
      </c>
      <c r="G6" s="228"/>
      <c r="H6" s="228" t="s">
        <v>320</v>
      </c>
    </row>
    <row r="7" spans="1:8" x14ac:dyDescent="0.25">
      <c r="A7" s="227" t="s">
        <v>680</v>
      </c>
      <c r="B7" s="227" t="s">
        <v>682</v>
      </c>
      <c r="C7" s="227" t="s">
        <v>685</v>
      </c>
      <c r="D7" s="227" t="s">
        <v>32</v>
      </c>
      <c r="E7" s="227" t="s">
        <v>692</v>
      </c>
      <c r="F7" s="227" t="s">
        <v>691</v>
      </c>
      <c r="G7" s="227" t="s">
        <v>693</v>
      </c>
      <c r="H7" s="227" t="s">
        <v>445</v>
      </c>
    </row>
    <row r="8" spans="1:8" x14ac:dyDescent="0.25">
      <c r="A8" s="229" t="s">
        <v>681</v>
      </c>
      <c r="B8" s="229" t="s">
        <v>684</v>
      </c>
      <c r="C8" s="229" t="s">
        <v>686</v>
      </c>
      <c r="D8" s="229" t="s">
        <v>398</v>
      </c>
      <c r="E8" s="229" t="s">
        <v>689</v>
      </c>
      <c r="F8" s="229" t="s">
        <v>692</v>
      </c>
      <c r="G8" s="229" t="s">
        <v>689</v>
      </c>
      <c r="H8" s="229" t="s">
        <v>398</v>
      </c>
    </row>
    <row r="9" spans="1:8" x14ac:dyDescent="0.25">
      <c r="A9" s="614">
        <v>8</v>
      </c>
      <c r="B9" s="615" t="s">
        <v>823</v>
      </c>
      <c r="C9" s="615"/>
      <c r="D9" s="616">
        <v>500</v>
      </c>
      <c r="E9" s="623">
        <v>0</v>
      </c>
      <c r="F9" s="616">
        <v>0</v>
      </c>
      <c r="G9" s="616">
        <v>0</v>
      </c>
      <c r="H9" s="617">
        <v>500</v>
      </c>
    </row>
    <row r="10" spans="1:8" x14ac:dyDescent="0.25">
      <c r="A10" s="618">
        <v>12</v>
      </c>
      <c r="B10" s="619" t="s">
        <v>824</v>
      </c>
      <c r="C10" s="619"/>
      <c r="D10" s="620">
        <v>3100</v>
      </c>
      <c r="E10" s="627">
        <v>0</v>
      </c>
      <c r="F10" s="621">
        <v>0</v>
      </c>
      <c r="G10" s="621">
        <v>0</v>
      </c>
      <c r="H10" s="621">
        <v>3100</v>
      </c>
    </row>
    <row r="11" spans="1:8" x14ac:dyDescent="0.25">
      <c r="A11" s="618">
        <v>6</v>
      </c>
      <c r="B11" s="619" t="s">
        <v>824</v>
      </c>
      <c r="C11" s="619"/>
      <c r="D11" s="620">
        <v>2310</v>
      </c>
      <c r="E11" s="627">
        <v>0</v>
      </c>
      <c r="F11" s="621">
        <v>0</v>
      </c>
      <c r="G11" s="621">
        <v>0</v>
      </c>
      <c r="H11" s="621">
        <v>2310</v>
      </c>
    </row>
    <row r="12" spans="1:8" x14ac:dyDescent="0.25">
      <c r="A12" s="618">
        <v>8</v>
      </c>
      <c r="B12" s="619" t="s">
        <v>824</v>
      </c>
      <c r="C12" s="619"/>
      <c r="D12" s="620">
        <v>4600</v>
      </c>
      <c r="E12" s="627">
        <v>0</v>
      </c>
      <c r="F12" s="621">
        <v>0</v>
      </c>
      <c r="G12" s="621">
        <v>0</v>
      </c>
      <c r="H12" s="621">
        <v>4600</v>
      </c>
    </row>
    <row r="13" spans="1:8" x14ac:dyDescent="0.25">
      <c r="A13" s="619"/>
      <c r="B13" s="619"/>
      <c r="C13" s="619"/>
      <c r="D13" s="619"/>
      <c r="E13" s="619"/>
      <c r="F13" s="619"/>
      <c r="G13" s="619"/>
      <c r="H13" s="622"/>
    </row>
    <row r="14" spans="1:8" x14ac:dyDescent="0.25">
      <c r="A14" s="38"/>
      <c r="B14" s="38"/>
      <c r="C14" s="38"/>
      <c r="D14" s="38"/>
      <c r="E14" s="38"/>
      <c r="F14" s="38"/>
      <c r="G14" s="38"/>
      <c r="H14" s="3"/>
    </row>
    <row r="15" spans="1:8" x14ac:dyDescent="0.25">
      <c r="A15" s="38"/>
      <c r="B15" s="38"/>
      <c r="C15" s="38"/>
      <c r="D15" s="38"/>
      <c r="E15" s="38"/>
      <c r="F15" s="38"/>
      <c r="G15" s="38"/>
      <c r="H15" s="3"/>
    </row>
    <row r="16" spans="1:8" x14ac:dyDescent="0.25">
      <c r="A16" s="38"/>
      <c r="B16" s="38"/>
      <c r="C16" s="38"/>
      <c r="D16" s="38"/>
      <c r="E16" s="38"/>
      <c r="F16" s="38"/>
      <c r="G16" s="38"/>
      <c r="H16" s="3"/>
    </row>
    <row r="17" spans="1:8" x14ac:dyDescent="0.25">
      <c r="A17" s="38"/>
      <c r="B17" s="38"/>
      <c r="C17" s="38"/>
      <c r="D17" s="38"/>
      <c r="E17" s="38"/>
      <c r="F17" s="38"/>
      <c r="G17" s="38"/>
      <c r="H17" s="3"/>
    </row>
    <row r="18" spans="1:8" x14ac:dyDescent="0.25">
      <c r="A18" s="38"/>
      <c r="B18" s="38"/>
      <c r="C18" s="38"/>
      <c r="D18" s="38"/>
      <c r="E18" s="38"/>
      <c r="F18" s="38"/>
      <c r="G18" s="38"/>
      <c r="H18" s="3"/>
    </row>
    <row r="19" spans="1:8" x14ac:dyDescent="0.25">
      <c r="A19" s="38"/>
      <c r="B19" s="38"/>
      <c r="C19" s="38"/>
      <c r="D19" s="38"/>
      <c r="E19" s="38"/>
      <c r="F19" s="38"/>
      <c r="G19" s="38"/>
      <c r="H19" s="3"/>
    </row>
    <row r="20" spans="1:8" x14ac:dyDescent="0.25">
      <c r="A20" s="38"/>
      <c r="B20" s="38"/>
      <c r="C20" s="38"/>
      <c r="D20" s="38"/>
      <c r="E20" s="38"/>
      <c r="F20" s="38"/>
      <c r="G20" s="38"/>
      <c r="H20" s="3"/>
    </row>
    <row r="21" spans="1:8" x14ac:dyDescent="0.25">
      <c r="A21" s="38"/>
      <c r="B21" s="38"/>
      <c r="C21" s="38"/>
      <c r="D21" s="38"/>
      <c r="E21" s="38"/>
      <c r="F21" s="38"/>
      <c r="G21" s="38"/>
      <c r="H21" s="3"/>
    </row>
    <row r="22" spans="1:8" x14ac:dyDescent="0.25">
      <c r="A22" s="38"/>
      <c r="B22" s="38"/>
      <c r="C22" s="38"/>
      <c r="D22" s="38"/>
      <c r="E22" s="38"/>
      <c r="F22" s="38"/>
      <c r="G22" s="38"/>
      <c r="H22" s="3"/>
    </row>
    <row r="23" spans="1:8" x14ac:dyDescent="0.25">
      <c r="A23" s="38"/>
      <c r="B23" s="38"/>
      <c r="C23" s="38"/>
      <c r="D23" s="38"/>
      <c r="E23" s="38"/>
      <c r="F23" s="38"/>
      <c r="G23" s="38"/>
      <c r="H23" s="3"/>
    </row>
    <row r="24" spans="1:8" x14ac:dyDescent="0.25">
      <c r="A24" s="38"/>
      <c r="B24" s="38"/>
      <c r="C24" s="38"/>
      <c r="D24" s="38"/>
      <c r="E24" s="38"/>
      <c r="F24" s="38"/>
      <c r="G24" s="38"/>
      <c r="H24" s="3"/>
    </row>
    <row r="25" spans="1:8" x14ac:dyDescent="0.25">
      <c r="A25" s="38"/>
      <c r="B25" s="38"/>
      <c r="C25" s="38"/>
      <c r="D25" s="38"/>
      <c r="E25" s="38"/>
      <c r="F25" s="38"/>
      <c r="G25" s="38"/>
      <c r="H25" s="3"/>
    </row>
    <row r="26" spans="1:8" x14ac:dyDescent="0.25">
      <c r="A26" s="38"/>
      <c r="B26" s="38"/>
      <c r="C26" s="38"/>
      <c r="D26" s="38"/>
      <c r="E26" s="38"/>
      <c r="F26" s="38"/>
      <c r="G26" s="38"/>
      <c r="H26" s="3"/>
    </row>
    <row r="27" spans="1:8" x14ac:dyDescent="0.25">
      <c r="A27" s="38"/>
      <c r="B27" s="38"/>
      <c r="C27" s="38"/>
      <c r="D27" s="38"/>
      <c r="E27" s="38"/>
      <c r="F27" s="38"/>
      <c r="G27" s="38"/>
      <c r="H27" s="3"/>
    </row>
    <row r="28" spans="1:8" x14ac:dyDescent="0.25">
      <c r="A28" s="38"/>
      <c r="B28" s="38"/>
      <c r="C28" s="38"/>
      <c r="D28" s="38"/>
      <c r="E28" s="38"/>
      <c r="F28" s="38"/>
      <c r="G28" s="38"/>
      <c r="H28" s="3"/>
    </row>
    <row r="29" spans="1:8" x14ac:dyDescent="0.25">
      <c r="A29" s="39"/>
      <c r="B29" s="39"/>
      <c r="C29" s="39"/>
      <c r="D29" s="39"/>
      <c r="E29" s="109" t="s">
        <v>192</v>
      </c>
      <c r="F29" s="624">
        <f>SUM(F9:F28)</f>
        <v>0</v>
      </c>
      <c r="G29" s="625"/>
      <c r="H29" s="626">
        <f>SUM(H9:H12)</f>
        <v>10510</v>
      </c>
    </row>
    <row r="30" spans="1:8" x14ac:dyDescent="0.25">
      <c r="A30" s="40"/>
      <c r="B30" s="44"/>
      <c r="C30" s="44"/>
      <c r="D30" s="44"/>
      <c r="E30" s="44"/>
      <c r="F30" s="44"/>
      <c r="G30" s="44"/>
      <c r="H30" s="41"/>
    </row>
    <row r="31" spans="1:8" x14ac:dyDescent="0.25">
      <c r="A31" s="11" t="s">
        <v>694</v>
      </c>
      <c r="B31" s="2"/>
      <c r="C31" s="2"/>
      <c r="D31" s="2"/>
      <c r="E31" s="2"/>
      <c r="F31" s="606" t="s">
        <v>813</v>
      </c>
      <c r="G31" s="2"/>
      <c r="H31" s="3"/>
    </row>
    <row r="32" spans="1:8" x14ac:dyDescent="0.25">
      <c r="A32" s="11" t="s">
        <v>695</v>
      </c>
      <c r="B32" s="2"/>
      <c r="C32" s="2"/>
      <c r="D32" s="2"/>
      <c r="E32" s="2"/>
      <c r="F32" s="606" t="s">
        <v>813</v>
      </c>
      <c r="G32" s="2"/>
      <c r="H32" s="3"/>
    </row>
    <row r="33" spans="1:8" x14ac:dyDescent="0.25">
      <c r="A33" s="11" t="s">
        <v>696</v>
      </c>
      <c r="B33" s="2"/>
      <c r="C33" s="2"/>
      <c r="D33" s="2"/>
      <c r="E33" s="2"/>
      <c r="F33" s="606" t="s">
        <v>813</v>
      </c>
      <c r="G33" s="2"/>
      <c r="H33" s="3"/>
    </row>
    <row r="34" spans="1:8" x14ac:dyDescent="0.25">
      <c r="A34" s="11" t="s">
        <v>697</v>
      </c>
      <c r="B34" s="2"/>
      <c r="C34" s="2"/>
      <c r="D34" s="2"/>
      <c r="E34" s="2"/>
      <c r="F34" s="606" t="s">
        <v>813</v>
      </c>
      <c r="G34" s="2"/>
      <c r="H34" s="3"/>
    </row>
    <row r="35" spans="1:8" x14ac:dyDescent="0.25">
      <c r="A35" s="11"/>
      <c r="B35" s="2"/>
      <c r="C35" s="2"/>
      <c r="D35" s="2"/>
      <c r="E35" s="2"/>
      <c r="F35" s="2"/>
      <c r="G35" s="2"/>
      <c r="H35" s="3"/>
    </row>
    <row r="36" spans="1:8" x14ac:dyDescent="0.25">
      <c r="A36" s="11"/>
      <c r="B36" s="2"/>
      <c r="C36" s="2"/>
      <c r="D36" s="2"/>
      <c r="E36" s="2"/>
      <c r="F36" s="2"/>
      <c r="G36" s="2"/>
      <c r="H36" s="3"/>
    </row>
    <row r="37" spans="1:8" x14ac:dyDescent="0.25">
      <c r="A37" s="11" t="s">
        <v>699</v>
      </c>
      <c r="B37" s="2"/>
      <c r="C37" s="2"/>
      <c r="D37" s="2"/>
      <c r="E37" s="2"/>
      <c r="F37" s="2"/>
      <c r="G37" s="2"/>
      <c r="H37" s="3"/>
    </row>
    <row r="38" spans="1:8" x14ac:dyDescent="0.25">
      <c r="A38" s="11" t="s">
        <v>698</v>
      </c>
      <c r="B38" s="2"/>
      <c r="C38" s="2"/>
      <c r="D38" s="2"/>
      <c r="E38" s="2"/>
      <c r="F38" s="2"/>
      <c r="G38" s="2"/>
      <c r="H38" s="3"/>
    </row>
    <row r="39" spans="1:8" x14ac:dyDescent="0.25">
      <c r="A39" s="11"/>
      <c r="B39" s="2"/>
      <c r="C39" s="2"/>
      <c r="D39" s="2"/>
      <c r="E39" s="2"/>
      <c r="F39" s="2"/>
      <c r="G39" s="2"/>
      <c r="H39" s="3"/>
    </row>
    <row r="40" spans="1:8" x14ac:dyDescent="0.25">
      <c r="A40" s="42"/>
      <c r="B40" s="45"/>
      <c r="C40" s="45"/>
      <c r="D40" s="45"/>
      <c r="E40" s="45"/>
      <c r="F40" s="45"/>
      <c r="G40" s="45"/>
      <c r="H40" s="4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6"/>
  <sheetViews>
    <sheetView view="pageLayout" zoomScaleNormal="100" zoomScaleSheetLayoutView="100" workbookViewId="0">
      <selection activeCell="A12" activeCellId="1" sqref="A8 A12"/>
    </sheetView>
  </sheetViews>
  <sheetFormatPr defaultColWidth="8.85546875" defaultRowHeight="15" x14ac:dyDescent="0.25"/>
  <cols>
    <col min="1" max="1" width="13.140625" style="408" customWidth="1"/>
    <col min="2" max="2" width="14.7109375" style="408" customWidth="1"/>
    <col min="3" max="3" width="16" style="408" customWidth="1"/>
    <col min="4" max="4" width="10.28515625" style="408" customWidth="1"/>
    <col min="5" max="5" width="12.42578125" style="408" customWidth="1"/>
    <col min="6" max="6" width="17" style="408" customWidth="1"/>
    <col min="7" max="16384" width="8.85546875" style="408"/>
  </cols>
  <sheetData>
    <row r="2" spans="1:6" x14ac:dyDescent="0.25">
      <c r="A2" s="352" t="s">
        <v>378</v>
      </c>
      <c r="B2" s="483"/>
      <c r="C2" s="483"/>
      <c r="D2" s="483"/>
      <c r="E2" s="483"/>
      <c r="F2" s="484"/>
    </row>
    <row r="3" spans="1:6" x14ac:dyDescent="0.25">
      <c r="A3" s="411" t="s">
        <v>701</v>
      </c>
      <c r="B3" s="412"/>
      <c r="C3" s="412"/>
      <c r="D3" s="412"/>
      <c r="E3" s="412"/>
      <c r="F3" s="312"/>
    </row>
    <row r="4" spans="1:6" x14ac:dyDescent="0.25">
      <c r="A4" s="430" t="s">
        <v>845</v>
      </c>
      <c r="B4" s="431"/>
      <c r="C4" s="431"/>
      <c r="D4" s="431"/>
      <c r="E4" s="431"/>
      <c r="F4" s="432"/>
    </row>
    <row r="5" spans="1:6" x14ac:dyDescent="0.25">
      <c r="A5" s="357"/>
      <c r="B5" s="447"/>
      <c r="C5" s="448"/>
      <c r="D5" s="497" t="s">
        <v>108</v>
      </c>
      <c r="E5" s="482"/>
      <c r="F5" s="471"/>
    </row>
    <row r="6" spans="1:6" x14ac:dyDescent="0.25">
      <c r="A6" s="347"/>
      <c r="B6" s="308" t="s">
        <v>263</v>
      </c>
      <c r="C6" s="362"/>
      <c r="D6" s="204" t="s">
        <v>275</v>
      </c>
      <c r="E6" s="229" t="s">
        <v>276</v>
      </c>
      <c r="F6" s="204" t="s">
        <v>277</v>
      </c>
    </row>
    <row r="7" spans="1:6" x14ac:dyDescent="0.25">
      <c r="A7" s="170" t="s">
        <v>284</v>
      </c>
      <c r="B7" s="161"/>
      <c r="C7" s="162"/>
      <c r="D7" s="162"/>
      <c r="E7" s="170"/>
      <c r="F7" s="162"/>
    </row>
    <row r="8" spans="1:6" x14ac:dyDescent="0.25">
      <c r="A8" s="171" t="s">
        <v>282</v>
      </c>
      <c r="B8" s="163"/>
      <c r="C8" s="165"/>
      <c r="D8" s="165"/>
      <c r="E8" s="171"/>
      <c r="F8" s="165"/>
    </row>
    <row r="9" spans="1:6" x14ac:dyDescent="0.25">
      <c r="A9" s="171" t="s">
        <v>283</v>
      </c>
      <c r="B9" s="163"/>
      <c r="C9" s="165"/>
      <c r="D9" s="165"/>
      <c r="E9" s="171"/>
      <c r="F9" s="165"/>
    </row>
    <row r="10" spans="1:6" x14ac:dyDescent="0.25">
      <c r="A10" s="172" t="s">
        <v>268</v>
      </c>
      <c r="B10" s="430"/>
      <c r="C10" s="432"/>
      <c r="D10" s="432"/>
      <c r="E10" s="172"/>
      <c r="F10" s="172"/>
    </row>
    <row r="11" spans="1:6" x14ac:dyDescent="0.25">
      <c r="A11" s="357"/>
      <c r="B11" s="228" t="s">
        <v>599</v>
      </c>
      <c r="C11" s="218" t="s">
        <v>706</v>
      </c>
      <c r="D11" s="447"/>
      <c r="E11" s="449"/>
      <c r="F11" s="449"/>
    </row>
    <row r="12" spans="1:6" x14ac:dyDescent="0.25">
      <c r="A12" s="347"/>
      <c r="B12" s="229" t="s">
        <v>293</v>
      </c>
      <c r="C12" s="204" t="s">
        <v>604</v>
      </c>
      <c r="D12" s="308" t="s">
        <v>278</v>
      </c>
      <c r="E12" s="362"/>
      <c r="F12" s="204" t="s">
        <v>277</v>
      </c>
    </row>
    <row r="13" spans="1:6" x14ac:dyDescent="0.25">
      <c r="A13" s="170" t="s">
        <v>284</v>
      </c>
      <c r="B13" s="170"/>
      <c r="C13" s="162"/>
      <c r="D13" s="161"/>
      <c r="E13" s="162"/>
      <c r="F13" s="162"/>
    </row>
    <row r="14" spans="1:6" x14ac:dyDescent="0.25">
      <c r="A14" s="171" t="s">
        <v>282</v>
      </c>
      <c r="B14" s="171"/>
      <c r="C14" s="165"/>
      <c r="D14" s="163"/>
      <c r="E14" s="165"/>
      <c r="F14" s="165"/>
    </row>
    <row r="15" spans="1:6" x14ac:dyDescent="0.25">
      <c r="A15" s="171" t="s">
        <v>283</v>
      </c>
      <c r="B15" s="171"/>
      <c r="C15" s="165"/>
      <c r="D15" s="163"/>
      <c r="E15" s="165"/>
      <c r="F15" s="165"/>
    </row>
    <row r="16" spans="1:6" x14ac:dyDescent="0.25">
      <c r="A16" s="172" t="s">
        <v>268</v>
      </c>
      <c r="B16" s="172"/>
      <c r="C16" s="432"/>
      <c r="D16" s="430"/>
      <c r="E16" s="432"/>
      <c r="F16" s="432"/>
    </row>
    <row r="17" spans="1:6" x14ac:dyDescent="0.25">
      <c r="A17" s="728" t="s">
        <v>846</v>
      </c>
      <c r="B17" s="729"/>
      <c r="C17" s="729"/>
      <c r="D17" s="729"/>
      <c r="E17" s="729"/>
      <c r="F17" s="730"/>
    </row>
    <row r="18" spans="1:6" x14ac:dyDescent="0.25">
      <c r="A18" s="228" t="s">
        <v>679</v>
      </c>
      <c r="B18" s="418"/>
      <c r="C18" s="228" t="s">
        <v>703</v>
      </c>
      <c r="D18" s="418"/>
      <c r="E18" s="418"/>
      <c r="F18" s="228" t="s">
        <v>705</v>
      </c>
    </row>
    <row r="19" spans="1:6" x14ac:dyDescent="0.25">
      <c r="A19" s="227" t="s">
        <v>293</v>
      </c>
      <c r="B19" s="227" t="s">
        <v>682</v>
      </c>
      <c r="C19" s="227" t="s">
        <v>704</v>
      </c>
      <c r="D19" s="227" t="s">
        <v>692</v>
      </c>
      <c r="E19" s="227" t="s">
        <v>693</v>
      </c>
      <c r="F19" s="227" t="s">
        <v>687</v>
      </c>
    </row>
    <row r="20" spans="1:6" x14ac:dyDescent="0.25">
      <c r="A20" s="229" t="s">
        <v>702</v>
      </c>
      <c r="B20" s="229" t="s">
        <v>683</v>
      </c>
      <c r="C20" s="229" t="s">
        <v>401</v>
      </c>
      <c r="D20" s="229" t="s">
        <v>689</v>
      </c>
      <c r="E20" s="229" t="s">
        <v>689</v>
      </c>
      <c r="F20" s="229" t="s">
        <v>399</v>
      </c>
    </row>
    <row r="21" spans="1:6" x14ac:dyDescent="0.25">
      <c r="A21" s="170"/>
      <c r="B21" s="170"/>
      <c r="C21" s="170"/>
      <c r="D21" s="170"/>
      <c r="E21" s="170"/>
      <c r="F21" s="170"/>
    </row>
    <row r="22" spans="1:6" x14ac:dyDescent="0.25">
      <c r="A22" s="171"/>
      <c r="B22" s="171"/>
      <c r="C22" s="171"/>
      <c r="D22" s="171"/>
      <c r="E22" s="171"/>
      <c r="F22" s="171"/>
    </row>
    <row r="23" spans="1:6" x14ac:dyDescent="0.25">
      <c r="A23" s="171"/>
      <c r="B23" s="171"/>
      <c r="C23" s="171"/>
      <c r="D23" s="171"/>
      <c r="E23" s="171"/>
      <c r="F23" s="171"/>
    </row>
    <row r="24" spans="1:6" x14ac:dyDescent="0.25">
      <c r="A24" s="171"/>
      <c r="B24" s="171"/>
      <c r="C24" s="171"/>
      <c r="D24" s="171"/>
      <c r="E24" s="171"/>
      <c r="F24" s="171"/>
    </row>
    <row r="25" spans="1:6" x14ac:dyDescent="0.25">
      <c r="A25" s="171"/>
      <c r="B25" s="171"/>
      <c r="C25" s="171"/>
      <c r="D25" s="171"/>
      <c r="E25" s="171"/>
      <c r="F25" s="171"/>
    </row>
    <row r="26" spans="1:6" x14ac:dyDescent="0.25">
      <c r="A26" s="171"/>
      <c r="B26" s="171"/>
      <c r="C26" s="171"/>
      <c r="D26" s="171"/>
      <c r="E26" s="171"/>
      <c r="F26" s="171"/>
    </row>
    <row r="27" spans="1:6" x14ac:dyDescent="0.25">
      <c r="A27" s="171"/>
      <c r="B27" s="171"/>
      <c r="C27" s="171"/>
      <c r="D27" s="171"/>
      <c r="E27" s="171"/>
      <c r="F27" s="171"/>
    </row>
    <row r="28" spans="1:6" x14ac:dyDescent="0.25">
      <c r="A28" s="171"/>
      <c r="B28" s="171"/>
      <c r="C28" s="171"/>
      <c r="D28" s="171"/>
      <c r="E28" s="171"/>
      <c r="F28" s="171"/>
    </row>
    <row r="29" spans="1:6" x14ac:dyDescent="0.25">
      <c r="A29" s="171"/>
      <c r="B29" s="171"/>
      <c r="C29" s="171"/>
      <c r="D29" s="171"/>
      <c r="E29" s="171"/>
      <c r="F29" s="171"/>
    </row>
    <row r="30" spans="1:6" x14ac:dyDescent="0.25">
      <c r="A30" s="171"/>
      <c r="B30" s="171"/>
      <c r="C30" s="171"/>
      <c r="D30" s="171"/>
      <c r="E30" s="171"/>
      <c r="F30" s="171"/>
    </row>
    <row r="31" spans="1:6" x14ac:dyDescent="0.25">
      <c r="A31" s="171"/>
      <c r="B31" s="171"/>
      <c r="C31" s="171"/>
      <c r="D31" s="171"/>
      <c r="E31" s="171"/>
      <c r="F31" s="171"/>
    </row>
    <row r="32" spans="1:6" x14ac:dyDescent="0.25">
      <c r="A32" s="171"/>
      <c r="B32" s="171"/>
      <c r="C32" s="171"/>
      <c r="D32" s="171"/>
      <c r="E32" s="171"/>
      <c r="F32" s="171"/>
    </row>
    <row r="33" spans="1:6" x14ac:dyDescent="0.25">
      <c r="A33" s="171"/>
      <c r="B33" s="171"/>
      <c r="C33" s="171"/>
      <c r="D33" s="171"/>
      <c r="E33" s="171"/>
      <c r="F33" s="171"/>
    </row>
    <row r="34" spans="1:6" x14ac:dyDescent="0.25">
      <c r="A34" s="171"/>
      <c r="B34" s="171"/>
      <c r="C34" s="171"/>
      <c r="D34" s="171"/>
      <c r="E34" s="171"/>
      <c r="F34" s="171"/>
    </row>
    <row r="35" spans="1:6" x14ac:dyDescent="0.25">
      <c r="A35" s="171"/>
      <c r="B35" s="171"/>
      <c r="C35" s="171"/>
      <c r="D35" s="171"/>
      <c r="E35" s="171"/>
      <c r="F35" s="171"/>
    </row>
    <row r="36" spans="1:6" x14ac:dyDescent="0.25">
      <c r="A36" s="172"/>
      <c r="B36" s="172"/>
      <c r="C36" s="172"/>
      <c r="D36" s="172"/>
      <c r="E36" s="172"/>
      <c r="F36" s="172"/>
    </row>
    <row r="37" spans="1:6" x14ac:dyDescent="0.25">
      <c r="A37" s="163"/>
      <c r="B37" s="2" t="s">
        <v>192</v>
      </c>
      <c r="C37" s="493"/>
      <c r="D37" s="493"/>
      <c r="E37" s="493"/>
      <c r="F37" s="493"/>
    </row>
    <row r="38" spans="1:6" x14ac:dyDescent="0.25">
      <c r="A38" s="163"/>
      <c r="B38" s="164"/>
      <c r="C38" s="164"/>
      <c r="D38" s="164"/>
      <c r="E38" s="164"/>
      <c r="F38" s="165"/>
    </row>
    <row r="39" spans="1:6" x14ac:dyDescent="0.25">
      <c r="A39" s="163" t="s">
        <v>354</v>
      </c>
      <c r="B39" s="164"/>
      <c r="C39" s="164"/>
      <c r="D39" s="164"/>
      <c r="E39" s="164"/>
      <c r="F39" s="607" t="s">
        <v>813</v>
      </c>
    </row>
    <row r="40" spans="1:6" x14ac:dyDescent="0.25">
      <c r="A40" s="163" t="s">
        <v>315</v>
      </c>
      <c r="B40" s="164"/>
      <c r="C40" s="164"/>
      <c r="D40" s="164"/>
      <c r="E40" s="164"/>
      <c r="F40" s="607" t="s">
        <v>813</v>
      </c>
    </row>
    <row r="41" spans="1:6" x14ac:dyDescent="0.25">
      <c r="A41" s="163" t="s">
        <v>316</v>
      </c>
      <c r="B41" s="164"/>
      <c r="C41" s="164"/>
      <c r="D41" s="164"/>
      <c r="E41" s="164"/>
      <c r="F41" s="607" t="s">
        <v>813</v>
      </c>
    </row>
    <row r="42" spans="1:6" x14ac:dyDescent="0.25">
      <c r="A42" s="163" t="s">
        <v>317</v>
      </c>
      <c r="B42" s="164"/>
      <c r="C42" s="164"/>
      <c r="D42" s="164"/>
      <c r="E42" s="164"/>
      <c r="F42" s="607" t="s">
        <v>813</v>
      </c>
    </row>
    <row r="43" spans="1:6" x14ac:dyDescent="0.25">
      <c r="A43" s="163" t="s">
        <v>355</v>
      </c>
      <c r="B43" s="164"/>
      <c r="C43" s="164"/>
      <c r="D43" s="164"/>
      <c r="E43" s="164"/>
      <c r="F43" s="607" t="s">
        <v>813</v>
      </c>
    </row>
    <row r="44" spans="1:6" x14ac:dyDescent="0.25">
      <c r="A44" s="163" t="s">
        <v>318</v>
      </c>
      <c r="B44" s="164"/>
      <c r="C44" s="164"/>
      <c r="D44" s="164"/>
      <c r="E44" s="164"/>
      <c r="F44" s="607" t="s">
        <v>813</v>
      </c>
    </row>
    <row r="45" spans="1:6" x14ac:dyDescent="0.25">
      <c r="A45" s="163"/>
      <c r="B45" s="164"/>
      <c r="C45" s="164"/>
      <c r="D45" s="164"/>
      <c r="E45" s="164"/>
      <c r="F45" s="598"/>
    </row>
    <row r="46" spans="1:6" x14ac:dyDescent="0.25">
      <c r="A46" s="430" t="s">
        <v>707</v>
      </c>
      <c r="B46" s="431"/>
      <c r="C46" s="431"/>
      <c r="D46" s="431"/>
      <c r="E46" s="431"/>
      <c r="F46" s="628"/>
    </row>
  </sheetData>
  <mergeCells count="1">
    <mergeCell ref="A17:F17"/>
  </mergeCells>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
  <sheetViews>
    <sheetView view="pageLayout" zoomScaleNormal="100" workbookViewId="0">
      <selection activeCell="A12" activeCellId="1" sqref="A8 A12"/>
    </sheetView>
  </sheetViews>
  <sheetFormatPr defaultColWidth="8.85546875" defaultRowHeight="15" x14ac:dyDescent="0.25"/>
  <cols>
    <col min="1" max="1" width="18.7109375" style="408" customWidth="1"/>
    <col min="2" max="2" width="14.7109375" style="408" customWidth="1"/>
    <col min="3" max="3" width="15.140625" style="408" customWidth="1"/>
    <col min="4" max="4" width="10.42578125" style="408" customWidth="1"/>
    <col min="5" max="5" width="11.140625" style="408" customWidth="1"/>
    <col min="6" max="6" width="14.7109375" style="408" customWidth="1"/>
    <col min="7" max="16384" width="8.85546875" style="408"/>
  </cols>
  <sheetData>
    <row r="2" spans="1:6" x14ac:dyDescent="0.25">
      <c r="A2" s="303" t="s">
        <v>379</v>
      </c>
      <c r="B2" s="448"/>
      <c r="C2" s="448"/>
      <c r="D2" s="448"/>
      <c r="E2" s="448"/>
      <c r="F2" s="449"/>
    </row>
    <row r="3" spans="1:6" x14ac:dyDescent="0.25">
      <c r="A3" s="212" t="s">
        <v>701</v>
      </c>
      <c r="B3" s="412"/>
      <c r="C3" s="412"/>
      <c r="D3" s="412"/>
      <c r="E3" s="412"/>
      <c r="F3" s="312"/>
    </row>
    <row r="4" spans="1:6" x14ac:dyDescent="0.25">
      <c r="A4" s="430" t="s">
        <v>319</v>
      </c>
      <c r="B4" s="431"/>
      <c r="C4" s="431"/>
      <c r="D4" s="431"/>
      <c r="E4" s="431"/>
      <c r="F4" s="432"/>
    </row>
    <row r="5" spans="1:6" x14ac:dyDescent="0.25">
      <c r="A5" s="228" t="s">
        <v>679</v>
      </c>
      <c r="B5" s="228"/>
      <c r="C5" s="228" t="s">
        <v>709</v>
      </c>
      <c r="D5" s="418"/>
      <c r="E5" s="418"/>
      <c r="F5" s="228" t="s">
        <v>709</v>
      </c>
    </row>
    <row r="6" spans="1:6" x14ac:dyDescent="0.25">
      <c r="A6" s="227" t="s">
        <v>680</v>
      </c>
      <c r="B6" s="227" t="s">
        <v>682</v>
      </c>
      <c r="C6" s="227" t="s">
        <v>710</v>
      </c>
      <c r="D6" s="227" t="s">
        <v>711</v>
      </c>
      <c r="E6" s="227" t="s">
        <v>628</v>
      </c>
      <c r="F6" s="227" t="s">
        <v>445</v>
      </c>
    </row>
    <row r="7" spans="1:6" x14ac:dyDescent="0.25">
      <c r="A7" s="229" t="s">
        <v>681</v>
      </c>
      <c r="B7" s="229" t="s">
        <v>708</v>
      </c>
      <c r="C7" s="229" t="s">
        <v>398</v>
      </c>
      <c r="D7" s="229" t="s">
        <v>689</v>
      </c>
      <c r="E7" s="229" t="s">
        <v>689</v>
      </c>
      <c r="F7" s="229" t="s">
        <v>398</v>
      </c>
    </row>
    <row r="8" spans="1:6" x14ac:dyDescent="0.25">
      <c r="A8" s="615">
        <v>12</v>
      </c>
      <c r="B8" s="615" t="s">
        <v>825</v>
      </c>
      <c r="C8" s="615">
        <v>4</v>
      </c>
      <c r="D8" s="623">
        <v>0</v>
      </c>
      <c r="E8" s="623">
        <v>0</v>
      </c>
      <c r="F8" s="615">
        <v>4</v>
      </c>
    </row>
    <row r="9" spans="1:6" x14ac:dyDescent="0.25">
      <c r="A9" s="619">
        <v>8</v>
      </c>
      <c r="B9" s="619" t="s">
        <v>825</v>
      </c>
      <c r="C9" s="619">
        <v>2</v>
      </c>
      <c r="D9" s="629">
        <v>0</v>
      </c>
      <c r="E9" s="629">
        <v>0</v>
      </c>
      <c r="F9" s="619">
        <v>2</v>
      </c>
    </row>
    <row r="10" spans="1:6" x14ac:dyDescent="0.25">
      <c r="A10" s="619">
        <v>6</v>
      </c>
      <c r="B10" s="619" t="s">
        <v>825</v>
      </c>
      <c r="C10" s="619">
        <v>2</v>
      </c>
      <c r="D10" s="629">
        <v>0</v>
      </c>
      <c r="E10" s="629">
        <v>0</v>
      </c>
      <c r="F10" s="619">
        <v>2</v>
      </c>
    </row>
    <row r="11" spans="1:6" x14ac:dyDescent="0.25">
      <c r="A11" s="619"/>
      <c r="B11" s="619"/>
      <c r="C11" s="619"/>
      <c r="D11" s="619"/>
      <c r="E11" s="619"/>
      <c r="F11" s="619"/>
    </row>
    <row r="12" spans="1:6" x14ac:dyDescent="0.25">
      <c r="A12" s="171"/>
      <c r="B12" s="171"/>
      <c r="C12" s="171"/>
      <c r="D12" s="171"/>
      <c r="E12" s="171"/>
      <c r="F12" s="171"/>
    </row>
    <row r="13" spans="1:6" x14ac:dyDescent="0.25">
      <c r="A13" s="171"/>
      <c r="B13" s="171"/>
      <c r="C13" s="171"/>
      <c r="D13" s="171"/>
      <c r="E13" s="171"/>
      <c r="F13" s="171"/>
    </row>
    <row r="14" spans="1:6" x14ac:dyDescent="0.25">
      <c r="A14" s="171"/>
      <c r="B14" s="171"/>
      <c r="C14" s="171"/>
      <c r="D14" s="171"/>
      <c r="E14" s="171"/>
      <c r="F14" s="171"/>
    </row>
    <row r="15" spans="1:6" x14ac:dyDescent="0.25">
      <c r="A15" s="171"/>
      <c r="B15" s="171"/>
      <c r="C15" s="171"/>
      <c r="D15" s="171"/>
      <c r="E15" s="171"/>
      <c r="F15" s="171"/>
    </row>
    <row r="16" spans="1:6" x14ac:dyDescent="0.25">
      <c r="A16" s="171"/>
      <c r="B16" s="171"/>
      <c r="C16" s="171"/>
      <c r="D16" s="171"/>
      <c r="E16" s="171"/>
      <c r="F16" s="171"/>
    </row>
    <row r="17" spans="1:6" x14ac:dyDescent="0.25">
      <c r="A17" s="171"/>
      <c r="B17" s="171"/>
      <c r="C17" s="171"/>
      <c r="D17" s="171"/>
      <c r="E17" s="171"/>
      <c r="F17" s="171"/>
    </row>
    <row r="18" spans="1:6" x14ac:dyDescent="0.25">
      <c r="A18" s="171"/>
      <c r="B18" s="171"/>
      <c r="C18" s="171"/>
      <c r="D18" s="171"/>
      <c r="E18" s="171"/>
      <c r="F18" s="171"/>
    </row>
    <row r="19" spans="1:6" x14ac:dyDescent="0.25">
      <c r="A19" s="171"/>
      <c r="B19" s="171"/>
      <c r="C19" s="171"/>
      <c r="D19" s="171"/>
      <c r="E19" s="171"/>
      <c r="F19" s="171"/>
    </row>
    <row r="20" spans="1:6" x14ac:dyDescent="0.25">
      <c r="A20" s="171"/>
      <c r="B20" s="171"/>
      <c r="C20" s="171"/>
      <c r="D20" s="171"/>
      <c r="E20" s="171"/>
      <c r="F20" s="171"/>
    </row>
    <row r="21" spans="1:6" x14ac:dyDescent="0.25">
      <c r="A21" s="171"/>
      <c r="B21" s="171"/>
      <c r="C21" s="171"/>
      <c r="D21" s="171"/>
      <c r="E21" s="171"/>
      <c r="F21" s="171"/>
    </row>
    <row r="22" spans="1:6" x14ac:dyDescent="0.25">
      <c r="A22" s="171"/>
      <c r="B22" s="171"/>
      <c r="C22" s="171"/>
      <c r="D22" s="171"/>
      <c r="E22" s="171"/>
      <c r="F22" s="171"/>
    </row>
    <row r="23" spans="1:6" x14ac:dyDescent="0.25">
      <c r="A23" s="171"/>
      <c r="B23" s="171"/>
      <c r="C23" s="171"/>
      <c r="D23" s="171"/>
      <c r="E23" s="171"/>
      <c r="F23" s="171"/>
    </row>
    <row r="24" spans="1:6" x14ac:dyDescent="0.25">
      <c r="A24" s="171"/>
      <c r="B24" s="171"/>
      <c r="C24" s="171"/>
      <c r="D24" s="171"/>
      <c r="E24" s="171"/>
      <c r="F24" s="171"/>
    </row>
    <row r="25" spans="1:6" x14ac:dyDescent="0.25">
      <c r="A25" s="171"/>
      <c r="B25" s="171"/>
      <c r="C25" s="171"/>
      <c r="D25" s="171"/>
      <c r="E25" s="171"/>
      <c r="F25" s="171"/>
    </row>
    <row r="26" spans="1:6" x14ac:dyDescent="0.25">
      <c r="A26" s="171"/>
      <c r="B26" s="171"/>
      <c r="C26" s="171"/>
      <c r="D26" s="171"/>
      <c r="E26" s="171"/>
      <c r="F26" s="171"/>
    </row>
    <row r="27" spans="1:6" x14ac:dyDescent="0.25">
      <c r="A27" s="171"/>
      <c r="B27" s="171"/>
      <c r="C27" s="171"/>
      <c r="D27" s="171"/>
      <c r="E27" s="171"/>
      <c r="F27" s="171"/>
    </row>
    <row r="28" spans="1:6" x14ac:dyDescent="0.25">
      <c r="A28" s="171"/>
      <c r="B28" s="171"/>
      <c r="C28" s="171"/>
      <c r="D28" s="171"/>
      <c r="E28" s="171"/>
      <c r="F28" s="171"/>
    </row>
    <row r="29" spans="1:6" x14ac:dyDescent="0.25">
      <c r="A29" s="171"/>
      <c r="B29" s="171"/>
      <c r="C29" s="171"/>
      <c r="D29" s="171"/>
      <c r="E29" s="171"/>
      <c r="F29" s="171"/>
    </row>
    <row r="30" spans="1:6" x14ac:dyDescent="0.25">
      <c r="A30" s="171"/>
      <c r="B30" s="171"/>
      <c r="C30" s="171"/>
      <c r="D30" s="171"/>
      <c r="E30" s="171"/>
      <c r="F30" s="171"/>
    </row>
    <row r="31" spans="1:6" x14ac:dyDescent="0.25">
      <c r="A31" s="171"/>
      <c r="B31" s="171"/>
      <c r="C31" s="171"/>
      <c r="D31" s="171"/>
      <c r="E31" s="171"/>
      <c r="F31" s="171"/>
    </row>
    <row r="32" spans="1:6" x14ac:dyDescent="0.25">
      <c r="A32" s="171"/>
      <c r="B32" s="171"/>
      <c r="C32" s="171"/>
      <c r="D32" s="171"/>
      <c r="E32" s="171"/>
      <c r="F32" s="171"/>
    </row>
    <row r="33" spans="1:6" x14ac:dyDescent="0.25">
      <c r="A33" s="171"/>
      <c r="B33" s="171"/>
      <c r="C33" s="171"/>
      <c r="D33" s="171"/>
      <c r="E33" s="171"/>
      <c r="F33" s="171"/>
    </row>
    <row r="34" spans="1:6" x14ac:dyDescent="0.25">
      <c r="A34" s="171"/>
      <c r="B34" s="171"/>
      <c r="C34" s="171"/>
      <c r="D34" s="171"/>
      <c r="E34" s="171"/>
      <c r="F34" s="171"/>
    </row>
    <row r="35" spans="1:6" x14ac:dyDescent="0.25">
      <c r="A35" s="171"/>
      <c r="B35" s="171"/>
      <c r="C35" s="171"/>
      <c r="D35" s="171"/>
      <c r="E35" s="171"/>
      <c r="F35" s="171"/>
    </row>
    <row r="36" spans="1:6" x14ac:dyDescent="0.25">
      <c r="A36" s="171"/>
      <c r="B36" s="171"/>
      <c r="C36" s="171"/>
      <c r="D36" s="171"/>
      <c r="E36" s="171"/>
      <c r="F36" s="171"/>
    </row>
    <row r="37" spans="1:6" x14ac:dyDescent="0.25">
      <c r="A37" s="171"/>
      <c r="B37" s="171"/>
      <c r="C37" s="171"/>
      <c r="D37" s="171"/>
      <c r="E37" s="171"/>
      <c r="F37" s="171"/>
    </row>
    <row r="38" spans="1:6" x14ac:dyDescent="0.25">
      <c r="A38" s="171"/>
      <c r="B38" s="171"/>
      <c r="C38" s="171"/>
      <c r="D38" s="171"/>
      <c r="E38" s="171"/>
      <c r="F38" s="171"/>
    </row>
    <row r="39" spans="1:6" x14ac:dyDescent="0.25">
      <c r="A39" s="171"/>
      <c r="B39" s="171"/>
      <c r="C39" s="171"/>
      <c r="D39" s="171"/>
      <c r="E39" s="171"/>
      <c r="F39" s="171"/>
    </row>
    <row r="40" spans="1:6" x14ac:dyDescent="0.25">
      <c r="A40" s="171"/>
      <c r="B40" s="171"/>
      <c r="C40" s="171"/>
      <c r="D40" s="171"/>
      <c r="E40" s="171"/>
      <c r="F40" s="171"/>
    </row>
    <row r="41" spans="1:6" x14ac:dyDescent="0.25">
      <c r="A41" s="468"/>
      <c r="B41" s="469"/>
      <c r="C41" s="452"/>
      <c r="D41" s="493" t="s">
        <v>141</v>
      </c>
      <c r="E41" s="630">
        <f>SUM(E8:E10)</f>
        <v>0</v>
      </c>
      <c r="F41" s="626">
        <f>SUM(F8:F10)</f>
        <v>8</v>
      </c>
    </row>
    <row r="42" spans="1:6" ht="14.45" customHeight="1" x14ac:dyDescent="0.25">
      <c r="A42" s="215" t="s">
        <v>712</v>
      </c>
      <c r="B42" s="413"/>
      <c r="C42" s="413"/>
      <c r="D42" s="413"/>
      <c r="E42" s="413"/>
      <c r="F42" s="356"/>
    </row>
    <row r="43" spans="1:6" x14ac:dyDescent="0.25">
      <c r="A43" s="343" t="s">
        <v>713</v>
      </c>
      <c r="B43" s="344"/>
      <c r="C43" s="344"/>
      <c r="D43" s="344"/>
      <c r="E43" s="344"/>
      <c r="F43" s="345"/>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4"/>
  <sheetViews>
    <sheetView view="pageLayout" zoomScaleNormal="100" workbookViewId="0">
      <selection activeCell="A12" activeCellId="1" sqref="A8 A12"/>
    </sheetView>
  </sheetViews>
  <sheetFormatPr defaultColWidth="8.85546875" defaultRowHeight="15" x14ac:dyDescent="0.25"/>
  <cols>
    <col min="1" max="1" width="15.42578125" style="408" customWidth="1"/>
    <col min="2" max="2" width="11.7109375" style="408" customWidth="1"/>
    <col min="3" max="3" width="15.140625" style="408" customWidth="1"/>
    <col min="4" max="4" width="10.42578125" style="408" customWidth="1"/>
    <col min="5" max="5" width="11.140625" style="408" customWidth="1"/>
    <col min="6" max="6" width="14.7109375" style="408" customWidth="1"/>
    <col min="7" max="16384" width="8.85546875" style="408"/>
  </cols>
  <sheetData>
    <row r="2" spans="1:6" x14ac:dyDescent="0.25">
      <c r="A2" s="303" t="s">
        <v>380</v>
      </c>
      <c r="B2" s="448"/>
      <c r="C2" s="448"/>
      <c r="D2" s="448"/>
      <c r="E2" s="448"/>
      <c r="F2" s="449"/>
    </row>
    <row r="3" spans="1:6" x14ac:dyDescent="0.25">
      <c r="A3" s="212" t="s">
        <v>701</v>
      </c>
      <c r="B3" s="412"/>
      <c r="C3" s="412"/>
      <c r="D3" s="412"/>
      <c r="E3" s="412"/>
      <c r="F3" s="312"/>
    </row>
    <row r="4" spans="1:6" x14ac:dyDescent="0.25">
      <c r="A4" s="42" t="s">
        <v>843</v>
      </c>
      <c r="B4" s="431"/>
      <c r="C4" s="431"/>
      <c r="D4" s="431"/>
      <c r="E4" s="431"/>
      <c r="F4" s="432"/>
    </row>
    <row r="5" spans="1:6" x14ac:dyDescent="0.25">
      <c r="A5" s="228" t="s">
        <v>679</v>
      </c>
      <c r="B5" s="228"/>
      <c r="C5" s="228" t="s">
        <v>709</v>
      </c>
      <c r="D5" s="418"/>
      <c r="E5" s="418"/>
      <c r="F5" s="228" t="s">
        <v>709</v>
      </c>
    </row>
    <row r="6" spans="1:6" x14ac:dyDescent="0.25">
      <c r="A6" s="227" t="s">
        <v>680</v>
      </c>
      <c r="B6" s="227" t="s">
        <v>714</v>
      </c>
      <c r="C6" s="227" t="s">
        <v>710</v>
      </c>
      <c r="D6" s="227" t="s">
        <v>711</v>
      </c>
      <c r="E6" s="227" t="s">
        <v>628</v>
      </c>
      <c r="F6" s="227" t="s">
        <v>445</v>
      </c>
    </row>
    <row r="7" spans="1:6" x14ac:dyDescent="0.25">
      <c r="A7" s="229" t="s">
        <v>681</v>
      </c>
      <c r="B7" s="229" t="s">
        <v>715</v>
      </c>
      <c r="C7" s="229" t="s">
        <v>398</v>
      </c>
      <c r="D7" s="229" t="s">
        <v>689</v>
      </c>
      <c r="E7" s="229" t="s">
        <v>689</v>
      </c>
      <c r="F7" s="229" t="s">
        <v>398</v>
      </c>
    </row>
    <row r="8" spans="1:6" x14ac:dyDescent="0.25">
      <c r="A8" s="170"/>
      <c r="B8" s="170"/>
      <c r="C8" s="170"/>
      <c r="D8" s="170"/>
      <c r="E8" s="170"/>
      <c r="F8" s="170"/>
    </row>
    <row r="9" spans="1:6" x14ac:dyDescent="0.25">
      <c r="A9" s="171"/>
      <c r="B9" s="171"/>
      <c r="C9" s="171"/>
      <c r="D9" s="171"/>
      <c r="E9" s="171"/>
      <c r="F9" s="171"/>
    </row>
    <row r="10" spans="1:6" x14ac:dyDescent="0.25">
      <c r="A10" s="171"/>
      <c r="B10" s="171"/>
      <c r="C10" s="171"/>
      <c r="D10" s="171"/>
      <c r="E10" s="171"/>
      <c r="F10" s="171"/>
    </row>
    <row r="11" spans="1:6" x14ac:dyDescent="0.25">
      <c r="A11" s="171"/>
      <c r="B11" s="171"/>
      <c r="C11" s="171"/>
      <c r="D11" s="171"/>
      <c r="E11" s="171"/>
      <c r="F11" s="171"/>
    </row>
    <row r="12" spans="1:6" x14ac:dyDescent="0.25">
      <c r="A12" s="171"/>
      <c r="B12" s="171"/>
      <c r="C12" s="171"/>
      <c r="D12" s="171"/>
      <c r="E12" s="171"/>
      <c r="F12" s="171"/>
    </row>
    <row r="13" spans="1:6" x14ac:dyDescent="0.25">
      <c r="A13" s="171"/>
      <c r="B13" s="171"/>
      <c r="C13" s="171"/>
      <c r="D13" s="171"/>
      <c r="E13" s="171"/>
      <c r="F13" s="171"/>
    </row>
    <row r="14" spans="1:6" x14ac:dyDescent="0.25">
      <c r="A14" s="171"/>
      <c r="B14" s="171"/>
      <c r="C14" s="171"/>
      <c r="D14" s="171"/>
      <c r="E14" s="171"/>
      <c r="F14" s="171"/>
    </row>
    <row r="15" spans="1:6" x14ac:dyDescent="0.25">
      <c r="A15" s="171"/>
      <c r="B15" s="171"/>
      <c r="C15" s="171"/>
      <c r="D15" s="171"/>
      <c r="E15" s="171"/>
      <c r="F15" s="171"/>
    </row>
    <row r="16" spans="1:6" x14ac:dyDescent="0.25">
      <c r="A16" s="171"/>
      <c r="B16" s="171"/>
      <c r="C16" s="171"/>
      <c r="D16" s="171"/>
      <c r="E16" s="171"/>
      <c r="F16" s="171"/>
    </row>
    <row r="17" spans="1:6" x14ac:dyDescent="0.25">
      <c r="A17" s="171"/>
      <c r="B17" s="171"/>
      <c r="C17" s="171"/>
      <c r="D17" s="171"/>
      <c r="E17" s="171"/>
      <c r="F17" s="171"/>
    </row>
    <row r="18" spans="1:6" x14ac:dyDescent="0.25">
      <c r="A18" s="172"/>
      <c r="B18" s="171"/>
      <c r="C18" s="171"/>
      <c r="D18" s="171"/>
      <c r="E18" s="171"/>
      <c r="F18" s="171"/>
    </row>
    <row r="19" spans="1:6" x14ac:dyDescent="0.25">
      <c r="A19" s="171"/>
      <c r="B19" s="498" t="s">
        <v>192</v>
      </c>
      <c r="C19" s="493"/>
      <c r="D19" s="493"/>
      <c r="E19" s="493"/>
      <c r="F19" s="493"/>
    </row>
    <row r="20" spans="1:6" x14ac:dyDescent="0.25">
      <c r="A20" s="163"/>
      <c r="B20" s="185"/>
      <c r="C20" s="164"/>
      <c r="D20" s="164"/>
      <c r="E20" s="164"/>
      <c r="F20" s="165"/>
    </row>
    <row r="21" spans="1:6" x14ac:dyDescent="0.25">
      <c r="A21" s="11" t="s">
        <v>833</v>
      </c>
      <c r="B21" s="164"/>
      <c r="C21" s="164"/>
      <c r="D21" s="164"/>
      <c r="E21" s="164"/>
      <c r="F21" s="165"/>
    </row>
    <row r="22" spans="1:6" x14ac:dyDescent="0.25">
      <c r="A22" s="214" t="s">
        <v>834</v>
      </c>
      <c r="B22" s="164"/>
      <c r="C22" s="164"/>
      <c r="D22" s="164"/>
      <c r="E22" s="164"/>
      <c r="F22" s="165"/>
    </row>
    <row r="23" spans="1:6" x14ac:dyDescent="0.25">
      <c r="A23" s="163"/>
      <c r="B23" s="164"/>
      <c r="C23" s="164"/>
      <c r="D23" s="164"/>
      <c r="E23" s="164"/>
      <c r="F23" s="165"/>
    </row>
    <row r="24" spans="1:6" x14ac:dyDescent="0.25">
      <c r="A24" s="430"/>
      <c r="B24" s="431"/>
      <c r="C24" s="431"/>
      <c r="D24" s="431"/>
      <c r="E24" s="431"/>
      <c r="F24" s="432"/>
    </row>
    <row r="25" spans="1:6" x14ac:dyDescent="0.25">
      <c r="A25" s="42" t="s">
        <v>844</v>
      </c>
      <c r="B25" s="431"/>
      <c r="C25" s="431"/>
      <c r="D25" s="431"/>
      <c r="E25" s="431"/>
      <c r="F25" s="432"/>
    </row>
    <row r="26" spans="1:6" x14ac:dyDescent="0.25">
      <c r="A26" s="228" t="s">
        <v>679</v>
      </c>
      <c r="B26" s="228"/>
      <c r="C26" s="228" t="s">
        <v>709</v>
      </c>
      <c r="D26" s="418"/>
      <c r="E26" s="418"/>
      <c r="F26" s="228" t="s">
        <v>709</v>
      </c>
    </row>
    <row r="27" spans="1:6" x14ac:dyDescent="0.25">
      <c r="A27" s="227" t="s">
        <v>680</v>
      </c>
      <c r="B27" s="227" t="s">
        <v>714</v>
      </c>
      <c r="C27" s="227" t="s">
        <v>710</v>
      </c>
      <c r="D27" s="227" t="s">
        <v>711</v>
      </c>
      <c r="E27" s="227" t="s">
        <v>628</v>
      </c>
      <c r="F27" s="227" t="s">
        <v>445</v>
      </c>
    </row>
    <row r="28" spans="1:6" x14ac:dyDescent="0.25">
      <c r="A28" s="229" t="s">
        <v>681</v>
      </c>
      <c r="B28" s="229" t="s">
        <v>715</v>
      </c>
      <c r="C28" s="229" t="s">
        <v>398</v>
      </c>
      <c r="D28" s="229" t="s">
        <v>689</v>
      </c>
      <c r="E28" s="229" t="s">
        <v>689</v>
      </c>
      <c r="F28" s="229" t="s">
        <v>398</v>
      </c>
    </row>
    <row r="29" spans="1:6" x14ac:dyDescent="0.25">
      <c r="A29" s="170"/>
      <c r="B29" s="170"/>
      <c r="C29" s="170"/>
      <c r="D29" s="170"/>
      <c r="E29" s="170"/>
      <c r="F29" s="170"/>
    </row>
    <row r="30" spans="1:6" x14ac:dyDescent="0.25">
      <c r="A30" s="171"/>
      <c r="B30" s="171"/>
      <c r="C30" s="171"/>
      <c r="D30" s="171"/>
      <c r="E30" s="171"/>
      <c r="F30" s="171"/>
    </row>
    <row r="31" spans="1:6" x14ac:dyDescent="0.25">
      <c r="A31" s="171"/>
      <c r="B31" s="171"/>
      <c r="C31" s="171"/>
      <c r="D31" s="171"/>
      <c r="E31" s="171"/>
      <c r="F31" s="171"/>
    </row>
    <row r="32" spans="1:6" x14ac:dyDescent="0.25">
      <c r="A32" s="171"/>
      <c r="B32" s="171"/>
      <c r="C32" s="171"/>
      <c r="D32" s="171"/>
      <c r="E32" s="171"/>
      <c r="F32" s="171"/>
    </row>
    <row r="33" spans="1:6" x14ac:dyDescent="0.25">
      <c r="A33" s="171"/>
      <c r="B33" s="171"/>
      <c r="C33" s="171"/>
      <c r="D33" s="171"/>
      <c r="E33" s="171"/>
      <c r="F33" s="171"/>
    </row>
    <row r="34" spans="1:6" x14ac:dyDescent="0.25">
      <c r="A34" s="171"/>
      <c r="B34" s="171"/>
      <c r="C34" s="171"/>
      <c r="D34" s="171"/>
      <c r="E34" s="171"/>
      <c r="F34" s="171"/>
    </row>
    <row r="35" spans="1:6" x14ac:dyDescent="0.25">
      <c r="A35" s="171"/>
      <c r="B35" s="171"/>
      <c r="C35" s="171"/>
      <c r="D35" s="171"/>
      <c r="E35" s="171"/>
      <c r="F35" s="171"/>
    </row>
    <row r="36" spans="1:6" x14ac:dyDescent="0.25">
      <c r="A36" s="171"/>
      <c r="B36" s="171"/>
      <c r="C36" s="171"/>
      <c r="D36" s="171"/>
      <c r="E36" s="171"/>
      <c r="F36" s="171"/>
    </row>
    <row r="37" spans="1:6" x14ac:dyDescent="0.25">
      <c r="A37" s="171"/>
      <c r="B37" s="171"/>
      <c r="C37" s="171"/>
      <c r="D37" s="171"/>
      <c r="E37" s="171"/>
      <c r="F37" s="171"/>
    </row>
    <row r="38" spans="1:6" x14ac:dyDescent="0.25">
      <c r="A38" s="171"/>
      <c r="B38" s="171"/>
      <c r="C38" s="171"/>
      <c r="D38" s="171"/>
      <c r="E38" s="171"/>
      <c r="F38" s="171"/>
    </row>
    <row r="39" spans="1:6" x14ac:dyDescent="0.25">
      <c r="A39" s="172"/>
      <c r="B39" s="171"/>
      <c r="C39" s="171"/>
      <c r="D39" s="171"/>
      <c r="E39" s="171"/>
      <c r="F39" s="171"/>
    </row>
    <row r="40" spans="1:6" x14ac:dyDescent="0.25">
      <c r="A40" s="171"/>
      <c r="B40" s="498" t="s">
        <v>192</v>
      </c>
      <c r="C40" s="493"/>
      <c r="D40" s="493"/>
      <c r="E40" s="493"/>
      <c r="F40" s="493"/>
    </row>
    <row r="41" spans="1:6" ht="14.45" customHeight="1" x14ac:dyDescent="0.25">
      <c r="A41" s="163"/>
      <c r="B41" s="185"/>
      <c r="C41" s="164"/>
      <c r="D41" s="164"/>
      <c r="E41" s="164"/>
      <c r="F41" s="165"/>
    </row>
    <row r="42" spans="1:6" ht="14.45" customHeight="1" x14ac:dyDescent="0.25">
      <c r="A42" s="215" t="s">
        <v>835</v>
      </c>
      <c r="B42" s="413"/>
      <c r="C42" s="413"/>
      <c r="D42" s="413"/>
      <c r="E42" s="413"/>
      <c r="F42" s="356"/>
    </row>
    <row r="43" spans="1:6" x14ac:dyDescent="0.25">
      <c r="A43" s="215" t="s">
        <v>836</v>
      </c>
      <c r="B43" s="413"/>
      <c r="C43" s="413"/>
      <c r="D43" s="413"/>
      <c r="E43" s="413"/>
      <c r="F43" s="356"/>
    </row>
    <row r="44" spans="1:6" x14ac:dyDescent="0.25">
      <c r="A44" s="307"/>
      <c r="B44" s="344"/>
      <c r="C44" s="344"/>
      <c r="D44" s="344"/>
      <c r="E44" s="344"/>
      <c r="F44" s="345"/>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Layout" zoomScaleNormal="100" workbookViewId="0">
      <selection activeCell="A12" activeCellId="1" sqref="A8 A12"/>
    </sheetView>
  </sheetViews>
  <sheetFormatPr defaultColWidth="8.85546875" defaultRowHeight="15" x14ac:dyDescent="0.25"/>
  <cols>
    <col min="1" max="1" width="15.42578125" style="408" customWidth="1"/>
    <col min="2" max="2" width="11.7109375" style="408" customWidth="1"/>
    <col min="3" max="3" width="15.140625" style="408" customWidth="1"/>
    <col min="4" max="4" width="10.42578125" style="408" customWidth="1"/>
    <col min="5" max="6" width="11.140625" style="408" customWidth="1"/>
    <col min="7" max="7" width="14.7109375" style="408" customWidth="1"/>
    <col min="8" max="16384" width="8.85546875" style="408"/>
  </cols>
  <sheetData>
    <row r="2" spans="1:7" x14ac:dyDescent="0.25">
      <c r="A2" s="303" t="s">
        <v>381</v>
      </c>
      <c r="B2" s="448"/>
      <c r="C2" s="448"/>
      <c r="D2" s="448"/>
      <c r="E2" s="448"/>
      <c r="F2" s="448"/>
      <c r="G2" s="449"/>
    </row>
    <row r="3" spans="1:7" x14ac:dyDescent="0.25">
      <c r="A3" s="212" t="s">
        <v>701</v>
      </c>
      <c r="B3" s="412"/>
      <c r="C3" s="412"/>
      <c r="D3" s="412"/>
      <c r="E3" s="412"/>
      <c r="F3" s="412"/>
      <c r="G3" s="312"/>
    </row>
    <row r="4" spans="1:7" x14ac:dyDescent="0.25">
      <c r="A4" s="42" t="s">
        <v>716</v>
      </c>
      <c r="B4" s="431"/>
      <c r="C4" s="431"/>
      <c r="D4" s="431"/>
      <c r="E4" s="431"/>
      <c r="F4" s="431"/>
      <c r="G4" s="432"/>
    </row>
    <row r="5" spans="1:7" x14ac:dyDescent="0.25">
      <c r="A5" s="228"/>
      <c r="B5" s="363" t="s">
        <v>721</v>
      </c>
      <c r="C5" s="298"/>
      <c r="D5" s="418"/>
      <c r="E5" s="228" t="s">
        <v>719</v>
      </c>
      <c r="F5" s="363" t="s">
        <v>724</v>
      </c>
      <c r="G5" s="298"/>
    </row>
    <row r="6" spans="1:7" x14ac:dyDescent="0.25">
      <c r="A6" s="227" t="s">
        <v>718</v>
      </c>
      <c r="B6" s="227"/>
      <c r="C6" s="227"/>
      <c r="D6" s="227" t="s">
        <v>723</v>
      </c>
      <c r="E6" s="227" t="s">
        <v>720</v>
      </c>
      <c r="F6" s="227"/>
      <c r="G6" s="227"/>
    </row>
    <row r="7" spans="1:7" x14ac:dyDescent="0.25">
      <c r="A7" s="229" t="s">
        <v>681</v>
      </c>
      <c r="B7" s="229" t="s">
        <v>320</v>
      </c>
      <c r="C7" s="229" t="s">
        <v>722</v>
      </c>
      <c r="D7" s="229" t="s">
        <v>689</v>
      </c>
      <c r="E7" s="229" t="s">
        <v>711</v>
      </c>
      <c r="F7" s="229" t="s">
        <v>320</v>
      </c>
      <c r="G7" s="229" t="s">
        <v>722</v>
      </c>
    </row>
    <row r="8" spans="1:7" x14ac:dyDescent="0.25">
      <c r="A8" s="631" t="s">
        <v>826</v>
      </c>
      <c r="B8" s="615">
        <v>6</v>
      </c>
      <c r="C8" s="623">
        <v>0</v>
      </c>
      <c r="D8" s="623">
        <v>0</v>
      </c>
      <c r="E8" s="623">
        <v>0</v>
      </c>
      <c r="F8" s="615">
        <v>6</v>
      </c>
      <c r="G8" s="623">
        <v>0</v>
      </c>
    </row>
    <row r="9" spans="1:7" x14ac:dyDescent="0.25">
      <c r="A9" s="171"/>
      <c r="B9" s="171"/>
      <c r="C9" s="171"/>
      <c r="D9" s="171"/>
      <c r="E9" s="171"/>
      <c r="F9" s="171"/>
      <c r="G9" s="171"/>
    </row>
    <row r="10" spans="1:7" x14ac:dyDescent="0.25">
      <c r="A10" s="171"/>
      <c r="B10" s="171"/>
      <c r="C10" s="171"/>
      <c r="D10" s="171"/>
      <c r="E10" s="171"/>
      <c r="F10" s="171"/>
      <c r="G10" s="171"/>
    </row>
    <row r="11" spans="1:7" x14ac:dyDescent="0.25">
      <c r="A11" s="171"/>
      <c r="B11" s="171"/>
      <c r="C11" s="171"/>
      <c r="D11" s="171"/>
      <c r="E11" s="171"/>
      <c r="F11" s="171"/>
      <c r="G11" s="171"/>
    </row>
    <row r="12" spans="1:7" x14ac:dyDescent="0.25">
      <c r="A12" s="171"/>
      <c r="B12" s="171"/>
      <c r="C12" s="171"/>
      <c r="D12" s="171"/>
      <c r="E12" s="171"/>
      <c r="F12" s="171"/>
      <c r="G12" s="171"/>
    </row>
    <row r="13" spans="1:7" x14ac:dyDescent="0.25">
      <c r="A13" s="171"/>
      <c r="B13" s="171"/>
      <c r="C13" s="171"/>
      <c r="D13" s="171"/>
      <c r="E13" s="171"/>
      <c r="F13" s="171"/>
      <c r="G13" s="171"/>
    </row>
    <row r="14" spans="1:7" x14ac:dyDescent="0.25">
      <c r="A14" s="171"/>
      <c r="B14" s="171"/>
      <c r="C14" s="171"/>
      <c r="D14" s="171"/>
      <c r="E14" s="171"/>
      <c r="F14" s="171"/>
      <c r="G14" s="171"/>
    </row>
    <row r="15" spans="1:7" x14ac:dyDescent="0.25">
      <c r="A15" s="171"/>
      <c r="B15" s="171"/>
      <c r="C15" s="171"/>
      <c r="D15" s="171"/>
      <c r="E15" s="171"/>
      <c r="F15" s="171"/>
      <c r="G15" s="171"/>
    </row>
    <row r="16" spans="1:7" x14ac:dyDescent="0.25">
      <c r="A16" s="171"/>
      <c r="B16" s="171"/>
      <c r="C16" s="171"/>
      <c r="D16" s="171"/>
      <c r="E16" s="171"/>
      <c r="F16" s="171"/>
      <c r="G16" s="171"/>
    </row>
    <row r="17" spans="1:7" x14ac:dyDescent="0.25">
      <c r="A17" s="171"/>
      <c r="B17" s="171"/>
      <c r="C17" s="171"/>
      <c r="D17" s="171"/>
      <c r="E17" s="171"/>
      <c r="F17" s="171"/>
      <c r="G17" s="171"/>
    </row>
    <row r="18" spans="1:7" x14ac:dyDescent="0.25">
      <c r="A18" s="172"/>
      <c r="B18" s="171"/>
      <c r="C18" s="171"/>
      <c r="D18" s="171"/>
      <c r="E18" s="171"/>
      <c r="F18" s="171"/>
      <c r="G18" s="171"/>
    </row>
    <row r="19" spans="1:7" x14ac:dyDescent="0.25">
      <c r="A19" s="171"/>
      <c r="B19" s="498" t="s">
        <v>192</v>
      </c>
      <c r="C19" s="632">
        <f>SUM(C8:C9)</f>
        <v>0</v>
      </c>
      <c r="D19" s="632">
        <f>SUM(D8:D9)</f>
        <v>0</v>
      </c>
      <c r="E19" s="632">
        <f>SUM(E8:E9)</f>
        <v>0</v>
      </c>
      <c r="F19" s="625">
        <f>SUM(F8:F9)</f>
        <v>6</v>
      </c>
      <c r="G19" s="632">
        <f>SUM(G8:G9)</f>
        <v>0</v>
      </c>
    </row>
    <row r="20" spans="1:7" x14ac:dyDescent="0.25">
      <c r="A20" s="11"/>
      <c r="B20" s="164"/>
      <c r="C20" s="164"/>
      <c r="D20" s="164"/>
      <c r="E20" s="164"/>
      <c r="F20" s="164"/>
      <c r="G20" s="165"/>
    </row>
    <row r="21" spans="1:7" x14ac:dyDescent="0.25">
      <c r="A21" s="271" t="s">
        <v>865</v>
      </c>
      <c r="B21" s="164"/>
      <c r="C21" s="164"/>
      <c r="D21" s="164"/>
      <c r="E21" s="164"/>
      <c r="F21" s="164"/>
      <c r="G21" s="165"/>
    </row>
    <row r="22" spans="1:7" x14ac:dyDescent="0.25">
      <c r="A22" s="11" t="s">
        <v>837</v>
      </c>
      <c r="B22" s="164"/>
      <c r="C22" s="164"/>
      <c r="D22" s="164"/>
      <c r="E22" s="164"/>
      <c r="F22" s="164"/>
      <c r="G22" s="165"/>
    </row>
    <row r="23" spans="1:7" x14ac:dyDescent="0.25">
      <c r="A23" s="11" t="s">
        <v>866</v>
      </c>
      <c r="B23" s="164"/>
      <c r="C23" s="164"/>
      <c r="D23" s="164"/>
      <c r="E23" s="164"/>
      <c r="F23" s="164"/>
      <c r="G23" s="165"/>
    </row>
    <row r="24" spans="1:7" x14ac:dyDescent="0.25">
      <c r="A24" s="11"/>
      <c r="B24" s="164"/>
      <c r="C24" s="164"/>
      <c r="D24" s="164"/>
      <c r="E24" s="164"/>
      <c r="F24" s="164"/>
      <c r="G24" s="165"/>
    </row>
    <row r="25" spans="1:7" ht="14.45" customHeight="1" x14ac:dyDescent="0.25">
      <c r="A25" s="215"/>
      <c r="B25" s="413"/>
      <c r="C25" s="413"/>
      <c r="D25" s="413"/>
      <c r="E25" s="413"/>
      <c r="F25" s="413"/>
      <c r="G25" s="356"/>
    </row>
    <row r="26" spans="1:7" ht="14.45" customHeight="1" x14ac:dyDescent="0.25">
      <c r="A26" s="503" t="s">
        <v>794</v>
      </c>
      <c r="B26" s="413"/>
      <c r="C26" s="413"/>
      <c r="D26" s="413"/>
      <c r="E26" s="413"/>
      <c r="F26" s="413"/>
      <c r="G26" s="356"/>
    </row>
    <row r="27" spans="1:7" ht="14.45" customHeight="1" x14ac:dyDescent="0.25">
      <c r="A27" s="215"/>
      <c r="B27" s="413"/>
      <c r="C27" s="413"/>
      <c r="D27" s="413"/>
      <c r="E27" s="413"/>
      <c r="F27" s="413"/>
      <c r="G27" s="356"/>
    </row>
    <row r="28" spans="1:7" ht="14.45" customHeight="1" x14ac:dyDescent="0.25">
      <c r="A28" s="215" t="s">
        <v>717</v>
      </c>
      <c r="B28" s="413"/>
      <c r="C28" s="413"/>
      <c r="D28" s="413"/>
      <c r="E28" s="413"/>
      <c r="F28" s="413"/>
      <c r="G28" s="356"/>
    </row>
    <row r="29" spans="1:7" ht="14.45" customHeight="1" x14ac:dyDescent="0.25">
      <c r="A29" s="215"/>
      <c r="B29" s="413"/>
      <c r="C29" s="413"/>
      <c r="D29" s="413"/>
      <c r="E29" s="413"/>
      <c r="F29" s="413"/>
      <c r="G29" s="356"/>
    </row>
    <row r="30" spans="1:7" x14ac:dyDescent="0.25">
      <c r="A30" s="307"/>
      <c r="B30" s="344"/>
      <c r="C30" s="344"/>
      <c r="D30" s="344"/>
      <c r="E30" s="344"/>
      <c r="F30" s="344"/>
      <c r="G30" s="345"/>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5"/>
  <sheetViews>
    <sheetView view="pageLayout" zoomScaleNormal="100" workbookViewId="0">
      <selection activeCell="A12" activeCellId="1" sqref="A8 A12"/>
    </sheetView>
  </sheetViews>
  <sheetFormatPr defaultColWidth="8.85546875" defaultRowHeight="15" x14ac:dyDescent="0.25"/>
  <cols>
    <col min="1" max="1" width="15.42578125" style="408" customWidth="1"/>
    <col min="2" max="2" width="11.7109375" style="408" customWidth="1"/>
    <col min="3" max="11" width="7" style="408" customWidth="1"/>
    <col min="12" max="16384" width="8.85546875" style="408"/>
  </cols>
  <sheetData>
    <row r="2" spans="1:11" x14ac:dyDescent="0.25">
      <c r="A2" s="303" t="s">
        <v>382</v>
      </c>
      <c r="B2" s="448"/>
      <c r="C2" s="448"/>
      <c r="D2" s="448"/>
      <c r="E2" s="448"/>
      <c r="F2" s="448"/>
      <c r="G2" s="448"/>
      <c r="H2" s="448"/>
      <c r="I2" s="448"/>
      <c r="J2" s="448"/>
      <c r="K2" s="449"/>
    </row>
    <row r="3" spans="1:11" x14ac:dyDescent="0.25">
      <c r="A3" s="212" t="s">
        <v>725</v>
      </c>
      <c r="B3" s="412"/>
      <c r="C3" s="412"/>
      <c r="D3" s="412"/>
      <c r="E3" s="412"/>
      <c r="F3" s="412"/>
      <c r="G3" s="412"/>
      <c r="H3" s="412"/>
      <c r="I3" s="412"/>
      <c r="J3" s="412"/>
      <c r="K3" s="312"/>
    </row>
    <row r="4" spans="1:11" x14ac:dyDescent="0.25">
      <c r="A4" s="212"/>
      <c r="B4" s="412"/>
      <c r="C4" s="412"/>
      <c r="D4" s="412"/>
      <c r="E4" s="412"/>
      <c r="F4" s="412"/>
      <c r="G4" s="412"/>
      <c r="H4" s="412"/>
      <c r="I4" s="412"/>
      <c r="J4" s="412"/>
      <c r="K4" s="312"/>
    </row>
    <row r="5" spans="1:11" x14ac:dyDescent="0.25">
      <c r="A5" s="42" t="s">
        <v>842</v>
      </c>
      <c r="B5" s="431"/>
      <c r="C5" s="431"/>
      <c r="D5" s="431"/>
      <c r="E5" s="431"/>
      <c r="F5" s="431"/>
      <c r="G5" s="431"/>
      <c r="H5" s="431"/>
      <c r="I5" s="431"/>
      <c r="J5" s="431"/>
      <c r="K5" s="432"/>
    </row>
    <row r="6" spans="1:11" x14ac:dyDescent="0.25">
      <c r="A6" s="228"/>
      <c r="B6" s="499"/>
      <c r="C6" s="297" t="s">
        <v>279</v>
      </c>
      <c r="D6" s="297"/>
      <c r="E6" s="297"/>
      <c r="F6" s="297"/>
      <c r="G6" s="297"/>
      <c r="H6" s="298"/>
      <c r="I6" s="501"/>
      <c r="J6" s="499"/>
      <c r="K6" s="298"/>
    </row>
    <row r="7" spans="1:11" x14ac:dyDescent="0.25">
      <c r="A7" s="229" t="s">
        <v>321</v>
      </c>
      <c r="B7" s="229" t="s">
        <v>322</v>
      </c>
      <c r="C7" s="500" t="str">
        <f>"1/2"</f>
        <v>1/2</v>
      </c>
      <c r="D7" s="500" t="str">
        <f>"5/8"</f>
        <v>5/8</v>
      </c>
      <c r="E7" s="500" t="str">
        <f>"3/4"</f>
        <v>3/4</v>
      </c>
      <c r="F7" s="500">
        <v>1</v>
      </c>
      <c r="G7" s="500" t="str">
        <f>"1 1/2"</f>
        <v>1 1/2</v>
      </c>
      <c r="H7" s="500">
        <v>2</v>
      </c>
      <c r="I7" s="502">
        <v>3</v>
      </c>
      <c r="J7" s="502">
        <v>4</v>
      </c>
      <c r="K7" s="500">
        <v>6</v>
      </c>
    </row>
    <row r="8" spans="1:11" x14ac:dyDescent="0.25">
      <c r="A8" s="170"/>
      <c r="B8" s="170"/>
      <c r="C8" s="170"/>
      <c r="D8" s="170"/>
      <c r="E8" s="170"/>
      <c r="F8" s="170"/>
      <c r="G8" s="170"/>
      <c r="H8" s="170"/>
      <c r="I8" s="170"/>
      <c r="J8" s="170"/>
      <c r="K8" s="170"/>
    </row>
    <row r="9" spans="1:11" x14ac:dyDescent="0.25">
      <c r="A9" s="171"/>
      <c r="B9" s="171"/>
      <c r="C9" s="171"/>
      <c r="D9" s="171"/>
      <c r="E9" s="171"/>
      <c r="F9" s="171"/>
      <c r="G9" s="171"/>
      <c r="H9" s="171"/>
      <c r="I9" s="171"/>
      <c r="J9" s="171"/>
      <c r="K9" s="171"/>
    </row>
    <row r="10" spans="1:11" x14ac:dyDescent="0.25">
      <c r="A10" s="171"/>
      <c r="B10" s="171"/>
      <c r="C10" s="171"/>
      <c r="D10" s="171"/>
      <c r="E10" s="171"/>
      <c r="F10" s="171"/>
      <c r="G10" s="171"/>
      <c r="H10" s="171"/>
      <c r="I10" s="171"/>
      <c r="J10" s="171"/>
      <c r="K10" s="171"/>
    </row>
    <row r="11" spans="1:11" x14ac:dyDescent="0.25">
      <c r="A11" s="171"/>
      <c r="B11" s="171"/>
      <c r="C11" s="171"/>
      <c r="D11" s="171"/>
      <c r="E11" s="171"/>
      <c r="F11" s="171"/>
      <c r="G11" s="171"/>
      <c r="H11" s="171"/>
      <c r="I11" s="171"/>
      <c r="J11" s="171"/>
      <c r="K11" s="171"/>
    </row>
    <row r="12" spans="1:11" x14ac:dyDescent="0.25">
      <c r="A12" s="171"/>
      <c r="B12" s="171"/>
      <c r="C12" s="171"/>
      <c r="D12" s="171"/>
      <c r="E12" s="171"/>
      <c r="F12" s="171"/>
      <c r="G12" s="171"/>
      <c r="H12" s="171"/>
      <c r="I12" s="171"/>
      <c r="J12" s="171"/>
      <c r="K12" s="171"/>
    </row>
    <row r="13" spans="1:11" x14ac:dyDescent="0.25">
      <c r="A13" s="171"/>
      <c r="B13" s="171"/>
      <c r="C13" s="171"/>
      <c r="D13" s="171"/>
      <c r="E13" s="171"/>
      <c r="F13" s="171"/>
      <c r="G13" s="171"/>
      <c r="H13" s="171"/>
      <c r="I13" s="171"/>
      <c r="J13" s="171"/>
      <c r="K13" s="171"/>
    </row>
    <row r="14" spans="1:11" x14ac:dyDescent="0.25">
      <c r="A14" s="171"/>
      <c r="B14" s="171"/>
      <c r="C14" s="171"/>
      <c r="D14" s="171"/>
      <c r="E14" s="171"/>
      <c r="F14" s="171"/>
      <c r="G14" s="171"/>
      <c r="H14" s="171"/>
      <c r="I14" s="171"/>
      <c r="J14" s="171"/>
      <c r="K14" s="171"/>
    </row>
    <row r="15" spans="1:11" x14ac:dyDescent="0.25">
      <c r="A15" s="171"/>
      <c r="B15" s="171"/>
      <c r="C15" s="171"/>
      <c r="D15" s="171"/>
      <c r="E15" s="171"/>
      <c r="F15" s="171"/>
      <c r="G15" s="171"/>
      <c r="H15" s="171"/>
      <c r="I15" s="171"/>
      <c r="J15" s="171"/>
      <c r="K15" s="171"/>
    </row>
    <row r="16" spans="1:11" x14ac:dyDescent="0.25">
      <c r="A16" s="171"/>
      <c r="B16" s="171"/>
      <c r="C16" s="171"/>
      <c r="D16" s="171"/>
      <c r="E16" s="171"/>
      <c r="F16" s="171"/>
      <c r="G16" s="171"/>
      <c r="H16" s="171"/>
      <c r="I16" s="171"/>
      <c r="J16" s="171"/>
      <c r="K16" s="171"/>
    </row>
    <row r="17" spans="1:11" x14ac:dyDescent="0.25">
      <c r="A17" s="171"/>
      <c r="B17" s="171"/>
      <c r="C17" s="171"/>
      <c r="D17" s="171"/>
      <c r="E17" s="171"/>
      <c r="F17" s="171"/>
      <c r="G17" s="171"/>
      <c r="H17" s="171"/>
      <c r="I17" s="171"/>
      <c r="J17" s="171"/>
      <c r="K17" s="171"/>
    </row>
    <row r="18" spans="1:11" x14ac:dyDescent="0.25">
      <c r="A18" s="171"/>
      <c r="B18" s="171"/>
      <c r="C18" s="171"/>
      <c r="D18" s="171"/>
      <c r="E18" s="171"/>
      <c r="F18" s="171"/>
      <c r="G18" s="171"/>
      <c r="H18" s="171"/>
      <c r="I18" s="171"/>
      <c r="J18" s="171"/>
      <c r="K18" s="171"/>
    </row>
    <row r="19" spans="1:11" x14ac:dyDescent="0.25">
      <c r="A19" s="171"/>
      <c r="B19" s="171"/>
      <c r="C19" s="171"/>
      <c r="D19" s="171"/>
      <c r="E19" s="171"/>
      <c r="F19" s="171"/>
      <c r="G19" s="171"/>
      <c r="H19" s="171"/>
      <c r="I19" s="171"/>
      <c r="J19" s="171"/>
      <c r="K19" s="171"/>
    </row>
    <row r="20" spans="1:11" x14ac:dyDescent="0.25">
      <c r="A20" s="171"/>
      <c r="B20" s="171"/>
      <c r="C20" s="171"/>
      <c r="D20" s="171"/>
      <c r="E20" s="171"/>
      <c r="F20" s="171"/>
      <c r="G20" s="171"/>
      <c r="H20" s="171"/>
      <c r="I20" s="171"/>
      <c r="J20" s="171"/>
      <c r="K20" s="171"/>
    </row>
    <row r="21" spans="1:11" x14ac:dyDescent="0.25">
      <c r="A21" s="171"/>
      <c r="B21" s="171"/>
      <c r="C21" s="171"/>
      <c r="D21" s="171"/>
      <c r="E21" s="171"/>
      <c r="F21" s="171"/>
      <c r="G21" s="171"/>
      <c r="H21" s="171"/>
      <c r="I21" s="171"/>
      <c r="J21" s="171"/>
      <c r="K21" s="171"/>
    </row>
    <row r="22" spans="1:11" x14ac:dyDescent="0.25">
      <c r="A22" s="171"/>
      <c r="B22" s="171"/>
      <c r="C22" s="171"/>
      <c r="D22" s="171"/>
      <c r="E22" s="171"/>
      <c r="F22" s="171"/>
      <c r="G22" s="171"/>
      <c r="H22" s="171"/>
      <c r="I22" s="171"/>
      <c r="J22" s="171"/>
      <c r="K22" s="171"/>
    </row>
    <row r="23" spans="1:11" x14ac:dyDescent="0.25">
      <c r="A23" s="171"/>
      <c r="B23" s="171"/>
      <c r="C23" s="171"/>
      <c r="D23" s="171"/>
      <c r="E23" s="171"/>
      <c r="F23" s="171"/>
      <c r="G23" s="171"/>
      <c r="H23" s="171"/>
      <c r="I23" s="171"/>
      <c r="J23" s="171"/>
      <c r="K23" s="171"/>
    </row>
    <row r="24" spans="1:11" x14ac:dyDescent="0.25">
      <c r="A24" s="172"/>
      <c r="B24" s="171"/>
      <c r="C24" s="171"/>
      <c r="D24" s="171"/>
      <c r="E24" s="171"/>
      <c r="F24" s="171"/>
      <c r="G24" s="171"/>
      <c r="H24" s="171"/>
      <c r="I24" s="171"/>
      <c r="J24" s="171"/>
      <c r="K24" s="171"/>
    </row>
    <row r="25" spans="1:11" x14ac:dyDescent="0.25">
      <c r="A25" s="172"/>
      <c r="B25" s="498" t="s">
        <v>192</v>
      </c>
      <c r="C25" s="498"/>
      <c r="D25" s="498"/>
      <c r="E25" s="498"/>
      <c r="F25" s="498"/>
      <c r="G25" s="498"/>
      <c r="H25" s="493"/>
      <c r="I25" s="493"/>
      <c r="J25" s="493"/>
      <c r="K25" s="49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7"/>
  <sheetViews>
    <sheetView view="pageLayout" zoomScaleNormal="100" zoomScaleSheetLayoutView="100" workbookViewId="0">
      <selection activeCell="A12" activeCellId="1" sqref="A8 A12"/>
    </sheetView>
  </sheetViews>
  <sheetFormatPr defaultColWidth="5.42578125" defaultRowHeight="15" x14ac:dyDescent="0.25"/>
  <cols>
    <col min="1" max="1" width="22.28515625" customWidth="1"/>
    <col min="2" max="2" width="20" customWidth="1"/>
    <col min="3" max="3" width="22.28515625" customWidth="1"/>
    <col min="4" max="4" width="24.7109375" customWidth="1"/>
  </cols>
  <sheetData>
    <row r="2" spans="1:4" x14ac:dyDescent="0.25">
      <c r="A2" s="166" t="s">
        <v>383</v>
      </c>
      <c r="B2" s="404"/>
      <c r="C2" s="404"/>
      <c r="D2" s="167"/>
    </row>
    <row r="3" spans="1:4" x14ac:dyDescent="0.25">
      <c r="A3" s="212" t="s">
        <v>841</v>
      </c>
      <c r="B3" s="213"/>
      <c r="C3" s="213"/>
      <c r="D3" s="211"/>
    </row>
    <row r="4" spans="1:4" x14ac:dyDescent="0.25">
      <c r="A4" s="348"/>
      <c r="B4" s="346"/>
      <c r="C4" s="346"/>
      <c r="D4" s="349"/>
    </row>
    <row r="5" spans="1:4" x14ac:dyDescent="0.25">
      <c r="A5" s="11" t="s">
        <v>730</v>
      </c>
      <c r="B5" s="2"/>
      <c r="C5" s="2"/>
      <c r="D5" s="3"/>
    </row>
    <row r="6" spans="1:4" x14ac:dyDescent="0.25">
      <c r="A6" s="11"/>
      <c r="B6" s="2"/>
      <c r="C6" s="2"/>
      <c r="D6" s="3"/>
    </row>
    <row r="7" spans="1:4" x14ac:dyDescent="0.25">
      <c r="A7" s="11" t="s">
        <v>731</v>
      </c>
      <c r="B7" s="2"/>
      <c r="C7" s="2"/>
      <c r="D7" s="3"/>
    </row>
    <row r="8" spans="1:4" x14ac:dyDescent="0.25">
      <c r="A8" s="11"/>
      <c r="B8" s="2"/>
      <c r="C8" s="2"/>
      <c r="D8" s="3"/>
    </row>
    <row r="9" spans="1:4" x14ac:dyDescent="0.25">
      <c r="A9" s="11" t="s">
        <v>732</v>
      </c>
      <c r="B9" s="2"/>
      <c r="C9" s="2"/>
      <c r="D9" s="3"/>
    </row>
    <row r="10" spans="1:4" x14ac:dyDescent="0.25">
      <c r="A10" s="11"/>
      <c r="B10" s="2"/>
      <c r="C10" s="2"/>
      <c r="D10" s="3"/>
    </row>
    <row r="11" spans="1:4" x14ac:dyDescent="0.25">
      <c r="A11" s="11" t="s">
        <v>323</v>
      </c>
      <c r="B11" s="2"/>
      <c r="C11" s="2"/>
      <c r="D11" s="3" t="s">
        <v>838</v>
      </c>
    </row>
    <row r="12" spans="1:4" x14ac:dyDescent="0.25">
      <c r="A12" s="11"/>
      <c r="B12" s="2"/>
      <c r="C12" s="2"/>
      <c r="D12" s="3"/>
    </row>
    <row r="13" spans="1:4" x14ac:dyDescent="0.25">
      <c r="A13" s="11" t="s">
        <v>324</v>
      </c>
      <c r="B13" s="2"/>
      <c r="C13" s="2"/>
      <c r="D13" s="3" t="s">
        <v>838</v>
      </c>
    </row>
    <row r="14" spans="1:4" x14ac:dyDescent="0.25">
      <c r="A14" s="11"/>
      <c r="B14" s="2"/>
      <c r="C14" s="2"/>
      <c r="D14" s="3"/>
    </row>
    <row r="15" spans="1:4" x14ac:dyDescent="0.25">
      <c r="A15" s="11" t="s">
        <v>733</v>
      </c>
      <c r="B15" s="2"/>
      <c r="C15" s="2"/>
      <c r="D15" s="3"/>
    </row>
    <row r="16" spans="1:4" x14ac:dyDescent="0.25">
      <c r="A16" s="11"/>
      <c r="B16" s="2"/>
      <c r="C16" s="2"/>
      <c r="D16" s="3"/>
    </row>
    <row r="17" spans="1:4" x14ac:dyDescent="0.25">
      <c r="A17" s="11" t="s">
        <v>734</v>
      </c>
      <c r="B17" s="2"/>
      <c r="C17" s="2"/>
      <c r="D17" s="3"/>
    </row>
    <row r="18" spans="1:4" x14ac:dyDescent="0.25">
      <c r="A18" s="11"/>
      <c r="B18" s="2"/>
      <c r="C18" s="2"/>
      <c r="D18" s="3"/>
    </row>
    <row r="19" spans="1:4" x14ac:dyDescent="0.25">
      <c r="A19" s="11" t="s">
        <v>735</v>
      </c>
      <c r="B19" s="2"/>
      <c r="C19" s="2"/>
      <c r="D19" s="3"/>
    </row>
    <row r="20" spans="1:4" x14ac:dyDescent="0.25">
      <c r="A20" s="11"/>
      <c r="B20" s="2"/>
      <c r="C20" s="2"/>
      <c r="D20" s="3"/>
    </row>
    <row r="21" spans="1:4" x14ac:dyDescent="0.25">
      <c r="A21" s="11" t="s">
        <v>736</v>
      </c>
      <c r="B21" s="2"/>
      <c r="C21" s="2"/>
      <c r="D21" s="3"/>
    </row>
    <row r="22" spans="1:4" x14ac:dyDescent="0.25">
      <c r="A22" s="11"/>
      <c r="B22" s="2"/>
      <c r="C22" s="2"/>
      <c r="D22" s="3"/>
    </row>
    <row r="23" spans="1:4" x14ac:dyDescent="0.25">
      <c r="A23" s="11" t="s">
        <v>737</v>
      </c>
      <c r="B23" s="2"/>
      <c r="C23" s="2"/>
      <c r="D23" s="3"/>
    </row>
    <row r="24" spans="1:4" x14ac:dyDescent="0.25">
      <c r="A24" s="11"/>
      <c r="B24" s="2"/>
      <c r="C24" s="2"/>
      <c r="D24" s="3"/>
    </row>
    <row r="25" spans="1:4" x14ac:dyDescent="0.25">
      <c r="A25" s="11" t="s">
        <v>738</v>
      </c>
      <c r="B25" s="2"/>
      <c r="C25" s="2"/>
      <c r="D25" s="3" t="s">
        <v>838</v>
      </c>
    </row>
    <row r="26" spans="1:4" x14ac:dyDescent="0.25">
      <c r="A26" s="11"/>
      <c r="B26" s="2"/>
      <c r="C26" s="2"/>
      <c r="D26" s="3"/>
    </row>
    <row r="27" spans="1:4" x14ac:dyDescent="0.25">
      <c r="A27" s="11" t="s">
        <v>325</v>
      </c>
      <c r="B27" s="2"/>
      <c r="C27" s="2"/>
      <c r="D27" s="3" t="s">
        <v>839</v>
      </c>
    </row>
    <row r="28" spans="1:4" x14ac:dyDescent="0.25">
      <c r="A28" s="42"/>
      <c r="B28" s="45"/>
      <c r="C28" s="45"/>
      <c r="D28" s="3"/>
    </row>
    <row r="29" spans="1:4" x14ac:dyDescent="0.25">
      <c r="A29" s="47" t="s">
        <v>840</v>
      </c>
      <c r="B29" s="102"/>
      <c r="C29" s="102"/>
      <c r="D29" s="48"/>
    </row>
    <row r="30" spans="1:4" ht="14.45" customHeight="1" x14ac:dyDescent="0.25">
      <c r="A30" s="228" t="s">
        <v>727</v>
      </c>
      <c r="B30" s="553"/>
      <c r="C30" s="305"/>
      <c r="D30" s="510" t="s">
        <v>727</v>
      </c>
    </row>
    <row r="31" spans="1:4" ht="14.45" customHeight="1" x14ac:dyDescent="0.25">
      <c r="A31" s="227" t="s">
        <v>726</v>
      </c>
      <c r="B31" s="473" t="s">
        <v>728</v>
      </c>
      <c r="C31" s="554" t="s">
        <v>729</v>
      </c>
      <c r="D31" s="554" t="s">
        <v>726</v>
      </c>
    </row>
    <row r="32" spans="1:4" x14ac:dyDescent="0.25">
      <c r="A32" s="229" t="s">
        <v>401</v>
      </c>
      <c r="B32" s="472" t="s">
        <v>689</v>
      </c>
      <c r="C32" s="511" t="s">
        <v>689</v>
      </c>
      <c r="D32" s="511" t="s">
        <v>399</v>
      </c>
    </row>
    <row r="33" spans="1:4" x14ac:dyDescent="0.25">
      <c r="A33" s="555"/>
      <c r="B33" s="555"/>
      <c r="C33" s="555"/>
      <c r="D33" s="555"/>
    </row>
    <row r="34" spans="1:4" x14ac:dyDescent="0.25">
      <c r="A34" s="246" t="s">
        <v>739</v>
      </c>
      <c r="B34" s="239"/>
      <c r="C34" s="238" t="s">
        <v>740</v>
      </c>
      <c r="D34" s="298"/>
    </row>
    <row r="35" spans="1:4" x14ac:dyDescent="0.25">
      <c r="A35" s="40"/>
      <c r="B35" s="41"/>
      <c r="C35" s="44"/>
      <c r="D35" s="3"/>
    </row>
    <row r="36" spans="1:4" x14ac:dyDescent="0.25">
      <c r="A36" s="11"/>
      <c r="B36" s="3"/>
      <c r="C36" s="2"/>
      <c r="D36" s="3"/>
    </row>
    <row r="37" spans="1:4" x14ac:dyDescent="0.25">
      <c r="A37" s="11"/>
      <c r="B37" s="3"/>
      <c r="C37" s="2"/>
      <c r="D37" s="3"/>
    </row>
    <row r="38" spans="1:4" x14ac:dyDescent="0.25">
      <c r="A38" s="11"/>
      <c r="B38" s="3"/>
      <c r="C38" s="2"/>
      <c r="D38" s="3"/>
    </row>
    <row r="39" spans="1:4" x14ac:dyDescent="0.25">
      <c r="A39" s="11"/>
      <c r="B39" s="3"/>
      <c r="C39" s="2"/>
      <c r="D39" s="3"/>
    </row>
    <row r="40" spans="1:4" x14ac:dyDescent="0.25">
      <c r="A40" s="11"/>
      <c r="B40" s="3"/>
      <c r="C40" s="2"/>
      <c r="D40" s="3"/>
    </row>
    <row r="41" spans="1:4" x14ac:dyDescent="0.25">
      <c r="A41" s="11"/>
      <c r="B41" s="3"/>
      <c r="C41" s="2"/>
      <c r="D41" s="3"/>
    </row>
    <row r="42" spans="1:4" x14ac:dyDescent="0.25">
      <c r="A42" s="11"/>
      <c r="B42" s="3"/>
      <c r="C42" s="2"/>
      <c r="D42" s="3"/>
    </row>
    <row r="43" spans="1:4" x14ac:dyDescent="0.25">
      <c r="A43" s="11"/>
      <c r="B43" s="3"/>
      <c r="C43" s="2"/>
      <c r="D43" s="3"/>
    </row>
    <row r="44" spans="1:4" x14ac:dyDescent="0.25">
      <c r="A44" s="11"/>
      <c r="B44" s="3"/>
      <c r="C44" s="2"/>
      <c r="D44" s="3"/>
    </row>
    <row r="45" spans="1:4" x14ac:dyDescent="0.25">
      <c r="A45" s="11"/>
      <c r="B45" s="3"/>
      <c r="C45" s="2"/>
      <c r="D45" s="3"/>
    </row>
    <row r="46" spans="1:4" x14ac:dyDescent="0.25">
      <c r="A46" s="11"/>
      <c r="B46" s="3"/>
      <c r="C46" s="2"/>
      <c r="D46" s="3"/>
    </row>
    <row r="47" spans="1:4" x14ac:dyDescent="0.25">
      <c r="A47" s="42"/>
      <c r="B47" s="43"/>
      <c r="C47" s="45"/>
      <c r="D47" s="4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8"/>
  <sheetViews>
    <sheetView view="pageLayout" zoomScaleNormal="100" workbookViewId="0">
      <selection activeCell="A12" activeCellId="1" sqref="A8 A12"/>
    </sheetView>
  </sheetViews>
  <sheetFormatPr defaultRowHeight="15" x14ac:dyDescent="0.25"/>
  <cols>
    <col min="1" max="1" width="69.85546875" customWidth="1"/>
    <col min="2" max="2" width="16.28515625" customWidth="1"/>
  </cols>
  <sheetData>
    <row r="2" spans="1:2" x14ac:dyDescent="0.25">
      <c r="A2" s="303" t="s">
        <v>384</v>
      </c>
      <c r="B2" s="304"/>
    </row>
    <row r="3" spans="1:2" x14ac:dyDescent="0.25">
      <c r="A3" s="246" t="s">
        <v>795</v>
      </c>
      <c r="B3" s="239"/>
    </row>
    <row r="4" spans="1:2" x14ac:dyDescent="0.25">
      <c r="A4" s="733" t="s">
        <v>326</v>
      </c>
      <c r="B4" s="734"/>
    </row>
    <row r="5" spans="1:2" x14ac:dyDescent="0.25">
      <c r="A5" s="515"/>
      <c r="B5" s="516"/>
    </row>
    <row r="6" spans="1:2" x14ac:dyDescent="0.25">
      <c r="A6" s="42" t="s">
        <v>868</v>
      </c>
      <c r="B6" s="43"/>
    </row>
    <row r="7" spans="1:2" x14ac:dyDescent="0.25">
      <c r="A7" s="40" t="s">
        <v>742</v>
      </c>
      <c r="B7" s="41"/>
    </row>
    <row r="8" spans="1:2" x14ac:dyDescent="0.25">
      <c r="A8" s="11"/>
      <c r="B8" s="3"/>
    </row>
    <row r="9" spans="1:2" x14ac:dyDescent="0.25">
      <c r="A9" s="11"/>
      <c r="B9" s="3"/>
    </row>
    <row r="10" spans="1:2" x14ac:dyDescent="0.25">
      <c r="A10" s="11"/>
      <c r="B10" s="3"/>
    </row>
    <row r="11" spans="1:2" x14ac:dyDescent="0.25">
      <c r="A11" s="11"/>
      <c r="B11" s="3"/>
    </row>
    <row r="12" spans="1:2" x14ac:dyDescent="0.25">
      <c r="A12" s="11"/>
      <c r="B12" s="3"/>
    </row>
    <row r="13" spans="1:2" x14ac:dyDescent="0.25">
      <c r="A13" s="11"/>
      <c r="B13" s="3"/>
    </row>
    <row r="14" spans="1:2" x14ac:dyDescent="0.25">
      <c r="A14" s="11" t="s">
        <v>741</v>
      </c>
      <c r="B14" s="3"/>
    </row>
    <row r="15" spans="1:2" x14ac:dyDescent="0.25">
      <c r="A15" s="11" t="s">
        <v>743</v>
      </c>
      <c r="B15" s="3"/>
    </row>
    <row r="16" spans="1:2" x14ac:dyDescent="0.25">
      <c r="A16" s="11" t="s">
        <v>744</v>
      </c>
      <c r="B16" s="3"/>
    </row>
    <row r="17" spans="1:2" x14ac:dyDescent="0.25">
      <c r="A17" s="11" t="s">
        <v>745</v>
      </c>
      <c r="B17" s="3"/>
    </row>
    <row r="18" spans="1:2" x14ac:dyDescent="0.25">
      <c r="A18" s="11" t="s">
        <v>746</v>
      </c>
      <c r="B18" s="3"/>
    </row>
    <row r="19" spans="1:2" x14ac:dyDescent="0.25">
      <c r="A19" s="11" t="s">
        <v>747</v>
      </c>
      <c r="B19" s="3"/>
    </row>
    <row r="20" spans="1:2" x14ac:dyDescent="0.25">
      <c r="A20" s="11" t="s">
        <v>748</v>
      </c>
      <c r="B20" s="3"/>
    </row>
    <row r="21" spans="1:2" x14ac:dyDescent="0.25">
      <c r="A21" s="11" t="s">
        <v>749</v>
      </c>
      <c r="B21" s="3"/>
    </row>
    <row r="22" spans="1:2" x14ac:dyDescent="0.25">
      <c r="A22" s="11" t="s">
        <v>750</v>
      </c>
      <c r="B22" s="3"/>
    </row>
    <row r="23" spans="1:2" x14ac:dyDescent="0.25">
      <c r="A23" s="11" t="s">
        <v>751</v>
      </c>
      <c r="B23" s="3"/>
    </row>
    <row r="24" spans="1:2" x14ac:dyDescent="0.25">
      <c r="A24" s="11" t="s">
        <v>752</v>
      </c>
      <c r="B24" s="3"/>
    </row>
    <row r="25" spans="1:2" x14ac:dyDescent="0.25">
      <c r="A25" s="11" t="s">
        <v>753</v>
      </c>
      <c r="B25" s="3"/>
    </row>
    <row r="26" spans="1:2" x14ac:dyDescent="0.25">
      <c r="A26" s="11" t="s">
        <v>754</v>
      </c>
      <c r="B26" s="3"/>
    </row>
    <row r="27" spans="1:2" x14ac:dyDescent="0.25">
      <c r="A27" s="11" t="s">
        <v>755</v>
      </c>
      <c r="B27" s="3"/>
    </row>
    <row r="28" spans="1:2" x14ac:dyDescent="0.25">
      <c r="A28" s="11" t="s">
        <v>756</v>
      </c>
      <c r="B28" s="3"/>
    </row>
    <row r="29" spans="1:2" x14ac:dyDescent="0.25">
      <c r="A29" s="11" t="s">
        <v>757</v>
      </c>
      <c r="B29" s="3"/>
    </row>
    <row r="30" spans="1:2" x14ac:dyDescent="0.25">
      <c r="A30" s="11"/>
      <c r="B30" s="3"/>
    </row>
    <row r="31" spans="1:2" x14ac:dyDescent="0.25">
      <c r="A31" s="11" t="s">
        <v>758</v>
      </c>
      <c r="B31" s="3"/>
    </row>
    <row r="32" spans="1:2" x14ac:dyDescent="0.25">
      <c r="A32" s="11"/>
      <c r="B32" s="3"/>
    </row>
    <row r="33" spans="1:2" x14ac:dyDescent="0.25">
      <c r="A33" s="11" t="s">
        <v>797</v>
      </c>
      <c r="B33" s="3"/>
    </row>
    <row r="34" spans="1:2" x14ac:dyDescent="0.25">
      <c r="A34" s="11" t="s">
        <v>796</v>
      </c>
      <c r="B34" s="3"/>
    </row>
    <row r="35" spans="1:2" x14ac:dyDescent="0.25">
      <c r="A35" s="11"/>
      <c r="B35" s="3"/>
    </row>
    <row r="36" spans="1:2" x14ac:dyDescent="0.25">
      <c r="A36" s="11"/>
      <c r="B36" s="3"/>
    </row>
    <row r="37" spans="1:2" x14ac:dyDescent="0.25">
      <c r="A37" s="11" t="s">
        <v>327</v>
      </c>
      <c r="B37" s="3"/>
    </row>
    <row r="38" spans="1:2" x14ac:dyDescent="0.25">
      <c r="A38" s="11"/>
      <c r="B38" s="3"/>
    </row>
    <row r="39" spans="1:2" x14ac:dyDescent="0.25">
      <c r="A39" s="11" t="s">
        <v>328</v>
      </c>
      <c r="B39" s="3"/>
    </row>
    <row r="40" spans="1:2" x14ac:dyDescent="0.25">
      <c r="A40" s="11"/>
      <c r="B40" s="3"/>
    </row>
    <row r="41" spans="1:2" x14ac:dyDescent="0.25">
      <c r="A41" s="11"/>
      <c r="B41" s="3"/>
    </row>
    <row r="42" spans="1:2" x14ac:dyDescent="0.25">
      <c r="A42" s="11"/>
      <c r="B42" s="3"/>
    </row>
    <row r="43" spans="1:2" x14ac:dyDescent="0.25">
      <c r="A43" s="11"/>
      <c r="B43" s="3"/>
    </row>
    <row r="44" spans="1:2" x14ac:dyDescent="0.25">
      <c r="A44" s="11"/>
      <c r="B44" s="3"/>
    </row>
    <row r="45" spans="1:2" x14ac:dyDescent="0.25">
      <c r="A45" s="11"/>
      <c r="B45" s="3"/>
    </row>
    <row r="46" spans="1:2" x14ac:dyDescent="0.25">
      <c r="A46" s="11"/>
      <c r="B46" s="3"/>
    </row>
    <row r="47" spans="1:2" x14ac:dyDescent="0.25">
      <c r="A47" s="11"/>
      <c r="B47" s="3"/>
    </row>
    <row r="48" spans="1:2" x14ac:dyDescent="0.25">
      <c r="A48" s="42"/>
      <c r="B48" s="43"/>
    </row>
  </sheetData>
  <mergeCells count="1">
    <mergeCell ref="A4:B4"/>
  </mergeCells>
  <pageMargins left="0.7" right="0.7" top="0.75" bottom="0.75" header="0.3" footer="0.3"/>
  <pageSetup scale="97"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Layout" topLeftCell="A4" zoomScaleNormal="100" workbookViewId="0">
      <selection activeCell="A12" activeCellId="1" sqref="A8 A12"/>
    </sheetView>
  </sheetViews>
  <sheetFormatPr defaultRowHeight="15" x14ac:dyDescent="0.25"/>
  <sheetData>
    <row r="1" spans="1:9" x14ac:dyDescent="0.25">
      <c r="A1" s="517">
        <v>417</v>
      </c>
      <c r="B1" s="518"/>
      <c r="C1" s="518"/>
      <c r="D1" s="518"/>
      <c r="E1" s="518"/>
      <c r="F1" s="518"/>
      <c r="G1" s="518"/>
      <c r="H1" s="518"/>
      <c r="I1" s="519"/>
    </row>
    <row r="2" spans="1:9" x14ac:dyDescent="0.25">
      <c r="A2" s="512"/>
      <c r="B2" s="513"/>
      <c r="C2" s="513"/>
      <c r="D2" s="513"/>
      <c r="E2" s="513"/>
      <c r="F2" s="513"/>
      <c r="G2" s="513"/>
      <c r="H2" s="513"/>
      <c r="I2" s="514"/>
    </row>
    <row r="3" spans="1:9" x14ac:dyDescent="0.25">
      <c r="A3" s="348" t="s">
        <v>759</v>
      </c>
      <c r="B3" s="513"/>
      <c r="C3" s="513"/>
      <c r="D3" s="513"/>
      <c r="E3" s="513"/>
      <c r="F3" s="513"/>
      <c r="G3" s="513"/>
      <c r="H3" s="513"/>
      <c r="I3" s="514"/>
    </row>
    <row r="4" spans="1:9" x14ac:dyDescent="0.25">
      <c r="A4" s="348"/>
      <c r="B4" s="513"/>
      <c r="C4" s="513"/>
      <c r="D4" s="513"/>
      <c r="E4" s="513"/>
      <c r="F4" s="513"/>
      <c r="G4" s="513"/>
      <c r="H4" s="513"/>
      <c r="I4" s="514"/>
    </row>
    <row r="5" spans="1:9" x14ac:dyDescent="0.25">
      <c r="A5" s="11"/>
      <c r="B5" s="2"/>
      <c r="C5" s="2"/>
      <c r="D5" s="2"/>
      <c r="E5" s="2"/>
      <c r="F5" s="2"/>
      <c r="G5" s="2"/>
      <c r="H5" s="2"/>
      <c r="I5" s="3"/>
    </row>
    <row r="6" spans="1:9" x14ac:dyDescent="0.25">
      <c r="A6" s="42" t="s">
        <v>808</v>
      </c>
      <c r="B6" s="45"/>
      <c r="C6" s="45"/>
      <c r="D6" s="45"/>
      <c r="E6" s="45"/>
      <c r="F6" s="45"/>
      <c r="G6" s="45"/>
      <c r="H6" s="104" t="s">
        <v>329</v>
      </c>
      <c r="I6" s="3"/>
    </row>
    <row r="7" spans="1:9" x14ac:dyDescent="0.25">
      <c r="A7" s="11"/>
      <c r="B7" s="2"/>
      <c r="C7" s="2"/>
      <c r="D7" s="2"/>
      <c r="E7" s="2"/>
      <c r="F7" s="2"/>
      <c r="G7" s="2"/>
      <c r="H7" s="2"/>
      <c r="I7" s="3"/>
    </row>
    <row r="8" spans="1:9" x14ac:dyDescent="0.25">
      <c r="A8" s="42" t="s">
        <v>812</v>
      </c>
      <c r="B8" s="45"/>
      <c r="C8" s="45"/>
      <c r="D8" s="45"/>
      <c r="E8" s="45"/>
      <c r="F8" s="45"/>
      <c r="G8" s="45"/>
      <c r="H8" s="104" t="s">
        <v>330</v>
      </c>
      <c r="I8" s="3"/>
    </row>
    <row r="9" spans="1:9" x14ac:dyDescent="0.25">
      <c r="A9" s="11"/>
      <c r="B9" s="2"/>
      <c r="C9" s="2"/>
      <c r="D9" s="2"/>
      <c r="E9" s="2"/>
      <c r="F9" s="2"/>
      <c r="G9" s="2"/>
      <c r="H9" s="2"/>
      <c r="I9" s="3"/>
    </row>
    <row r="10" spans="1:9" x14ac:dyDescent="0.25">
      <c r="A10" s="11"/>
      <c r="B10" s="2"/>
      <c r="C10" s="2"/>
      <c r="D10" s="2"/>
      <c r="E10" s="2"/>
      <c r="F10" s="2"/>
      <c r="G10" s="2"/>
      <c r="H10" s="2"/>
      <c r="I10" s="3"/>
    </row>
    <row r="11" spans="1:9" x14ac:dyDescent="0.25">
      <c r="A11" s="11"/>
      <c r="B11" s="2"/>
      <c r="C11" s="2"/>
      <c r="D11" s="2"/>
      <c r="E11" s="2"/>
      <c r="F11" s="2"/>
      <c r="G11" s="110"/>
      <c r="H11" s="2"/>
      <c r="I11" s="3"/>
    </row>
    <row r="12" spans="1:9" x14ac:dyDescent="0.25">
      <c r="A12" s="11"/>
      <c r="B12" s="2"/>
      <c r="C12" s="2"/>
      <c r="D12" s="2"/>
      <c r="E12" s="2"/>
      <c r="F12" s="2"/>
      <c r="G12" s="2"/>
      <c r="H12" s="2"/>
      <c r="I12" s="3"/>
    </row>
    <row r="13" spans="1:9" x14ac:dyDescent="0.25">
      <c r="A13" s="11"/>
      <c r="B13" s="2"/>
      <c r="C13" s="2"/>
      <c r="D13" s="2"/>
      <c r="E13" s="2"/>
      <c r="F13" s="2"/>
      <c r="G13" s="2"/>
      <c r="H13" s="2"/>
      <c r="I13" s="3"/>
    </row>
    <row r="14" spans="1:9" x14ac:dyDescent="0.25">
      <c r="A14" s="11"/>
      <c r="B14" s="2"/>
      <c r="C14" s="2"/>
      <c r="D14" s="2"/>
      <c r="E14" s="2"/>
      <c r="F14" s="2"/>
      <c r="G14" s="2"/>
      <c r="H14" s="2"/>
      <c r="I14" s="3"/>
    </row>
    <row r="15" spans="1:9" x14ac:dyDescent="0.25">
      <c r="A15" s="11"/>
      <c r="B15" s="2"/>
      <c r="C15" s="2"/>
      <c r="D15" s="2"/>
      <c r="E15" s="2"/>
      <c r="F15" s="2"/>
      <c r="G15" s="2"/>
      <c r="H15" s="2"/>
      <c r="I15" s="3"/>
    </row>
    <row r="16" spans="1:9" x14ac:dyDescent="0.25">
      <c r="A16" s="11"/>
      <c r="B16" s="2"/>
      <c r="C16" s="2"/>
      <c r="D16" s="2"/>
      <c r="E16" s="2"/>
      <c r="F16" s="2"/>
      <c r="G16" s="2"/>
      <c r="H16" s="2"/>
      <c r="I16" s="3"/>
    </row>
    <row r="17" spans="1:9" x14ac:dyDescent="0.25">
      <c r="A17" s="11"/>
      <c r="B17" s="2"/>
      <c r="C17" s="2"/>
      <c r="D17" s="2"/>
      <c r="E17" s="2"/>
      <c r="F17" s="2"/>
      <c r="G17" s="2"/>
      <c r="H17" s="2"/>
      <c r="I17" s="3"/>
    </row>
    <row r="18" spans="1:9" x14ac:dyDescent="0.25">
      <c r="A18" s="42" t="s">
        <v>812</v>
      </c>
      <c r="B18" s="45"/>
      <c r="C18" s="45"/>
      <c r="D18" s="45"/>
      <c r="E18" s="45"/>
      <c r="F18" s="45"/>
      <c r="G18" s="45"/>
      <c r="H18" s="104" t="s">
        <v>331</v>
      </c>
      <c r="I18" s="3"/>
    </row>
    <row r="19" spans="1:9" x14ac:dyDescent="0.25">
      <c r="A19" s="11"/>
      <c r="B19" s="2"/>
      <c r="C19" s="2"/>
      <c r="D19" s="2"/>
      <c r="E19" s="2"/>
      <c r="F19" s="2"/>
      <c r="G19" s="2"/>
      <c r="H19" s="2"/>
      <c r="I19" s="3"/>
    </row>
    <row r="20" spans="1:9" x14ac:dyDescent="0.25">
      <c r="A20" s="42" t="s">
        <v>808</v>
      </c>
      <c r="B20" s="45"/>
      <c r="C20" s="45"/>
      <c r="D20" s="45"/>
      <c r="E20" s="45"/>
      <c r="F20" s="45"/>
      <c r="G20" s="45"/>
      <c r="H20" s="2"/>
      <c r="I20" s="3"/>
    </row>
    <row r="21" spans="1:9" x14ac:dyDescent="0.25">
      <c r="A21" s="11"/>
      <c r="B21" s="2"/>
      <c r="C21" s="2"/>
      <c r="D21" s="2"/>
      <c r="E21" s="2"/>
      <c r="F21" s="2"/>
      <c r="G21" s="2"/>
      <c r="H21" s="2"/>
      <c r="I21" s="3"/>
    </row>
    <row r="22" spans="1:9" x14ac:dyDescent="0.25">
      <c r="A22" s="42"/>
      <c r="B22" s="45"/>
      <c r="C22" s="45"/>
      <c r="D22" s="45"/>
      <c r="E22" s="45"/>
      <c r="F22" s="45"/>
      <c r="G22" s="45"/>
      <c r="H22" s="2"/>
      <c r="I22" s="3"/>
    </row>
    <row r="23" spans="1:9" x14ac:dyDescent="0.25">
      <c r="A23" s="11"/>
      <c r="B23" s="2"/>
      <c r="C23" s="2"/>
      <c r="D23" s="2"/>
      <c r="E23" s="2"/>
      <c r="F23" s="2"/>
      <c r="G23" s="2"/>
      <c r="H23" s="2"/>
      <c r="I23" s="3"/>
    </row>
    <row r="24" spans="1:9" x14ac:dyDescent="0.25">
      <c r="A24" s="42"/>
      <c r="B24" s="45"/>
      <c r="C24" s="45"/>
      <c r="D24" s="45"/>
      <c r="E24" s="45"/>
      <c r="F24" s="45"/>
      <c r="G24" s="45"/>
      <c r="H24" s="2"/>
      <c r="I24" s="3"/>
    </row>
    <row r="25" spans="1:9" x14ac:dyDescent="0.25">
      <c r="A25" s="11"/>
      <c r="B25" s="2"/>
      <c r="C25" s="2"/>
      <c r="D25" s="2"/>
      <c r="E25" s="2"/>
      <c r="F25" s="2"/>
      <c r="G25" s="2"/>
      <c r="H25" s="2"/>
      <c r="I25" s="3"/>
    </row>
    <row r="26" spans="1:9" x14ac:dyDescent="0.25">
      <c r="A26" s="11"/>
      <c r="B26" s="2"/>
      <c r="C26" s="2"/>
      <c r="D26" s="2"/>
      <c r="E26" s="2"/>
      <c r="F26" s="2"/>
      <c r="G26" s="2"/>
      <c r="H26" s="2"/>
      <c r="I26" s="3"/>
    </row>
    <row r="27" spans="1:9" x14ac:dyDescent="0.25">
      <c r="A27" s="11"/>
      <c r="B27" s="2"/>
      <c r="C27" s="2"/>
      <c r="D27" s="2"/>
      <c r="E27" s="2"/>
      <c r="F27" s="2"/>
      <c r="G27" s="2"/>
      <c r="H27" s="2"/>
      <c r="I27" s="3"/>
    </row>
    <row r="28" spans="1:9" x14ac:dyDescent="0.25">
      <c r="A28" s="42"/>
      <c r="B28" s="45"/>
      <c r="C28" s="45"/>
      <c r="D28" s="45"/>
      <c r="E28" s="45"/>
      <c r="F28" s="45"/>
      <c r="G28" s="45"/>
      <c r="H28" s="45"/>
      <c r="I28" s="43"/>
    </row>
    <row r="29" spans="1:9" x14ac:dyDescent="0.25">
      <c r="A29" s="246" t="s">
        <v>760</v>
      </c>
      <c r="B29" s="238"/>
      <c r="C29" s="238"/>
      <c r="D29" s="238"/>
      <c r="E29" s="238"/>
      <c r="F29" s="238"/>
      <c r="G29" s="238"/>
      <c r="H29" s="238"/>
      <c r="I29" s="239"/>
    </row>
    <row r="30" spans="1:9" x14ac:dyDescent="0.25">
      <c r="A30" s="212" t="s">
        <v>761</v>
      </c>
      <c r="B30" s="213"/>
      <c r="C30" s="213"/>
      <c r="D30" s="213"/>
      <c r="E30" s="213"/>
      <c r="F30" s="213"/>
      <c r="G30" s="213"/>
      <c r="H30" s="213"/>
      <c r="I30" s="211"/>
    </row>
    <row r="31" spans="1:9" x14ac:dyDescent="0.25">
      <c r="A31" s="348"/>
      <c r="B31" s="346"/>
      <c r="C31" s="346"/>
      <c r="D31" s="346"/>
      <c r="E31" s="346"/>
      <c r="F31" s="346"/>
      <c r="G31" s="346"/>
      <c r="H31" s="346"/>
      <c r="I31" s="349"/>
    </row>
    <row r="32" spans="1:9" x14ac:dyDescent="0.25">
      <c r="A32" s="11" t="s">
        <v>762</v>
      </c>
      <c r="B32" s="2"/>
      <c r="C32" s="2"/>
      <c r="D32" s="2"/>
      <c r="E32" s="2"/>
      <c r="F32" s="2" t="s">
        <v>763</v>
      </c>
      <c r="G32" s="2"/>
      <c r="H32" s="2"/>
      <c r="I32" s="3"/>
    </row>
    <row r="33" spans="1:9" x14ac:dyDescent="0.25">
      <c r="A33" s="11"/>
      <c r="B33" s="2"/>
      <c r="C33" s="2"/>
      <c r="D33" s="2"/>
      <c r="E33" s="2"/>
      <c r="F33" s="2"/>
      <c r="G33" s="2"/>
      <c r="H33" s="2"/>
      <c r="I33" s="3"/>
    </row>
    <row r="34" spans="1:9" x14ac:dyDescent="0.25">
      <c r="A34" s="11" t="s">
        <v>332</v>
      </c>
      <c r="B34" s="2" t="s">
        <v>333</v>
      </c>
      <c r="C34" s="2"/>
      <c r="D34" s="2"/>
      <c r="E34" s="2"/>
      <c r="F34" s="2"/>
      <c r="G34" s="2"/>
      <c r="H34" s="2"/>
      <c r="I34" s="3"/>
    </row>
    <row r="35" spans="1:9" x14ac:dyDescent="0.25">
      <c r="A35" s="11"/>
      <c r="B35" s="2"/>
      <c r="C35" s="2"/>
      <c r="D35" s="2"/>
      <c r="E35" s="2"/>
      <c r="F35" s="2"/>
      <c r="G35" s="2"/>
      <c r="H35" s="2"/>
      <c r="I35" s="3"/>
    </row>
    <row r="36" spans="1:9" x14ac:dyDescent="0.25">
      <c r="A36" s="11"/>
      <c r="B36" s="2"/>
      <c r="C36" s="2"/>
      <c r="D36" s="2"/>
      <c r="E36" s="2"/>
      <c r="F36" s="2"/>
      <c r="G36" s="2"/>
      <c r="H36" s="2"/>
      <c r="I36" s="3"/>
    </row>
    <row r="37" spans="1:9" x14ac:dyDescent="0.25">
      <c r="A37" s="11"/>
      <c r="B37" s="2"/>
      <c r="C37" s="2"/>
      <c r="D37" s="2"/>
      <c r="E37" s="2"/>
      <c r="F37" s="2"/>
      <c r="G37" s="2"/>
      <c r="H37" s="2"/>
      <c r="I37" s="3"/>
    </row>
    <row r="38" spans="1:9" x14ac:dyDescent="0.25">
      <c r="A38" s="11"/>
      <c r="B38" s="2"/>
      <c r="C38" s="2"/>
      <c r="D38" s="2"/>
      <c r="E38" s="2"/>
      <c r="F38" s="2"/>
      <c r="G38" s="2"/>
      <c r="H38" s="2"/>
      <c r="I38" s="3"/>
    </row>
    <row r="39" spans="1:9" x14ac:dyDescent="0.25">
      <c r="A39" s="11"/>
      <c r="B39" s="2"/>
      <c r="C39" s="2"/>
      <c r="D39" s="2"/>
      <c r="E39" s="2"/>
      <c r="F39" s="2"/>
      <c r="G39" s="2"/>
      <c r="H39" s="2"/>
      <c r="I39" s="3"/>
    </row>
    <row r="40" spans="1:9" x14ac:dyDescent="0.25">
      <c r="A40" s="11"/>
      <c r="B40" s="2"/>
      <c r="C40" s="2"/>
      <c r="D40" s="2"/>
      <c r="E40" s="2"/>
      <c r="F40" s="2"/>
      <c r="G40" s="2"/>
      <c r="H40" s="2"/>
      <c r="I40" s="3"/>
    </row>
    <row r="41" spans="1:9" x14ac:dyDescent="0.25">
      <c r="A41" s="11"/>
      <c r="B41" s="2"/>
      <c r="C41" s="2"/>
      <c r="D41" s="2"/>
      <c r="E41" s="2"/>
      <c r="F41" s="2"/>
      <c r="G41" s="2"/>
      <c r="H41" s="2"/>
      <c r="I41" s="3"/>
    </row>
    <row r="42" spans="1:9" x14ac:dyDescent="0.25">
      <c r="A42" s="11" t="s">
        <v>334</v>
      </c>
      <c r="B42" s="2"/>
      <c r="C42" s="2"/>
      <c r="D42" s="2"/>
      <c r="E42" s="2"/>
      <c r="F42" s="2"/>
      <c r="G42" s="2"/>
      <c r="H42" s="2"/>
      <c r="I42" s="3"/>
    </row>
    <row r="43" spans="1:9" x14ac:dyDescent="0.25">
      <c r="A43" s="11" t="s">
        <v>335</v>
      </c>
      <c r="B43" s="2"/>
      <c r="C43" s="2"/>
      <c r="D43" s="2"/>
      <c r="E43" s="2"/>
      <c r="F43" s="2"/>
      <c r="G43" s="2"/>
      <c r="H43" s="2"/>
      <c r="I43" s="3"/>
    </row>
    <row r="44" spans="1:9" x14ac:dyDescent="0.25">
      <c r="A44" s="11"/>
      <c r="B44" s="2"/>
      <c r="C44" s="2"/>
      <c r="D44" s="2"/>
      <c r="E44" s="2"/>
      <c r="F44" s="2"/>
      <c r="G44" s="2"/>
      <c r="H44" s="2"/>
      <c r="I44" s="3"/>
    </row>
    <row r="45" spans="1:9" x14ac:dyDescent="0.25">
      <c r="A45" s="11"/>
      <c r="B45" s="2"/>
      <c r="C45" s="2"/>
      <c r="D45" s="2"/>
      <c r="E45" s="2"/>
      <c r="F45" s="2"/>
      <c r="G45" s="2"/>
      <c r="H45" s="2"/>
      <c r="I45" s="3"/>
    </row>
    <row r="46" spans="1:9" x14ac:dyDescent="0.25">
      <c r="A46" s="11"/>
      <c r="B46" s="2"/>
      <c r="C46" s="2"/>
      <c r="D46" s="2"/>
      <c r="E46" s="2"/>
      <c r="F46" s="2"/>
      <c r="G46" s="104" t="s">
        <v>336</v>
      </c>
      <c r="H46" s="2"/>
      <c r="I46" s="3"/>
    </row>
    <row r="47" spans="1:9" x14ac:dyDescent="0.25">
      <c r="A47" s="42"/>
      <c r="B47" s="45"/>
      <c r="C47" s="45"/>
      <c r="D47" s="45"/>
      <c r="E47" s="45"/>
      <c r="F47" s="45"/>
      <c r="G47" s="107" t="s">
        <v>337</v>
      </c>
      <c r="H47" s="45"/>
      <c r="I47" s="43"/>
    </row>
  </sheetData>
  <pageMargins left="0.7" right="0.7" top="0.75" bottom="0.75" header="0.3" footer="0.3"/>
  <pageSetup orientation="portrait" r:id="rId1"/>
  <headerFooter differentFirst="1">
    <oddHeader>&amp;L
Annual report of &amp;K0070C0Butterworth Water Company, Inc.&amp;R
Year Ending December 31, &amp;K0070C02017</oddHeader>
    <firstHeader xml:space="preserve">&amp;LAnnual Return of Butterworth Water Company, Inc.&amp;RCalendar year ending December 31, 2017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workbookViewId="0">
      <selection sqref="A1:XFD1"/>
    </sheetView>
  </sheetViews>
  <sheetFormatPr defaultRowHeight="15" x14ac:dyDescent="0.25"/>
  <sheetData/>
  <pageMargins left="0.7" right="0.7" top="0.75" bottom="0.75" header="0.3" footer="0.3"/>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lpstr>Page 417 Signed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Coccomo</dc:creator>
  <cp:lastModifiedBy>David Mandara</cp:lastModifiedBy>
  <cp:lastPrinted>2018-05-07T15:20:09Z</cp:lastPrinted>
  <dcterms:created xsi:type="dcterms:W3CDTF">2015-03-30T15:39:48Z</dcterms:created>
  <dcterms:modified xsi:type="dcterms:W3CDTF">2018-05-07T15:20:33Z</dcterms:modified>
</cp:coreProperties>
</file>