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" yWindow="7300" windowWidth="19420" windowHeight="7330"/>
  </bookViews>
  <sheets>
    <sheet name="Sheet1" sheetId="1" r:id="rId1"/>
  </sheets>
  <definedNames>
    <definedName name="_xlnm.Print_Area" localSheetId="0">Sheet1!$A$1:$O$24</definedName>
  </definedNames>
  <calcPr calcId="145621"/>
</workbook>
</file>

<file path=xl/calcChain.xml><?xml version="1.0" encoding="utf-8"?>
<calcChain xmlns="http://schemas.openxmlformats.org/spreadsheetml/2006/main">
  <c r="J17" i="1" l="1"/>
  <c r="M17" i="1" s="1"/>
  <c r="J16" i="1"/>
  <c r="M16" i="1" s="1"/>
  <c r="J15" i="1"/>
  <c r="M15" i="1" s="1"/>
  <c r="J14" i="1"/>
  <c r="M14" i="1" s="1"/>
  <c r="J13" i="1"/>
  <c r="M13" i="1" s="1"/>
  <c r="J12" i="1"/>
  <c r="M12" i="1" s="1"/>
  <c r="J11" i="1"/>
  <c r="M11" i="1" s="1"/>
  <c r="J10" i="1"/>
  <c r="J9" i="1"/>
  <c r="M9" i="1" s="1"/>
  <c r="J8" i="1"/>
  <c r="J7" i="1"/>
  <c r="M7" i="1" s="1"/>
  <c r="C17" i="1"/>
  <c r="F17" i="1" s="1"/>
  <c r="C16" i="1"/>
  <c r="F16" i="1" s="1"/>
  <c r="C15" i="1"/>
  <c r="F15" i="1" s="1"/>
  <c r="C14" i="1"/>
  <c r="F14" i="1" s="1"/>
  <c r="C13" i="1"/>
  <c r="F13" i="1" s="1"/>
  <c r="C12" i="1"/>
  <c r="F12" i="1" s="1"/>
  <c r="C11" i="1"/>
  <c r="F11" i="1" s="1"/>
  <c r="C10" i="1"/>
  <c r="F10" i="1" s="1"/>
  <c r="C9" i="1"/>
  <c r="F9" i="1" s="1"/>
  <c r="C8" i="1"/>
  <c r="F8" i="1" s="1"/>
  <c r="C7" i="1"/>
  <c r="F7" i="1" s="1"/>
  <c r="L10" i="1" l="1"/>
  <c r="M10" i="1"/>
  <c r="K8" i="1"/>
  <c r="M8" i="1"/>
  <c r="K7" i="1"/>
  <c r="L7" i="1"/>
  <c r="L15" i="1"/>
  <c r="K15" i="1"/>
  <c r="L16" i="1"/>
  <c r="K16" i="1"/>
  <c r="K9" i="1"/>
  <c r="L9" i="1"/>
  <c r="K13" i="1"/>
  <c r="L13" i="1"/>
  <c r="K17" i="1"/>
  <c r="L17" i="1"/>
  <c r="K11" i="1"/>
  <c r="L11" i="1"/>
  <c r="K12" i="1"/>
  <c r="L12" i="1"/>
  <c r="L8" i="1"/>
  <c r="K14" i="1"/>
  <c r="L14" i="1"/>
  <c r="K10" i="1"/>
  <c r="D9" i="1"/>
  <c r="E9" i="1"/>
  <c r="D10" i="1"/>
  <c r="E10" i="1"/>
  <c r="D14" i="1"/>
  <c r="E14" i="1"/>
  <c r="D7" i="1"/>
  <c r="E11" i="1"/>
  <c r="D11" i="1"/>
  <c r="E15" i="1"/>
  <c r="D15" i="1"/>
  <c r="D12" i="1"/>
  <c r="E12" i="1"/>
  <c r="D16" i="1"/>
  <c r="E16" i="1"/>
  <c r="D13" i="1"/>
  <c r="E13" i="1"/>
  <c r="D17" i="1"/>
  <c r="E17" i="1"/>
  <c r="E8" i="1"/>
  <c r="D8" i="1"/>
  <c r="E7" i="1"/>
  <c r="N8" i="1" l="1"/>
  <c r="O8" i="1" s="1"/>
  <c r="G15" i="1"/>
  <c r="H15" i="1" s="1"/>
  <c r="G10" i="1"/>
  <c r="H10" i="1" s="1"/>
  <c r="N11" i="1"/>
  <c r="O11" i="1" s="1"/>
  <c r="G16" i="1"/>
  <c r="H16" i="1" s="1"/>
  <c r="G9" i="1"/>
  <c r="H9" i="1" s="1"/>
  <c r="G8" i="1"/>
  <c r="H8" i="1" s="1"/>
  <c r="N14" i="1"/>
  <c r="O14" i="1" s="1"/>
  <c r="N15" i="1"/>
  <c r="O15" i="1" s="1"/>
  <c r="G17" i="1"/>
  <c r="H17" i="1" s="1"/>
  <c r="G12" i="1"/>
  <c r="H12" i="1" s="1"/>
  <c r="G11" i="1"/>
  <c r="H11" i="1" s="1"/>
  <c r="G7" i="1"/>
  <c r="H7" i="1" s="1"/>
  <c r="N17" i="1"/>
  <c r="O17" i="1" s="1"/>
  <c r="N13" i="1"/>
  <c r="O13" i="1" s="1"/>
  <c r="N9" i="1"/>
  <c r="O9" i="1" s="1"/>
  <c r="N16" i="1"/>
  <c r="O16" i="1" s="1"/>
  <c r="N7" i="1"/>
  <c r="O7" i="1" s="1"/>
  <c r="G13" i="1"/>
  <c r="H13" i="1" s="1"/>
  <c r="G14" i="1"/>
  <c r="H14" i="1" s="1"/>
  <c r="N10" i="1"/>
  <c r="O10" i="1" s="1"/>
  <c r="N12" i="1"/>
  <c r="O12" i="1" s="1"/>
</calcChain>
</file>

<file path=xl/sharedStrings.xml><?xml version="1.0" encoding="utf-8"?>
<sst xmlns="http://schemas.openxmlformats.org/spreadsheetml/2006/main" count="54" uniqueCount="36">
  <si>
    <t>NON-MEDICARE PLANS</t>
  </si>
  <si>
    <t>INDIVIDUAL COVERAGE</t>
  </si>
  <si>
    <t>FAMILY COVERAGE</t>
  </si>
  <si>
    <t>NAME</t>
  </si>
  <si>
    <t>INDIVIDUAL</t>
  </si>
  <si>
    <t>GROSS AMT.</t>
  </si>
  <si>
    <t>FEDERAL</t>
  </si>
  <si>
    <t>STATE</t>
  </si>
  <si>
    <t>FAMILY</t>
  </si>
  <si>
    <t xml:space="preserve">OF </t>
  </si>
  <si>
    <t>FULL</t>
  </si>
  <si>
    <t>25% OF</t>
  </si>
  <si>
    <t>TAX</t>
  </si>
  <si>
    <t>HEALTH PLAN</t>
  </si>
  <si>
    <t>COST</t>
  </si>
  <si>
    <t>F/C IND.</t>
  </si>
  <si>
    <t>F/C FAM.</t>
  </si>
  <si>
    <t>Fallon Community Health Plan-Direct Care</t>
  </si>
  <si>
    <t>Fallon Community Health Plan-Select Care</t>
  </si>
  <si>
    <t>Health New England</t>
  </si>
  <si>
    <t>NHP Care (Neighborhood Health Plan)</t>
  </si>
  <si>
    <t>UniCare State Indemnity Plan/Community Choice</t>
  </si>
  <si>
    <t>UniCare State Indemnity Plan/PLUS</t>
  </si>
  <si>
    <t>UniCare State Indemnity Plan/Basic</t>
  </si>
  <si>
    <t>Harvard Pilgrim Independence Plan</t>
  </si>
  <si>
    <t>Tufts Health Plan Navigator</t>
  </si>
  <si>
    <t>Tufts Health Plan Spirit</t>
  </si>
  <si>
    <t>Harvard Pilgrim Primary Choice</t>
  </si>
  <si>
    <t>MEDICARE</t>
  </si>
  <si>
    <t>TOTAL</t>
  </si>
  <si>
    <t>FOR</t>
  </si>
  <si>
    <t>ALL TAX</t>
  </si>
  <si>
    <t>ESTIMATED</t>
  </si>
  <si>
    <t>NET</t>
  </si>
  <si>
    <t>PAY</t>
  </si>
  <si>
    <t>MONTHLY BUY OUT RATES FOR ACTIVE EMPLOYEES EFFECTIVE JULY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</si>
</sst>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_);[Red]\(0.00\)"/>
  </numFmts>
  <fonts count="15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12"/>
      <name val="Arial"/>
      <family val="2"/>
    </font>
    <font>
      <sz val="9"/>
      <name val="Univers (WN)"/>
      <family val="2"/>
    </font>
    <font>
      <sz val="8"/>
      <name val="Univers (WN)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2" xfId="0" applyBorder="1"/>
    <xf numFmtId="0" fontId="0" fillId="0" borderId="0" xfId="0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0" fillId="0" borderId="0" xfId="0" applyBorder="1"/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7" fillId="0" borderId="7" xfId="0" quotePrefix="1" applyNumberFormat="1" applyFont="1" applyBorder="1" applyAlignment="1">
      <alignment horizontal="center"/>
    </xf>
    <xf numFmtId="9" fontId="8" fillId="0" borderId="0" xfId="0" quotePrefix="1" applyNumberFormat="1" applyFont="1" applyBorder="1" applyAlignment="1">
      <alignment horizontal="center"/>
    </xf>
    <xf numFmtId="8" fontId="0" fillId="0" borderId="0" xfId="0" applyNumberFormat="1"/>
    <xf numFmtId="0" fontId="10" fillId="0" borderId="0" xfId="0" applyFont="1" applyBorder="1"/>
    <xf numFmtId="7" fontId="10" fillId="0" borderId="0" xfId="0" applyNumberFormat="1" applyFont="1" applyBorder="1"/>
    <xf numFmtId="7" fontId="0" fillId="0" borderId="0" xfId="0" applyNumberFormat="1"/>
    <xf numFmtId="40" fontId="10" fillId="0" borderId="0" xfId="0" applyNumberFormat="1" applyFont="1" applyBorder="1" applyAlignment="1">
      <alignment horizontal="center"/>
    </xf>
    <xf numFmtId="40" fontId="9" fillId="0" borderId="0" xfId="0" applyNumberFormat="1" applyFont="1" applyBorder="1"/>
    <xf numFmtId="0" fontId="13" fillId="0" borderId="0" xfId="0" applyFont="1" applyBorder="1"/>
    <xf numFmtId="0" fontId="0" fillId="0" borderId="16" xfId="0" applyBorder="1"/>
    <xf numFmtId="0" fontId="5" fillId="0" borderId="11" xfId="0" applyFont="1" applyBorder="1" applyAlignment="1">
      <alignment horizontal="centerContinuous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0" fontId="7" fillId="0" borderId="3" xfId="0" quotePrefix="1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5" fillId="0" borderId="21" xfId="0" applyFont="1" applyBorder="1" applyAlignment="1">
      <alignment horizontal="centerContinuous"/>
    </xf>
    <xf numFmtId="0" fontId="0" fillId="0" borderId="21" xfId="0" applyBorder="1" applyAlignment="1"/>
    <xf numFmtId="0" fontId="6" fillId="0" borderId="0" xfId="0" applyFont="1" applyBorder="1"/>
    <xf numFmtId="9" fontId="7" fillId="0" borderId="0" xfId="0" quotePrefix="1" applyNumberFormat="1" applyFont="1" applyBorder="1" applyAlignment="1">
      <alignment horizontal="center"/>
    </xf>
    <xf numFmtId="0" fontId="11" fillId="0" borderId="0" xfId="0" applyFont="1" applyFill="1" applyBorder="1"/>
    <xf numFmtId="8" fontId="9" fillId="0" borderId="0" xfId="0" applyNumberFormat="1" applyFont="1" applyBorder="1"/>
    <xf numFmtId="7" fontId="9" fillId="0" borderId="0" xfId="0" applyNumberFormat="1" applyFont="1" applyBorder="1"/>
    <xf numFmtId="164" fontId="9" fillId="0" borderId="0" xfId="0" applyNumberFormat="1" applyFont="1" applyBorder="1"/>
    <xf numFmtId="0" fontId="0" fillId="0" borderId="0" xfId="0" applyFill="1" applyBorder="1"/>
    <xf numFmtId="0" fontId="12" fillId="0" borderId="0" xfId="0" applyFont="1" applyBorder="1"/>
    <xf numFmtId="0" fontId="10" fillId="0" borderId="13" xfId="0" applyFont="1" applyBorder="1"/>
    <xf numFmtId="8" fontId="10" fillId="0" borderId="8" xfId="0" applyNumberFormat="1" applyFont="1" applyBorder="1"/>
    <xf numFmtId="8" fontId="10" fillId="0" borderId="9" xfId="0" applyNumberFormat="1" applyFont="1" applyBorder="1"/>
    <xf numFmtId="8" fontId="10" fillId="0" borderId="12" xfId="0" applyNumberFormat="1" applyFont="1" applyBorder="1"/>
    <xf numFmtId="7" fontId="10" fillId="0" borderId="22" xfId="0" applyNumberFormat="1" applyFont="1" applyBorder="1"/>
    <xf numFmtId="7" fontId="10" fillId="0" borderId="23" xfId="0" applyNumberFormat="1" applyFont="1" applyBorder="1"/>
    <xf numFmtId="8" fontId="10" fillId="0" borderId="10" xfId="0" applyNumberFormat="1" applyFont="1" applyBorder="1"/>
    <xf numFmtId="0" fontId="10" fillId="0" borderId="14" xfId="0" applyFont="1" applyBorder="1"/>
    <xf numFmtId="40" fontId="10" fillId="0" borderId="8" xfId="0" applyNumberFormat="1" applyFont="1" applyBorder="1"/>
    <xf numFmtId="40" fontId="10" fillId="0" borderId="9" xfId="0" applyNumberFormat="1" applyFont="1" applyBorder="1"/>
    <xf numFmtId="40" fontId="10" fillId="0" borderId="12" xfId="0" applyNumberFormat="1" applyFont="1" applyBorder="1"/>
    <xf numFmtId="40" fontId="10" fillId="0" borderId="10" xfId="0" applyNumberFormat="1" applyFont="1" applyBorder="1"/>
    <xf numFmtId="0" fontId="14" fillId="0" borderId="14" xfId="0" applyFont="1" applyBorder="1"/>
    <xf numFmtId="0" fontId="14" fillId="0" borderId="15" xfId="0" applyFont="1" applyBorder="1"/>
    <xf numFmtId="40" fontId="10" fillId="0" borderId="7" xfId="0" applyNumberFormat="1" applyFont="1" applyBorder="1"/>
    <xf numFmtId="40" fontId="10" fillId="0" borderId="3" xfId="0" applyNumberFormat="1" applyFont="1" applyBorder="1"/>
    <xf numFmtId="40" fontId="10" fillId="0" borderId="24" xfId="0" applyNumberFormat="1" applyFont="1" applyBorder="1"/>
    <xf numFmtId="40" fontId="10" fillId="0" borderId="27" xfId="0" applyNumberFormat="1" applyFont="1" applyBorder="1"/>
    <xf numFmtId="40" fontId="10" fillId="0" borderId="28" xfId="0" applyNumberFormat="1" applyFont="1" applyBorder="1"/>
    <xf numFmtId="40" fontId="10" fillId="0" borderId="29" xfId="0" applyNumberFormat="1" applyFont="1" applyBorder="1"/>
    <xf numFmtId="10" fontId="7" fillId="0" borderId="7" xfId="1" quotePrefix="1" applyNumberFormat="1" applyFont="1" applyBorder="1" applyAlignment="1">
      <alignment horizontal="center"/>
    </xf>
    <xf numFmtId="10" fontId="7" fillId="0" borderId="7" xfId="0" quotePrefix="1" applyNumberFormat="1" applyFont="1" applyBorder="1" applyAlignment="1">
      <alignment horizontal="center"/>
    </xf>
    <xf numFmtId="40" fontId="10" fillId="0" borderId="30" xfId="0" applyNumberFormat="1" applyFont="1" applyBorder="1"/>
    <xf numFmtId="43" fontId="10" fillId="0" borderId="8" xfId="0" applyNumberFormat="1" applyFont="1" applyBorder="1"/>
    <xf numFmtId="7" fontId="10" fillId="0" borderId="8" xfId="0" applyNumberFormat="1" applyFont="1" applyBorder="1"/>
    <xf numFmtId="40" fontId="10" fillId="0" borderId="18" xfId="0" applyNumberFormat="1" applyFont="1" applyBorder="1"/>
    <xf numFmtId="43" fontId="10" fillId="0" borderId="18" xfId="0" applyNumberFormat="1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e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17</xdr:row>
      <xdr:rowOff>57151</xdr:rowOff>
    </xdr:from>
    <xdr:to>
      <xdr:col>8</xdr:col>
      <xdr:colOff>504825</xdr:colOff>
      <xdr:row>23</xdr:row>
      <xdr:rowOff>180976</xdr:rowOff>
    </xdr:to>
    <xdr:pic>
      <xdr:nvPicPr>
        <xdr:cNvPr id="1025" name="Picture 1" descr="GI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5162551"/>
          <a:ext cx="34290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4" zoomScale="120" zoomScaleNormal="120" workbookViewId="0">
      <selection activeCell="K10" sqref="K10"/>
    </sheetView>
  </sheetViews>
  <sheetFormatPr defaultRowHeight="12.5"/>
  <cols>
    <col min="1" max="1" width="32.1796875" customWidth="1"/>
    <col min="2" max="2" width="7.54296875" customWidth="1"/>
    <col min="3" max="3" width="7.90625" customWidth="1"/>
    <col min="4" max="4" width="6.54296875" customWidth="1"/>
    <col min="5" max="5" width="5.453125" customWidth="1"/>
    <col min="6" max="6" width="7" customWidth="1"/>
    <col min="7" max="7" width="6" customWidth="1"/>
    <col min="8" max="8" width="7.453125" customWidth="1"/>
    <col min="9" max="9" width="8.453125" bestFit="1" customWidth="1"/>
    <col min="10" max="10" width="7.90625" customWidth="1"/>
    <col min="11" max="11" width="6.453125" customWidth="1"/>
    <col min="12" max="12" width="5.54296875" customWidth="1"/>
    <col min="13" max="13" width="7" customWidth="1"/>
    <col min="14" max="14" width="6.81640625" customWidth="1"/>
    <col min="15" max="15" width="7.54296875" customWidth="1"/>
    <col min="16" max="16" width="7.36328125" customWidth="1"/>
    <col min="17" max="17" width="6.453125" customWidth="1"/>
    <col min="18" max="18" width="5.453125" customWidth="1"/>
    <col min="19" max="19" width="6.90625" customWidth="1"/>
    <col min="20" max="20" width="6.453125" customWidth="1"/>
  </cols>
  <sheetData>
    <row r="1" spans="1:21" ht="25.25" customHeight="1" thickBot="1">
      <c r="A1" s="73" t="s">
        <v>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1"/>
      <c r="P1" s="1"/>
      <c r="Q1" s="2"/>
      <c r="R1" s="2"/>
      <c r="S1" s="2"/>
      <c r="T1" s="3"/>
    </row>
    <row r="2" spans="1:21" ht="21.65" customHeight="1" thickBot="1">
      <c r="A2" s="23"/>
      <c r="B2" s="69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32"/>
      <c r="P2" s="5"/>
      <c r="Q2" s="5"/>
      <c r="R2" s="5"/>
      <c r="S2" s="5"/>
      <c r="T2" s="5"/>
    </row>
    <row r="3" spans="1:21" ht="21.65" customHeight="1" thickBot="1">
      <c r="A3" s="4"/>
      <c r="B3" s="24" t="s">
        <v>1</v>
      </c>
      <c r="C3" s="6"/>
      <c r="D3" s="6"/>
      <c r="E3" s="6"/>
      <c r="F3" s="6"/>
      <c r="G3" s="6"/>
      <c r="H3" s="7"/>
      <c r="I3" s="6" t="s">
        <v>2</v>
      </c>
      <c r="J3" s="6"/>
      <c r="K3" s="6"/>
      <c r="L3" s="6"/>
      <c r="M3" s="6"/>
      <c r="N3" s="6"/>
      <c r="O3" s="33"/>
      <c r="P3" s="8"/>
      <c r="Q3" s="8"/>
      <c r="R3" s="8"/>
      <c r="S3" s="8"/>
      <c r="T3" s="8"/>
    </row>
    <row r="4" spans="1:21" ht="21.65" customHeight="1">
      <c r="A4" s="9" t="s">
        <v>3</v>
      </c>
      <c r="B4" s="25" t="s">
        <v>4</v>
      </c>
      <c r="C4" s="10" t="s">
        <v>5</v>
      </c>
      <c r="D4" s="10" t="s">
        <v>6</v>
      </c>
      <c r="E4" s="10" t="s">
        <v>7</v>
      </c>
      <c r="F4" s="10" t="s">
        <v>28</v>
      </c>
      <c r="G4" s="27" t="s">
        <v>29</v>
      </c>
      <c r="H4" s="30" t="s">
        <v>32</v>
      </c>
      <c r="I4" s="10" t="s">
        <v>8</v>
      </c>
      <c r="J4" s="10" t="s">
        <v>5</v>
      </c>
      <c r="K4" s="10" t="s">
        <v>6</v>
      </c>
      <c r="L4" s="10" t="s">
        <v>7</v>
      </c>
      <c r="M4" s="10" t="s">
        <v>28</v>
      </c>
      <c r="N4" s="27" t="s">
        <v>29</v>
      </c>
      <c r="O4" s="30" t="s">
        <v>32</v>
      </c>
      <c r="P4" s="11"/>
      <c r="Q4" s="11"/>
      <c r="R4" s="11"/>
      <c r="S4" s="11"/>
      <c r="T4" s="11"/>
    </row>
    <row r="5" spans="1:21" ht="21.65" customHeight="1">
      <c r="A5" s="9" t="s">
        <v>9</v>
      </c>
      <c r="B5" s="25" t="s">
        <v>10</v>
      </c>
      <c r="C5" s="10" t="s">
        <v>11</v>
      </c>
      <c r="D5" s="10" t="s">
        <v>12</v>
      </c>
      <c r="E5" s="10" t="s">
        <v>12</v>
      </c>
      <c r="F5" s="10" t="s">
        <v>12</v>
      </c>
      <c r="G5" s="27" t="s">
        <v>30</v>
      </c>
      <c r="H5" s="31" t="s">
        <v>33</v>
      </c>
      <c r="I5" s="10" t="s">
        <v>10</v>
      </c>
      <c r="J5" s="10" t="s">
        <v>11</v>
      </c>
      <c r="K5" s="10" t="s">
        <v>12</v>
      </c>
      <c r="L5" s="10" t="s">
        <v>12</v>
      </c>
      <c r="M5" s="10" t="s">
        <v>12</v>
      </c>
      <c r="N5" s="27" t="s">
        <v>30</v>
      </c>
      <c r="O5" s="31" t="s">
        <v>33</v>
      </c>
      <c r="P5" s="11"/>
      <c r="Q5" s="11"/>
      <c r="R5" s="11"/>
      <c r="S5" s="11"/>
      <c r="T5" s="11"/>
    </row>
    <row r="6" spans="1:21" ht="21.65" customHeight="1" thickBot="1">
      <c r="A6" s="12" t="s">
        <v>13</v>
      </c>
      <c r="B6" s="26" t="s">
        <v>14</v>
      </c>
      <c r="C6" s="13" t="s">
        <v>15</v>
      </c>
      <c r="D6" s="14">
        <v>0.25</v>
      </c>
      <c r="E6" s="62">
        <v>5.2499999999999998E-2</v>
      </c>
      <c r="F6" s="63">
        <v>1.4500000000000001E-2</v>
      </c>
      <c r="G6" s="28" t="s">
        <v>31</v>
      </c>
      <c r="H6" s="29" t="s">
        <v>34</v>
      </c>
      <c r="I6" s="13" t="s">
        <v>14</v>
      </c>
      <c r="J6" s="13" t="s">
        <v>16</v>
      </c>
      <c r="K6" s="14">
        <v>0.25</v>
      </c>
      <c r="L6" s="62">
        <v>5.2499999999999998E-2</v>
      </c>
      <c r="M6" s="63">
        <v>1.4500000000000001E-2</v>
      </c>
      <c r="N6" s="28" t="s">
        <v>31</v>
      </c>
      <c r="O6" s="29" t="s">
        <v>34</v>
      </c>
      <c r="P6" s="11"/>
      <c r="Q6" s="15"/>
      <c r="R6" s="15"/>
      <c r="S6" s="11"/>
      <c r="T6" s="11"/>
    </row>
    <row r="7" spans="1:21" ht="24.9" customHeight="1">
      <c r="A7" s="42" t="s">
        <v>17</v>
      </c>
      <c r="B7" s="43">
        <v>552.72</v>
      </c>
      <c r="C7" s="44">
        <f>ROUND((B7*0.25),2)</f>
        <v>138.18</v>
      </c>
      <c r="D7" s="44">
        <f>ROUND((C7*0.25),2)</f>
        <v>34.549999999999997</v>
      </c>
      <c r="E7" s="44">
        <f>ROUND((C7*0.0525),2)</f>
        <v>7.25</v>
      </c>
      <c r="F7" s="44">
        <f>ROUND((C7*0.0145),2)</f>
        <v>2</v>
      </c>
      <c r="G7" s="45">
        <f>D7+E7+F7</f>
        <v>43.8</v>
      </c>
      <c r="H7" s="46">
        <f>C7-G7</f>
        <v>94.38000000000001</v>
      </c>
      <c r="I7" s="66">
        <v>1326.56</v>
      </c>
      <c r="J7" s="44">
        <f>ROUND((I7*0.25),2)</f>
        <v>331.64</v>
      </c>
      <c r="K7" s="44">
        <f>ROUND((J7*0.25),2)</f>
        <v>82.91</v>
      </c>
      <c r="L7" s="44">
        <f>ROUND((J7*0.0525),2)</f>
        <v>17.41</v>
      </c>
      <c r="M7" s="44">
        <f>ROUND((J7*0.0145),2)</f>
        <v>4.8099999999999996</v>
      </c>
      <c r="N7" s="47">
        <f>K7+L7+M7</f>
        <v>105.13</v>
      </c>
      <c r="O7" s="48">
        <f>J7-N7</f>
        <v>226.51</v>
      </c>
      <c r="P7" s="8"/>
      <c r="Q7" s="8"/>
      <c r="R7" s="8"/>
      <c r="S7" s="8"/>
      <c r="T7" s="8"/>
      <c r="U7" s="16"/>
    </row>
    <row r="8" spans="1:21" ht="24.9" customHeight="1">
      <c r="A8" s="49" t="s">
        <v>18</v>
      </c>
      <c r="B8" s="50">
        <v>734.49</v>
      </c>
      <c r="C8" s="51">
        <f>ROUND((B8*0.25),2)</f>
        <v>183.62</v>
      </c>
      <c r="D8" s="51">
        <f>ROUND((C8*0.25),2)</f>
        <v>45.91</v>
      </c>
      <c r="E8" s="51">
        <f>ROUND((C8*0.0525),2)</f>
        <v>9.64</v>
      </c>
      <c r="F8" s="51">
        <f>ROUND((C8*0.0145),2)</f>
        <v>2.66</v>
      </c>
      <c r="G8" s="52">
        <f>D8+E8+F8</f>
        <v>58.209999999999994</v>
      </c>
      <c r="H8" s="53">
        <f>C8-G8</f>
        <v>125.41000000000001</v>
      </c>
      <c r="I8" s="65">
        <v>1762.72</v>
      </c>
      <c r="J8" s="51">
        <f>ROUND((I8*0.25),2)</f>
        <v>440.68</v>
      </c>
      <c r="K8" s="51">
        <f>ROUND((J8*0.25),2)</f>
        <v>110.17</v>
      </c>
      <c r="L8" s="51">
        <f>ROUND((J8*0.0525),2)</f>
        <v>23.14</v>
      </c>
      <c r="M8" s="51">
        <f>ROUND((J8*0.0145),2)</f>
        <v>6.39</v>
      </c>
      <c r="N8" s="52">
        <f>K8+L8+M8</f>
        <v>139.69999999999999</v>
      </c>
      <c r="O8" s="53">
        <f>J8-N8</f>
        <v>300.98</v>
      </c>
      <c r="P8" s="17"/>
      <c r="Q8" s="17"/>
      <c r="R8" s="17"/>
      <c r="S8" s="17"/>
      <c r="T8" s="17"/>
    </row>
    <row r="9" spans="1:21" ht="24.9" customHeight="1">
      <c r="A9" s="42" t="s">
        <v>24</v>
      </c>
      <c r="B9" s="50">
        <v>821.36</v>
      </c>
      <c r="C9" s="51">
        <f t="shared" ref="C9:C17" si="0">ROUND((B9*0.25),2)</f>
        <v>205.34</v>
      </c>
      <c r="D9" s="51">
        <f t="shared" ref="D9:D17" si="1">ROUND((C9*0.25),2)</f>
        <v>51.34</v>
      </c>
      <c r="E9" s="51">
        <f t="shared" ref="E9:E17" si="2">ROUND((C9*0.0525),2)</f>
        <v>10.78</v>
      </c>
      <c r="F9" s="51">
        <f t="shared" ref="F9:F17" si="3">ROUND((C9*0.0145),2)</f>
        <v>2.98</v>
      </c>
      <c r="G9" s="52">
        <f t="shared" ref="G9:G17" si="4">D9+E9+F9</f>
        <v>65.100000000000009</v>
      </c>
      <c r="H9" s="53">
        <f t="shared" ref="H9:H17" si="5">C9-G9</f>
        <v>140.24</v>
      </c>
      <c r="I9" s="65">
        <v>2004.09</v>
      </c>
      <c r="J9" s="51">
        <f t="shared" ref="J9:K17" si="6">ROUND((I9*0.25),2)</f>
        <v>501.02</v>
      </c>
      <c r="K9" s="51">
        <f t="shared" si="6"/>
        <v>125.26</v>
      </c>
      <c r="L9" s="51">
        <f t="shared" ref="L9:L17" si="7">ROUND((J9*0.0525),2)</f>
        <v>26.3</v>
      </c>
      <c r="M9" s="51">
        <f t="shared" ref="M9:M17" si="8">ROUND((J9*0.0145),2)</f>
        <v>7.26</v>
      </c>
      <c r="N9" s="52">
        <f t="shared" ref="N9:N17" si="9">K9+L9+M9</f>
        <v>158.82</v>
      </c>
      <c r="O9" s="53">
        <f t="shared" ref="O9:O17" si="10">J9-N9</f>
        <v>342.2</v>
      </c>
      <c r="P9" s="17"/>
      <c r="Q9" s="17"/>
      <c r="R9" s="17"/>
      <c r="S9" s="17"/>
      <c r="T9" s="17"/>
    </row>
    <row r="10" spans="1:21" ht="24.9" customHeight="1">
      <c r="A10" s="42" t="s">
        <v>27</v>
      </c>
      <c r="B10" s="50">
        <v>618.54</v>
      </c>
      <c r="C10" s="51">
        <f t="shared" si="0"/>
        <v>154.63999999999999</v>
      </c>
      <c r="D10" s="51">
        <f t="shared" si="1"/>
        <v>38.659999999999997</v>
      </c>
      <c r="E10" s="51">
        <f t="shared" si="2"/>
        <v>8.1199999999999992</v>
      </c>
      <c r="F10" s="51">
        <f t="shared" si="3"/>
        <v>2.2400000000000002</v>
      </c>
      <c r="G10" s="52">
        <f t="shared" si="4"/>
        <v>49.019999999999996</v>
      </c>
      <c r="H10" s="53">
        <f t="shared" si="5"/>
        <v>105.61999999999999</v>
      </c>
      <c r="I10" s="65">
        <v>1509.25</v>
      </c>
      <c r="J10" s="51">
        <f t="shared" si="6"/>
        <v>377.31</v>
      </c>
      <c r="K10" s="51">
        <f t="shared" si="6"/>
        <v>94.33</v>
      </c>
      <c r="L10" s="51">
        <f t="shared" si="7"/>
        <v>19.809999999999999</v>
      </c>
      <c r="M10" s="51">
        <f t="shared" si="8"/>
        <v>5.47</v>
      </c>
      <c r="N10" s="52">
        <f t="shared" si="9"/>
        <v>119.61</v>
      </c>
      <c r="O10" s="53">
        <f t="shared" si="10"/>
        <v>257.7</v>
      </c>
      <c r="P10" s="17"/>
      <c r="Q10" s="17"/>
      <c r="R10" s="17"/>
      <c r="S10" s="17"/>
      <c r="T10" s="17"/>
    </row>
    <row r="11" spans="1:21" ht="24.9" customHeight="1">
      <c r="A11" s="42" t="s">
        <v>19</v>
      </c>
      <c r="B11" s="50">
        <v>546.24</v>
      </c>
      <c r="C11" s="51">
        <f t="shared" si="0"/>
        <v>136.56</v>
      </c>
      <c r="D11" s="51">
        <f t="shared" si="1"/>
        <v>34.14</v>
      </c>
      <c r="E11" s="51">
        <f t="shared" si="2"/>
        <v>7.17</v>
      </c>
      <c r="F11" s="51">
        <f t="shared" si="3"/>
        <v>1.98</v>
      </c>
      <c r="G11" s="52">
        <f t="shared" si="4"/>
        <v>43.29</v>
      </c>
      <c r="H11" s="53">
        <f t="shared" si="5"/>
        <v>93.27000000000001</v>
      </c>
      <c r="I11" s="65">
        <v>1354.24</v>
      </c>
      <c r="J11" s="51">
        <f t="shared" si="6"/>
        <v>338.56</v>
      </c>
      <c r="K11" s="51">
        <f t="shared" si="6"/>
        <v>84.64</v>
      </c>
      <c r="L11" s="51">
        <f t="shared" si="7"/>
        <v>17.77</v>
      </c>
      <c r="M11" s="51">
        <f t="shared" si="8"/>
        <v>4.91</v>
      </c>
      <c r="N11" s="52">
        <f t="shared" si="9"/>
        <v>107.32</v>
      </c>
      <c r="O11" s="53">
        <f t="shared" si="10"/>
        <v>231.24</v>
      </c>
      <c r="P11" s="17"/>
      <c r="Q11" s="17"/>
      <c r="R11" s="17"/>
      <c r="S11" s="17"/>
      <c r="T11" s="17"/>
    </row>
    <row r="12" spans="1:21" ht="24.9" customHeight="1">
      <c r="A12" s="42" t="s">
        <v>20</v>
      </c>
      <c r="B12" s="50">
        <v>552.11</v>
      </c>
      <c r="C12" s="51">
        <f t="shared" si="0"/>
        <v>138.03</v>
      </c>
      <c r="D12" s="51">
        <f t="shared" si="1"/>
        <v>34.51</v>
      </c>
      <c r="E12" s="51">
        <f t="shared" si="2"/>
        <v>7.25</v>
      </c>
      <c r="F12" s="51">
        <f t="shared" si="3"/>
        <v>2</v>
      </c>
      <c r="G12" s="52">
        <f t="shared" si="4"/>
        <v>43.76</v>
      </c>
      <c r="H12" s="53">
        <f t="shared" si="5"/>
        <v>94.27000000000001</v>
      </c>
      <c r="I12" s="65">
        <v>1463.1</v>
      </c>
      <c r="J12" s="51">
        <f t="shared" si="6"/>
        <v>365.78</v>
      </c>
      <c r="K12" s="51">
        <f t="shared" si="6"/>
        <v>91.45</v>
      </c>
      <c r="L12" s="51">
        <f t="shared" si="7"/>
        <v>19.2</v>
      </c>
      <c r="M12" s="51">
        <f t="shared" si="8"/>
        <v>5.3</v>
      </c>
      <c r="N12" s="52">
        <f t="shared" si="9"/>
        <v>115.95</v>
      </c>
      <c r="O12" s="53">
        <f t="shared" si="10"/>
        <v>249.82999999999998</v>
      </c>
      <c r="P12" s="17"/>
      <c r="Q12" s="17"/>
      <c r="R12" s="17"/>
      <c r="S12" s="17"/>
      <c r="T12" s="17"/>
    </row>
    <row r="13" spans="1:21" ht="24.9" customHeight="1">
      <c r="A13" s="49" t="s">
        <v>25</v>
      </c>
      <c r="B13" s="50">
        <v>726.3</v>
      </c>
      <c r="C13" s="51">
        <f t="shared" si="0"/>
        <v>181.58</v>
      </c>
      <c r="D13" s="51">
        <f t="shared" si="1"/>
        <v>45.4</v>
      </c>
      <c r="E13" s="51">
        <f t="shared" si="2"/>
        <v>9.5299999999999994</v>
      </c>
      <c r="F13" s="51">
        <f t="shared" si="3"/>
        <v>2.63</v>
      </c>
      <c r="G13" s="52">
        <f t="shared" si="4"/>
        <v>57.56</v>
      </c>
      <c r="H13" s="53">
        <f t="shared" si="5"/>
        <v>124.02000000000001</v>
      </c>
      <c r="I13" s="65">
        <v>1772.21</v>
      </c>
      <c r="J13" s="51">
        <f t="shared" si="6"/>
        <v>443.05</v>
      </c>
      <c r="K13" s="51">
        <f t="shared" si="6"/>
        <v>110.76</v>
      </c>
      <c r="L13" s="51">
        <f t="shared" si="7"/>
        <v>23.26</v>
      </c>
      <c r="M13" s="51">
        <f t="shared" si="8"/>
        <v>6.42</v>
      </c>
      <c r="N13" s="52">
        <f t="shared" si="9"/>
        <v>140.44</v>
      </c>
      <c r="O13" s="53">
        <f t="shared" si="10"/>
        <v>302.61</v>
      </c>
      <c r="P13" s="18"/>
      <c r="Q13" s="18"/>
      <c r="R13" s="18"/>
      <c r="S13" s="18"/>
      <c r="T13" s="18"/>
    </row>
    <row r="14" spans="1:21" ht="24.9" customHeight="1">
      <c r="A14" s="49" t="s">
        <v>26</v>
      </c>
      <c r="B14" s="50">
        <v>551.34</v>
      </c>
      <c r="C14" s="51">
        <f t="shared" si="0"/>
        <v>137.84</v>
      </c>
      <c r="D14" s="51">
        <f t="shared" si="1"/>
        <v>34.46</v>
      </c>
      <c r="E14" s="51">
        <f t="shared" si="2"/>
        <v>7.24</v>
      </c>
      <c r="F14" s="51">
        <f t="shared" si="3"/>
        <v>2</v>
      </c>
      <c r="G14" s="52">
        <f t="shared" si="4"/>
        <v>43.7</v>
      </c>
      <c r="H14" s="53">
        <f t="shared" si="5"/>
        <v>94.14</v>
      </c>
      <c r="I14" s="65">
        <v>1327.27</v>
      </c>
      <c r="J14" s="51">
        <f t="shared" si="6"/>
        <v>331.82</v>
      </c>
      <c r="K14" s="51">
        <f t="shared" si="6"/>
        <v>82.96</v>
      </c>
      <c r="L14" s="51">
        <f t="shared" si="7"/>
        <v>17.420000000000002</v>
      </c>
      <c r="M14" s="51">
        <f t="shared" si="8"/>
        <v>4.8099999999999996</v>
      </c>
      <c r="N14" s="52">
        <f t="shared" si="9"/>
        <v>105.19</v>
      </c>
      <c r="O14" s="53">
        <f t="shared" si="10"/>
        <v>226.63</v>
      </c>
      <c r="P14" s="18"/>
      <c r="Q14" s="18"/>
      <c r="R14" s="18"/>
      <c r="S14" s="18"/>
      <c r="T14" s="18"/>
    </row>
    <row r="15" spans="1:21" ht="24.9" customHeight="1">
      <c r="A15" s="54" t="s">
        <v>23</v>
      </c>
      <c r="B15" s="50">
        <v>988.34</v>
      </c>
      <c r="C15" s="51">
        <f t="shared" si="0"/>
        <v>247.09</v>
      </c>
      <c r="D15" s="51">
        <f t="shared" si="1"/>
        <v>61.77</v>
      </c>
      <c r="E15" s="51">
        <f t="shared" si="2"/>
        <v>12.97</v>
      </c>
      <c r="F15" s="51">
        <f t="shared" si="3"/>
        <v>3.58</v>
      </c>
      <c r="G15" s="52">
        <f t="shared" si="4"/>
        <v>78.320000000000007</v>
      </c>
      <c r="H15" s="53">
        <f t="shared" si="5"/>
        <v>168.76999999999998</v>
      </c>
      <c r="I15" s="65">
        <v>2313.42</v>
      </c>
      <c r="J15" s="51">
        <f t="shared" si="6"/>
        <v>578.36</v>
      </c>
      <c r="K15" s="51">
        <f t="shared" si="6"/>
        <v>144.59</v>
      </c>
      <c r="L15" s="51">
        <f t="shared" si="7"/>
        <v>30.36</v>
      </c>
      <c r="M15" s="51">
        <f t="shared" si="8"/>
        <v>8.39</v>
      </c>
      <c r="N15" s="52">
        <f t="shared" si="9"/>
        <v>183.33999999999997</v>
      </c>
      <c r="O15" s="53">
        <f t="shared" si="10"/>
        <v>395.02000000000004</v>
      </c>
      <c r="P15" s="18"/>
      <c r="Q15" s="18"/>
      <c r="R15" s="18"/>
      <c r="S15" s="18"/>
      <c r="T15" s="18"/>
      <c r="U15" s="19"/>
    </row>
    <row r="16" spans="1:21" ht="24.9" customHeight="1">
      <c r="A16" s="54" t="s">
        <v>21</v>
      </c>
      <c r="B16" s="50">
        <v>518.77</v>
      </c>
      <c r="C16" s="51">
        <f t="shared" si="0"/>
        <v>129.69</v>
      </c>
      <c r="D16" s="51">
        <f t="shared" si="1"/>
        <v>32.42</v>
      </c>
      <c r="E16" s="51">
        <f t="shared" si="2"/>
        <v>6.81</v>
      </c>
      <c r="F16" s="51">
        <f t="shared" si="3"/>
        <v>1.88</v>
      </c>
      <c r="G16" s="52">
        <f t="shared" si="4"/>
        <v>41.110000000000007</v>
      </c>
      <c r="H16" s="53">
        <f t="shared" si="5"/>
        <v>88.579999999999984</v>
      </c>
      <c r="I16" s="65">
        <v>1245.0999999999999</v>
      </c>
      <c r="J16" s="51">
        <f t="shared" si="6"/>
        <v>311.27999999999997</v>
      </c>
      <c r="K16" s="51">
        <f t="shared" si="6"/>
        <v>77.819999999999993</v>
      </c>
      <c r="L16" s="51">
        <f t="shared" si="7"/>
        <v>16.34</v>
      </c>
      <c r="M16" s="51">
        <f t="shared" si="8"/>
        <v>4.51</v>
      </c>
      <c r="N16" s="52">
        <f t="shared" si="9"/>
        <v>98.67</v>
      </c>
      <c r="O16" s="53">
        <f t="shared" si="10"/>
        <v>212.60999999999996</v>
      </c>
      <c r="P16" s="18"/>
      <c r="Q16" s="18"/>
      <c r="R16" s="18"/>
      <c r="S16" s="18"/>
      <c r="T16" s="18"/>
      <c r="U16" s="19"/>
    </row>
    <row r="17" spans="1:21" ht="24.9" customHeight="1" thickBot="1">
      <c r="A17" s="55" t="s">
        <v>22</v>
      </c>
      <c r="B17" s="67">
        <v>690.78</v>
      </c>
      <c r="C17" s="59">
        <f t="shared" si="0"/>
        <v>172.7</v>
      </c>
      <c r="D17" s="59">
        <f t="shared" si="1"/>
        <v>43.18</v>
      </c>
      <c r="E17" s="59">
        <f t="shared" si="2"/>
        <v>9.07</v>
      </c>
      <c r="F17" s="64">
        <f t="shared" si="3"/>
        <v>2.5</v>
      </c>
      <c r="G17" s="60">
        <f t="shared" si="4"/>
        <v>54.75</v>
      </c>
      <c r="H17" s="61">
        <f t="shared" si="5"/>
        <v>117.94999999999999</v>
      </c>
      <c r="I17" s="68">
        <v>1650.35</v>
      </c>
      <c r="J17" s="56">
        <f t="shared" si="6"/>
        <v>412.59</v>
      </c>
      <c r="K17" s="56">
        <f t="shared" si="6"/>
        <v>103.15</v>
      </c>
      <c r="L17" s="56">
        <f t="shared" si="7"/>
        <v>21.66</v>
      </c>
      <c r="M17" s="64">
        <f t="shared" si="8"/>
        <v>5.98</v>
      </c>
      <c r="N17" s="57">
        <f t="shared" si="9"/>
        <v>130.79</v>
      </c>
      <c r="O17" s="58">
        <f t="shared" si="10"/>
        <v>281.79999999999995</v>
      </c>
      <c r="P17" s="20"/>
      <c r="Q17" s="20"/>
      <c r="R17" s="20"/>
      <c r="S17" s="20"/>
      <c r="T17" s="20"/>
      <c r="U17" s="19"/>
    </row>
    <row r="18" spans="1:21" ht="11" customHeight="1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0"/>
      <c r="P18" s="20"/>
      <c r="Q18" s="20"/>
      <c r="R18" s="20"/>
      <c r="S18" s="20"/>
      <c r="T18" s="20"/>
      <c r="U18" s="19"/>
    </row>
    <row r="19" spans="1:21" ht="20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21"/>
      <c r="L19" s="21"/>
      <c r="M19" s="21"/>
      <c r="N19" s="21"/>
      <c r="O19" s="20"/>
      <c r="P19" s="20"/>
      <c r="Q19" s="20"/>
      <c r="R19" s="20"/>
      <c r="S19" s="20"/>
      <c r="T19" s="20"/>
      <c r="U19" s="19"/>
    </row>
    <row r="20" spans="1:21" ht="20" customHeight="1">
      <c r="A20" s="34"/>
      <c r="B20" s="21"/>
      <c r="C20" s="21"/>
      <c r="D20" s="27"/>
      <c r="E20" s="27"/>
      <c r="F20" s="27"/>
      <c r="G20" s="27"/>
      <c r="H20" s="27"/>
      <c r="I20" s="27"/>
      <c r="J20" s="27"/>
      <c r="K20" s="21"/>
      <c r="L20" s="21"/>
      <c r="M20" s="21"/>
      <c r="N20" s="21"/>
      <c r="O20" s="20"/>
      <c r="P20" s="20"/>
      <c r="Q20" s="20"/>
      <c r="R20" s="20"/>
      <c r="S20" s="20"/>
      <c r="T20" s="20"/>
      <c r="U20" s="19"/>
    </row>
    <row r="21" spans="1:21" ht="20" customHeight="1">
      <c r="A21" s="72"/>
      <c r="B21" s="72"/>
      <c r="C21" s="72"/>
      <c r="D21" s="27"/>
      <c r="E21" s="27"/>
      <c r="F21" s="27"/>
      <c r="G21" s="27"/>
      <c r="H21" s="27"/>
      <c r="I21" s="27"/>
      <c r="J21" s="27"/>
      <c r="K21" s="21"/>
      <c r="L21" s="75"/>
      <c r="M21" s="21"/>
      <c r="N21" s="21"/>
      <c r="O21" s="20"/>
      <c r="P21" s="20"/>
      <c r="Q21" s="20"/>
      <c r="R21" s="20"/>
      <c r="S21" s="20"/>
      <c r="T21" s="20"/>
      <c r="U21" s="19"/>
    </row>
    <row r="22" spans="1:21" ht="20" customHeight="1">
      <c r="A22" s="8"/>
      <c r="B22" s="8"/>
      <c r="C22" s="8"/>
      <c r="D22" s="27"/>
      <c r="E22" s="27"/>
      <c r="F22" s="35"/>
      <c r="G22" s="35"/>
      <c r="H22" s="35"/>
      <c r="I22" s="27"/>
      <c r="J22" s="27"/>
      <c r="K22" s="8"/>
      <c r="L22" s="75"/>
      <c r="M22" s="8"/>
      <c r="N22" s="8"/>
      <c r="O22" s="8"/>
      <c r="P22" s="8"/>
      <c r="Q22" s="8"/>
      <c r="R22" s="8"/>
      <c r="S22" s="8"/>
      <c r="T22" s="8"/>
    </row>
    <row r="23" spans="1:21" ht="20.399999999999999" customHeight="1">
      <c r="A23" s="36"/>
      <c r="B23" s="8"/>
      <c r="C23" s="8"/>
      <c r="D23" s="37"/>
      <c r="E23" s="37"/>
      <c r="F23" s="37"/>
      <c r="G23" s="37"/>
      <c r="H23" s="37"/>
      <c r="I23" s="37"/>
      <c r="J23" s="38"/>
      <c r="L23" s="75"/>
    </row>
    <row r="24" spans="1:21" ht="20.399999999999999" customHeight="1">
      <c r="A24" s="8"/>
      <c r="B24" s="8"/>
      <c r="C24" s="8"/>
      <c r="D24" s="39"/>
      <c r="E24" s="39"/>
      <c r="F24" s="39"/>
      <c r="G24" s="39"/>
      <c r="H24" s="39"/>
      <c r="I24" s="39"/>
      <c r="J24" s="39"/>
      <c r="L24" s="75"/>
      <c r="N24" s="8"/>
    </row>
    <row r="25" spans="1:21" ht="20.399999999999999" customHeight="1">
      <c r="A25" s="40"/>
      <c r="B25" s="8"/>
      <c r="C25" s="8"/>
      <c r="D25" s="39"/>
      <c r="E25" s="39"/>
      <c r="F25" s="39"/>
      <c r="G25" s="39"/>
      <c r="H25" s="39"/>
      <c r="I25" s="39"/>
      <c r="J25" s="39"/>
      <c r="L25" s="75"/>
    </row>
    <row r="26" spans="1:21" ht="20.399999999999999" customHeight="1">
      <c r="A26" s="40"/>
      <c r="B26" s="8"/>
      <c r="C26" s="8"/>
      <c r="D26" s="39"/>
      <c r="E26" s="39"/>
      <c r="F26" s="39"/>
      <c r="G26" s="39"/>
      <c r="H26" s="39"/>
      <c r="I26" s="39"/>
      <c r="J26" s="39"/>
      <c r="L26" s="75"/>
    </row>
    <row r="27" spans="1:21" ht="20.399999999999999" customHeight="1">
      <c r="A27" s="40"/>
      <c r="B27" s="8"/>
      <c r="C27" s="8"/>
      <c r="D27" s="39"/>
      <c r="E27" s="39"/>
      <c r="F27" s="39"/>
      <c r="G27" s="39"/>
      <c r="H27" s="39"/>
      <c r="I27" s="39"/>
      <c r="J27" s="39"/>
      <c r="L27" s="75"/>
    </row>
    <row r="28" spans="1:21" ht="20.399999999999999" customHeight="1">
      <c r="A28" s="40"/>
      <c r="B28" s="8"/>
      <c r="C28" s="8"/>
      <c r="D28" s="39"/>
      <c r="E28" s="39"/>
      <c r="F28" s="39"/>
      <c r="G28" s="39"/>
      <c r="H28" s="39"/>
      <c r="I28" s="39"/>
      <c r="J28" s="39"/>
      <c r="L28" s="75"/>
    </row>
    <row r="29" spans="1:21" ht="20.399999999999999" customHeight="1">
      <c r="A29" s="41"/>
      <c r="B29" s="8"/>
      <c r="C29" s="8"/>
      <c r="D29" s="8"/>
      <c r="E29" s="8"/>
      <c r="F29" s="8"/>
      <c r="G29" s="8"/>
      <c r="H29" s="8"/>
      <c r="I29" s="8"/>
      <c r="J29" s="8"/>
      <c r="L29" s="75"/>
    </row>
    <row r="30" spans="1:21" ht="30" customHeight="1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21" ht="30" customHeight="1"/>
    <row r="32" spans="1:21" ht="30" customHeight="1"/>
    <row r="33" ht="30" customHeight="1"/>
    <row r="34" ht="30" customHeight="1"/>
  </sheetData>
  <mergeCells count="5">
    <mergeCell ref="B2:N2"/>
    <mergeCell ref="A19:J19"/>
    <mergeCell ref="A21:C21"/>
    <mergeCell ref="A1:N1"/>
    <mergeCell ref="L21:L29"/>
  </mergeCells>
  <phoneticPr fontId="0" type="noConversion"/>
  <pageMargins left="0.5" right="0.5" top="0.5" bottom="0.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Group Insurance Commission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2005-02-25T22:01:24Z</dcterms:created>
  <dc:creator>Winnie Yee</dc:creator>
  <lastModifiedBy>Ly, Cuong (GIC)</lastModifiedBy>
  <lastPrinted>2017-02-28T20:53:53Z</lastPrinted>
  <dcterms:modified xsi:type="dcterms:W3CDTF">2017-02-28T20:54:50Z</dcterms:modified>
</coreProperties>
</file>