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eb Liaison\Uploads\Cape Cod\"/>
    </mc:Choice>
  </mc:AlternateContent>
  <xr:revisionPtr revIDLastSave="0" documentId="8_{52802F5C-37B6-4519-B492-B38747D8A872}" xr6:coauthVersionLast="45" xr6:coauthVersionMax="45" xr10:uidLastSave="{00000000-0000-0000-0000-000000000000}"/>
  <bookViews>
    <workbookView xWindow="-110" yWindow="-110" windowWidth="19420" windowHeight="10420" xr2:uid="{49F7EDE1-7875-4FC7-93CB-EFE4E433EDBB}"/>
  </bookViews>
  <sheets>
    <sheet name="Followup Request" sheetId="1" r:id="rId1"/>
  </sheets>
  <definedNames>
    <definedName name="_xlnm.Print_Area" localSheetId="0">'Followup Request'!$A$1:$I$70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17" i="1" s="1"/>
  <c r="D20" i="1"/>
  <c r="E19" i="1" s="1"/>
  <c r="B20" i="1"/>
  <c r="C19" i="1" s="1"/>
  <c r="G18" i="1"/>
  <c r="E18" i="1"/>
  <c r="G19" i="1" l="1"/>
  <c r="G20" i="1"/>
  <c r="C18" i="1"/>
  <c r="C17" i="1"/>
  <c r="E17" i="1"/>
  <c r="E20" i="1" s="1"/>
  <c r="C20" i="1" l="1"/>
</calcChain>
</file>

<file path=xl/sharedStrings.xml><?xml version="1.0" encoding="utf-8"?>
<sst xmlns="http://schemas.openxmlformats.org/spreadsheetml/2006/main" count="146" uniqueCount="54">
  <si>
    <t>Due to patient medical record conversion - reporting for FY19 and FY20 are from a different source than reporting for FY21</t>
  </si>
  <si>
    <t>CCH Medical Oncology</t>
  </si>
  <si>
    <t>FY19</t>
  </si>
  <si>
    <t>FY20</t>
  </si>
  <si>
    <t>FY21</t>
  </si>
  <si>
    <t xml:space="preserve">FY19-FY21 TOTAL </t>
  </si>
  <si>
    <t>Count (n)</t>
  </si>
  <si>
    <t>Pct. %</t>
  </si>
  <si>
    <t>Unique Patients</t>
  </si>
  <si>
    <t>Unique Visits (Encounters, IP +OP)</t>
  </si>
  <si>
    <t>FY19/FY20 (SF) U-patients obtained by determining if the encounter fell into that service line and FY21 (Epic) they merely had to have had any activity in that department.</t>
  </si>
  <si>
    <t>DEMOGRAPHICS TIE TO UNIQUE PATIENTS in #1</t>
  </si>
  <si>
    <t>Male</t>
  </si>
  <si>
    <t>Female</t>
  </si>
  <si>
    <t>Other/Unknown</t>
  </si>
  <si>
    <t>Total</t>
  </si>
  <si>
    <t>CCH Medical Oncology - Unique Patients</t>
  </si>
  <si>
    <t>0-17</t>
  </si>
  <si>
    <t>18-64</t>
  </si>
  <si>
    <t>65+</t>
  </si>
  <si>
    <t>Unknown</t>
  </si>
  <si>
    <t>* Not mutually Exclusive - if a patient was seen multiple times per year with an age group change, they are counted in each group</t>
  </si>
  <si>
    <t>American Indian or Alaska Native</t>
  </si>
  <si>
    <t>Asian</t>
  </si>
  <si>
    <t>Black or African American</t>
  </si>
  <si>
    <t>Hispanic or Latino</t>
  </si>
  <si>
    <t>Native Hawaiian or Other Pacific Islander</t>
  </si>
  <si>
    <t>White or Caucasian</t>
  </si>
  <si>
    <t>FY21 record(EPIC) collects every race, reporting first one on record.  FY19 and FY20 record (Cerner) records and reports only one</t>
  </si>
  <si>
    <t xml:space="preserve">Barnstable </t>
  </si>
  <si>
    <t>Bourne</t>
  </si>
  <si>
    <t>Brewster</t>
  </si>
  <si>
    <t>Chatham</t>
  </si>
  <si>
    <t>Dennis</t>
  </si>
  <si>
    <t>Eastham</t>
  </si>
  <si>
    <t xml:space="preserve">Falmouth </t>
  </si>
  <si>
    <t>Harwich</t>
  </si>
  <si>
    <t>Mashpee</t>
  </si>
  <si>
    <t>Orleans</t>
  </si>
  <si>
    <t xml:space="preserve">Provincetown </t>
  </si>
  <si>
    <t>Sandwich</t>
  </si>
  <si>
    <t>Truro</t>
  </si>
  <si>
    <t>Wellfleet</t>
  </si>
  <si>
    <t>Yarmouth</t>
  </si>
  <si>
    <t xml:space="preserve">     S/T Barnstable County (sum 1-15)</t>
  </si>
  <si>
    <t xml:space="preserve">Other MA </t>
  </si>
  <si>
    <t>Outside MA</t>
  </si>
  <si>
    <t xml:space="preserve">TOTAL  </t>
  </si>
  <si>
    <t>* Not mutually Exclusive - if a patient was seen multiple times per year and reported a different town, they are counted in each town</t>
  </si>
  <si>
    <t>CCH Radiation Oncology - Unique Patients</t>
  </si>
  <si>
    <t>Inpatient Cardiology - Discharges</t>
  </si>
  <si>
    <t>Attachment to DoN Followup Questions</t>
  </si>
  <si>
    <t>Age</t>
  </si>
  <si>
    <t>End of Table - no data beyond this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</si>
</sst>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3" fillId="2" borderId="0" xfId="0" applyFont="1" applyFill="1" applyAlignment="1">
      <alignment horizontal="left"/>
    </xf>
    <xf numFmtId="0" fontId="0" fillId="2" borderId="0" xfId="0" applyFont="1" applyFill="1"/>
    <xf numFmtId="0" fontId="3" fillId="2" borderId="0" xfId="0" applyFont="1" applyFill="1" applyAlignment="1">
      <alignment horizontal="right"/>
    </xf>
    <xf numFmtId="3" fontId="0" fillId="2" borderId="0" xfId="0" applyNumberFormat="1" applyFont="1" applyFill="1" applyBorder="1"/>
    <xf numFmtId="0" fontId="3" fillId="4" borderId="1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3" fillId="4" borderId="5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0" xfId="0" applyFont="1" applyFill="1" applyBorder="1"/>
    <xf numFmtId="164" fontId="3" fillId="2" borderId="11" xfId="1" applyNumberFormat="1" applyFont="1" applyFill="1" applyBorder="1" applyAlignment="1">
      <alignment horizontal="center"/>
    </xf>
    <xf numFmtId="164" fontId="3" fillId="5" borderId="12" xfId="1" applyNumberFormat="1" applyFont="1" applyFill="1" applyBorder="1" applyAlignment="1">
      <alignment horizontal="center"/>
    </xf>
    <xf numFmtId="164" fontId="3" fillId="5" borderId="13" xfId="1" applyNumberFormat="1" applyFont="1" applyFill="1" applyBorder="1" applyAlignment="1">
      <alignment horizontal="center"/>
    </xf>
    <xf numFmtId="164" fontId="3" fillId="2" borderId="14" xfId="1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0" borderId="0" xfId="0" applyFont="1"/>
    <xf numFmtId="0" fontId="0" fillId="2" borderId="10" xfId="0" applyFont="1" applyFill="1" applyBorder="1"/>
    <xf numFmtId="164" fontId="0" fillId="2" borderId="11" xfId="1" applyNumberFormat="1" applyFont="1" applyFill="1" applyBorder="1" applyAlignment="1">
      <alignment horizontal="center"/>
    </xf>
    <xf numFmtId="164" fontId="0" fillId="5" borderId="12" xfId="1" applyNumberFormat="1" applyFont="1" applyFill="1" applyBorder="1" applyAlignment="1">
      <alignment horizontal="center"/>
    </xf>
    <xf numFmtId="164" fontId="0" fillId="5" borderId="13" xfId="1" applyNumberFormat="1" applyFont="1" applyFill="1" applyBorder="1" applyAlignment="1">
      <alignment horizontal="center"/>
    </xf>
    <xf numFmtId="164" fontId="3" fillId="2" borderId="14" xfId="1" applyNumberFormat="1" applyFont="1" applyFill="1" applyBorder="1" applyAlignment="1">
      <alignment horizontal="right"/>
    </xf>
    <xf numFmtId="3" fontId="3" fillId="5" borderId="13" xfId="0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0" fontId="0" fillId="0" borderId="0" xfId="0" applyFont="1"/>
    <xf numFmtId="0" fontId="3" fillId="4" borderId="0" xfId="0" applyFont="1" applyFill="1" applyBorder="1" applyAlignment="1">
      <alignment horizontal="left" vertical="center" wrapText="1"/>
    </xf>
    <xf numFmtId="0" fontId="3" fillId="4" borderId="19" xfId="0" applyFont="1" applyFill="1" applyBorder="1"/>
    <xf numFmtId="0" fontId="0" fillId="2" borderId="20" xfId="0" applyFont="1" applyFill="1" applyBorder="1"/>
    <xf numFmtId="164" fontId="0" fillId="2" borderId="21" xfId="1" applyNumberFormat="1" applyFont="1" applyFill="1" applyBorder="1" applyAlignment="1">
      <alignment horizontal="right"/>
    </xf>
    <xf numFmtId="9" fontId="0" fillId="0" borderId="21" xfId="2" applyFont="1" applyBorder="1" applyAlignment="1">
      <alignment horizontal="right"/>
    </xf>
    <xf numFmtId="0" fontId="0" fillId="0" borderId="21" xfId="0" applyFont="1" applyBorder="1" applyAlignment="1">
      <alignment horizontal="right"/>
    </xf>
    <xf numFmtId="0" fontId="0" fillId="0" borderId="22" xfId="0" applyFont="1" applyBorder="1" applyAlignment="1">
      <alignment horizontal="right"/>
    </xf>
    <xf numFmtId="0" fontId="0" fillId="2" borderId="23" xfId="0" applyFont="1" applyFill="1" applyBorder="1"/>
    <xf numFmtId="164" fontId="0" fillId="2" borderId="24" xfId="1" applyNumberFormat="1" applyFont="1" applyFill="1" applyBorder="1" applyAlignment="1">
      <alignment horizontal="right"/>
    </xf>
    <xf numFmtId="0" fontId="0" fillId="0" borderId="24" xfId="0" applyFont="1" applyBorder="1" applyAlignment="1">
      <alignment horizontal="right"/>
    </xf>
    <xf numFmtId="0" fontId="0" fillId="0" borderId="25" xfId="0" applyFont="1" applyBorder="1" applyAlignment="1">
      <alignment horizontal="right"/>
    </xf>
    <xf numFmtId="0" fontId="0" fillId="2" borderId="26" xfId="0" applyFont="1" applyFill="1" applyBorder="1"/>
    <xf numFmtId="164" fontId="0" fillId="0" borderId="27" xfId="1" applyNumberFormat="1" applyFont="1" applyFill="1" applyBorder="1" applyAlignment="1">
      <alignment horizontal="right"/>
    </xf>
    <xf numFmtId="9" fontId="0" fillId="0" borderId="28" xfId="2" applyFont="1" applyBorder="1" applyAlignment="1">
      <alignment horizontal="right"/>
    </xf>
    <xf numFmtId="164" fontId="0" fillId="2" borderId="27" xfId="1" applyNumberFormat="1" applyFont="1" applyFill="1" applyBorder="1" applyAlignment="1">
      <alignment horizontal="right"/>
    </xf>
    <xf numFmtId="0" fontId="0" fillId="0" borderId="27" xfId="0" applyFont="1" applyBorder="1" applyAlignment="1">
      <alignment horizontal="right"/>
    </xf>
    <xf numFmtId="0" fontId="0" fillId="0" borderId="29" xfId="0" applyFont="1" applyBorder="1" applyAlignment="1">
      <alignment horizontal="right"/>
    </xf>
    <xf numFmtId="0" fontId="3" fillId="2" borderId="19" xfId="0" applyFont="1" applyFill="1" applyBorder="1"/>
    <xf numFmtId="164" fontId="3" fillId="0" borderId="6" xfId="1" applyNumberFormat="1" applyFont="1" applyBorder="1" applyAlignment="1">
      <alignment horizontal="right"/>
    </xf>
    <xf numFmtId="9" fontId="3" fillId="0" borderId="6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3" fillId="4" borderId="14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164" fontId="0" fillId="0" borderId="21" xfId="1" applyNumberFormat="1" applyFont="1" applyBorder="1"/>
    <xf numFmtId="3" fontId="0" fillId="2" borderId="24" xfId="0" applyNumberFormat="1" applyFont="1" applyFill="1" applyBorder="1" applyAlignment="1">
      <alignment horizontal="right"/>
    </xf>
    <xf numFmtId="164" fontId="0" fillId="0" borderId="24" xfId="1" applyNumberFormat="1" applyFont="1" applyBorder="1"/>
    <xf numFmtId="9" fontId="0" fillId="0" borderId="24" xfId="2" applyFont="1" applyBorder="1" applyAlignment="1">
      <alignment horizontal="right"/>
    </xf>
    <xf numFmtId="3" fontId="3" fillId="2" borderId="24" xfId="0" applyNumberFormat="1" applyFont="1" applyFill="1" applyBorder="1" applyAlignment="1">
      <alignment horizontal="right"/>
    </xf>
    <xf numFmtId="0" fontId="0" fillId="2" borderId="33" xfId="0" applyFont="1" applyFill="1" applyBorder="1" applyAlignment="1">
      <alignment horizontal="left"/>
    </xf>
    <xf numFmtId="9" fontId="0" fillId="0" borderId="27" xfId="2" applyFont="1" applyBorder="1" applyAlignment="1">
      <alignment horizontal="right"/>
    </xf>
    <xf numFmtId="3" fontId="0" fillId="2" borderId="27" xfId="0" applyNumberFormat="1" applyFont="1" applyFill="1" applyBorder="1" applyAlignment="1">
      <alignment horizontal="right"/>
    </xf>
    <xf numFmtId="3" fontId="0" fillId="2" borderId="29" xfId="0" applyNumberFormat="1" applyFont="1" applyFill="1" applyBorder="1" applyAlignment="1">
      <alignment horizontal="right"/>
    </xf>
    <xf numFmtId="164" fontId="0" fillId="0" borderId="0" xfId="0" applyNumberFormat="1"/>
    <xf numFmtId="0" fontId="3" fillId="2" borderId="19" xfId="0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right"/>
    </xf>
    <xf numFmtId="9" fontId="3" fillId="2" borderId="6" xfId="2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9" fontId="3" fillId="2" borderId="8" xfId="2" applyFont="1" applyFill="1" applyBorder="1" applyAlignment="1">
      <alignment horizontal="right"/>
    </xf>
    <xf numFmtId="3" fontId="3" fillId="2" borderId="9" xfId="0" applyNumberFormat="1" applyFont="1" applyFill="1" applyBorder="1" applyAlignment="1">
      <alignment horizontal="right"/>
    </xf>
    <xf numFmtId="3" fontId="3" fillId="2" borderId="8" xfId="0" applyNumberFormat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ont="1" applyFill="1" applyBorder="1" applyAlignment="1">
      <alignment horizontal="left"/>
    </xf>
    <xf numFmtId="3" fontId="0" fillId="2" borderId="0" xfId="0" applyNumberFormat="1" applyFont="1" applyFill="1" applyBorder="1" applyAlignment="1">
      <alignment horizontal="right"/>
    </xf>
    <xf numFmtId="0" fontId="3" fillId="4" borderId="34" xfId="0" applyFont="1" applyFill="1" applyBorder="1"/>
    <xf numFmtId="0" fontId="3" fillId="4" borderId="26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0" fillId="2" borderId="36" xfId="0" applyFont="1" applyFill="1" applyBorder="1"/>
    <xf numFmtId="164" fontId="0" fillId="2" borderId="37" xfId="1" applyNumberFormat="1" applyFont="1" applyFill="1" applyBorder="1" applyAlignment="1">
      <alignment horizontal="right"/>
    </xf>
    <xf numFmtId="10" fontId="0" fillId="0" borderId="24" xfId="2" applyNumberFormat="1" applyFont="1" applyBorder="1" applyAlignment="1">
      <alignment horizontal="right"/>
    </xf>
    <xf numFmtId="0" fontId="0" fillId="0" borderId="37" xfId="0" applyFont="1" applyBorder="1" applyAlignment="1">
      <alignment horizontal="right"/>
    </xf>
    <xf numFmtId="164" fontId="0" fillId="0" borderId="37" xfId="1" applyNumberFormat="1" applyFont="1" applyBorder="1" applyAlignment="1">
      <alignment horizontal="right"/>
    </xf>
    <xf numFmtId="3" fontId="0" fillId="2" borderId="37" xfId="0" applyNumberFormat="1" applyFont="1" applyFill="1" applyBorder="1" applyAlignment="1">
      <alignment horizontal="right"/>
    </xf>
    <xf numFmtId="3" fontId="0" fillId="2" borderId="31" xfId="0" applyNumberFormat="1" applyFont="1" applyFill="1" applyBorder="1" applyAlignment="1">
      <alignment horizontal="right"/>
    </xf>
    <xf numFmtId="164" fontId="0" fillId="0" borderId="21" xfId="1" applyNumberFormat="1" applyFont="1" applyBorder="1" applyAlignment="1">
      <alignment horizontal="right"/>
    </xf>
    <xf numFmtId="3" fontId="0" fillId="2" borderId="21" xfId="0" applyNumberFormat="1" applyFont="1" applyFill="1" applyBorder="1" applyAlignment="1">
      <alignment horizontal="right"/>
    </xf>
    <xf numFmtId="3" fontId="0" fillId="2" borderId="22" xfId="0" applyNumberFormat="1" applyFont="1" applyFill="1" applyBorder="1" applyAlignment="1">
      <alignment horizontal="right"/>
    </xf>
    <xf numFmtId="0" fontId="0" fillId="2" borderId="38" xfId="0" applyFont="1" applyFill="1" applyBorder="1"/>
    <xf numFmtId="164" fontId="0" fillId="0" borderId="24" xfId="1" applyNumberFormat="1" applyFont="1" applyBorder="1" applyAlignment="1">
      <alignment horizontal="right"/>
    </xf>
    <xf numFmtId="3" fontId="0" fillId="2" borderId="25" xfId="0" applyNumberFormat="1" applyFont="1" applyFill="1" applyBorder="1" applyAlignment="1">
      <alignment horizontal="right"/>
    </xf>
    <xf numFmtId="164" fontId="0" fillId="0" borderId="39" xfId="1" applyNumberFormat="1" applyFont="1" applyFill="1" applyBorder="1" applyAlignment="1">
      <alignment horizontal="right"/>
    </xf>
    <xf numFmtId="10" fontId="0" fillId="2" borderId="39" xfId="2" applyNumberFormat="1" applyFont="1" applyFill="1" applyBorder="1" applyAlignment="1">
      <alignment horizontal="right"/>
    </xf>
    <xf numFmtId="3" fontId="0" fillId="0" borderId="39" xfId="0" applyNumberFormat="1" applyFont="1" applyFill="1" applyBorder="1" applyAlignment="1">
      <alignment horizontal="right"/>
    </xf>
    <xf numFmtId="164" fontId="0" fillId="2" borderId="39" xfId="1" applyNumberFormat="1" applyFont="1" applyFill="1" applyBorder="1" applyAlignment="1">
      <alignment horizontal="right"/>
    </xf>
    <xf numFmtId="3" fontId="3" fillId="2" borderId="39" xfId="0" applyNumberFormat="1" applyFont="1" applyFill="1" applyBorder="1" applyAlignment="1">
      <alignment horizontal="right"/>
    </xf>
    <xf numFmtId="3" fontId="3" fillId="2" borderId="35" xfId="0" applyNumberFormat="1" applyFont="1" applyFill="1" applyBorder="1" applyAlignment="1">
      <alignment horizontal="right"/>
    </xf>
    <xf numFmtId="0" fontId="3" fillId="2" borderId="14" xfId="0" applyFont="1" applyFill="1" applyBorder="1" applyAlignment="1">
      <alignment horizontal="left"/>
    </xf>
    <xf numFmtId="164" fontId="3" fillId="0" borderId="11" xfId="1" applyNumberFormat="1" applyFont="1" applyFill="1" applyBorder="1" applyAlignment="1">
      <alignment horizontal="right"/>
    </xf>
    <xf numFmtId="9" fontId="3" fillId="2" borderId="11" xfId="2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3" fontId="3" fillId="2" borderId="13" xfId="0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9" fontId="3" fillId="2" borderId="0" xfId="2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 vertical="center" wrapText="1"/>
    </xf>
    <xf numFmtId="0" fontId="3" fillId="4" borderId="26" xfId="0" applyFont="1" applyFill="1" applyBorder="1"/>
    <xf numFmtId="0" fontId="3" fillId="4" borderId="39" xfId="0" applyFont="1" applyFill="1" applyBorder="1" applyAlignment="1">
      <alignment horizontal="center"/>
    </xf>
    <xf numFmtId="164" fontId="0" fillId="2" borderId="21" xfId="1" applyNumberFormat="1" applyFont="1" applyFill="1" applyBorder="1" applyAlignment="1"/>
    <xf numFmtId="9" fontId="0" fillId="2" borderId="21" xfId="2" applyFont="1" applyFill="1" applyBorder="1" applyAlignment="1"/>
    <xf numFmtId="0" fontId="0" fillId="2" borderId="21" xfId="0" applyFont="1" applyFill="1" applyBorder="1" applyAlignment="1"/>
    <xf numFmtId="0" fontId="0" fillId="2" borderId="22" xfId="0" applyFont="1" applyFill="1" applyBorder="1" applyAlignment="1"/>
    <xf numFmtId="164" fontId="0" fillId="2" borderId="24" xfId="1" applyNumberFormat="1" applyFont="1" applyFill="1" applyBorder="1" applyAlignment="1"/>
    <xf numFmtId="164" fontId="0" fillId="0" borderId="24" xfId="1" applyNumberFormat="1" applyFont="1" applyBorder="1" applyAlignment="1"/>
    <xf numFmtId="0" fontId="0" fillId="0" borderId="24" xfId="0" applyFont="1" applyBorder="1" applyAlignment="1"/>
    <xf numFmtId="0" fontId="0" fillId="0" borderId="25" xfId="0" applyFont="1" applyBorder="1" applyAlignment="1"/>
    <xf numFmtId="3" fontId="0" fillId="2" borderId="24" xfId="0" applyNumberFormat="1" applyFont="1" applyFill="1" applyBorder="1" applyAlignment="1"/>
    <xf numFmtId="3" fontId="0" fillId="2" borderId="25" xfId="0" applyNumberFormat="1" applyFont="1" applyFill="1" applyBorder="1" applyAlignment="1"/>
    <xf numFmtId="0" fontId="3" fillId="2" borderId="23" xfId="0" applyFont="1" applyFill="1" applyBorder="1" applyAlignment="1">
      <alignment horizontal="left"/>
    </xf>
    <xf numFmtId="164" fontId="3" fillId="2" borderId="24" xfId="1" applyNumberFormat="1" applyFont="1" applyFill="1" applyBorder="1" applyAlignment="1"/>
    <xf numFmtId="9" fontId="3" fillId="2" borderId="21" xfId="2" applyFont="1" applyFill="1" applyBorder="1" applyAlignment="1"/>
    <xf numFmtId="3" fontId="3" fillId="2" borderId="24" xfId="0" applyNumberFormat="1" applyFont="1" applyFill="1" applyBorder="1" applyAlignment="1"/>
    <xf numFmtId="3" fontId="3" fillId="2" borderId="25" xfId="0" applyNumberFormat="1" applyFont="1" applyFill="1" applyBorder="1" applyAlignment="1"/>
    <xf numFmtId="0" fontId="0" fillId="2" borderId="23" xfId="0" applyFont="1" applyFill="1" applyBorder="1" applyAlignment="1">
      <alignment horizontal="left"/>
    </xf>
    <xf numFmtId="0" fontId="0" fillId="2" borderId="38" xfId="0" applyFont="1" applyFill="1" applyBorder="1" applyAlignment="1">
      <alignment horizontal="left"/>
    </xf>
    <xf numFmtId="164" fontId="0" fillId="0" borderId="28" xfId="1" applyNumberFormat="1" applyFont="1" applyFill="1" applyBorder="1" applyAlignment="1"/>
    <xf numFmtId="9" fontId="0" fillId="2" borderId="28" xfId="2" applyFont="1" applyFill="1" applyBorder="1" applyAlignment="1"/>
    <xf numFmtId="164" fontId="0" fillId="2" borderId="28" xfId="1" applyNumberFormat="1" applyFont="1" applyFill="1" applyBorder="1" applyAlignment="1"/>
    <xf numFmtId="3" fontId="0" fillId="2" borderId="28" xfId="0" applyNumberFormat="1" applyFont="1" applyFill="1" applyBorder="1" applyAlignment="1"/>
    <xf numFmtId="3" fontId="0" fillId="2" borderId="40" xfId="0" applyNumberFormat="1" applyFont="1" applyFill="1" applyBorder="1" applyAlignment="1"/>
    <xf numFmtId="164" fontId="3" fillId="0" borderId="6" xfId="0" applyNumberFormat="1" applyFont="1" applyFill="1" applyBorder="1" applyAlignment="1"/>
    <xf numFmtId="9" fontId="3" fillId="2" borderId="6" xfId="2" applyFont="1" applyFill="1" applyBorder="1" applyAlignment="1"/>
    <xf numFmtId="3" fontId="3" fillId="0" borderId="6" xfId="0" applyNumberFormat="1" applyFont="1" applyFill="1" applyBorder="1" applyAlignment="1"/>
    <xf numFmtId="3" fontId="3" fillId="2" borderId="6" xfId="0" applyNumberFormat="1" applyFont="1" applyFill="1" applyBorder="1" applyAlignment="1"/>
    <xf numFmtId="3" fontId="3" fillId="2" borderId="8" xfId="0" applyNumberFormat="1" applyFont="1" applyFill="1" applyBorder="1" applyAlignment="1"/>
    <xf numFmtId="164" fontId="3" fillId="0" borderId="0" xfId="0" applyNumberFormat="1" applyFont="1"/>
    <xf numFmtId="9" fontId="0" fillId="0" borderId="22" xfId="2" applyFont="1" applyBorder="1" applyAlignment="1">
      <alignment horizontal="right"/>
    </xf>
    <xf numFmtId="3" fontId="0" fillId="2" borderId="41" xfId="0" applyNumberFormat="1" applyFont="1" applyFill="1" applyBorder="1" applyAlignment="1">
      <alignment horizontal="right"/>
    </xf>
    <xf numFmtId="9" fontId="0" fillId="0" borderId="25" xfId="2" applyFont="1" applyBorder="1" applyAlignment="1">
      <alignment horizontal="right"/>
    </xf>
    <xf numFmtId="3" fontId="3" fillId="2" borderId="41" xfId="0" applyNumberFormat="1" applyFont="1" applyFill="1" applyBorder="1" applyAlignment="1">
      <alignment horizontal="right"/>
    </xf>
    <xf numFmtId="9" fontId="0" fillId="0" borderId="29" xfId="2" applyFont="1" applyBorder="1" applyAlignment="1">
      <alignment horizontal="right"/>
    </xf>
    <xf numFmtId="3" fontId="0" fillId="2" borderId="32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wrapText="1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/>
    </xf>
    <xf numFmtId="0" fontId="3" fillId="4" borderId="6" xfId="0" applyFont="1" applyFill="1" applyBorder="1" applyAlignment="1">
      <alignment horizontal="center"/>
    </xf>
    <xf numFmtId="0" fontId="0" fillId="4" borderId="6" xfId="0" applyFont="1" applyFill="1" applyBorder="1" applyAlignment="1"/>
    <xf numFmtId="0" fontId="0" fillId="4" borderId="6" xfId="0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3" fontId="3" fillId="4" borderId="30" xfId="0" applyNumberFormat="1" applyFont="1" applyFill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0" fillId="4" borderId="37" xfId="0" applyFont="1" applyFill="1" applyBorder="1" applyAlignment="1"/>
    <xf numFmtId="0" fontId="0" fillId="4" borderId="37" xfId="0" applyFont="1" applyFill="1" applyBorder="1" applyAlignment="1">
      <alignment horizontal="center"/>
    </xf>
    <xf numFmtId="3" fontId="3" fillId="4" borderId="37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/>
    </xf>
    <xf numFmtId="0" fontId="0" fillId="4" borderId="4" xfId="0" applyFont="1" applyFill="1" applyBorder="1" applyAlignment="1"/>
    <xf numFmtId="0" fontId="0" fillId="4" borderId="4" xfId="0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0" fillId="4" borderId="16" xfId="0" applyFont="1" applyFill="1" applyBorder="1" applyAlignment="1"/>
    <xf numFmtId="0" fontId="0" fillId="4" borderId="16" xfId="0" applyFont="1" applyFill="1" applyBorder="1" applyAlignment="1">
      <alignment horizontal="center"/>
    </xf>
    <xf numFmtId="3" fontId="3" fillId="4" borderId="16" xfId="0" applyNumberFormat="1" applyFont="1" applyFill="1" applyBorder="1" applyAlignment="1">
      <alignment horizontal="center"/>
    </xf>
    <xf numFmtId="0" fontId="0" fillId="4" borderId="17" xfId="0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4" borderId="2" xfId="0" applyFont="1" applyFill="1" applyBorder="1" applyAlignment="1">
      <alignment horizontal="center"/>
    </xf>
    <xf numFmtId="0" fontId="0" fillId="4" borderId="3" xfId="0" applyFont="1" applyFill="1" applyBorder="1" applyAlignment="1"/>
    <xf numFmtId="0" fontId="0" fillId="4" borderId="3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269E-E81B-463B-824E-E95B866A2C8D}">
  <dimension ref="A1:P90"/>
  <sheetViews>
    <sheetView tabSelected="1" topLeftCell="A73" zoomScaleNormal="100" workbookViewId="0">
      <selection activeCell="A90" sqref="A90"/>
    </sheetView>
  </sheetViews>
  <sheetFormatPr defaultRowHeight="14.5" x14ac:dyDescent="0.35"/>
  <cols>
    <col min="1" max="1" width="37.7265625" customWidth="1"/>
    <col min="2" max="7" width="15.54296875" customWidth="1"/>
    <col min="8" max="9" width="15.54296875" hidden="1" customWidth="1"/>
  </cols>
  <sheetData>
    <row r="1" spans="1:9" hidden="1" x14ac:dyDescent="0.35">
      <c r="A1" s="173"/>
      <c r="B1" s="173"/>
      <c r="C1" s="173"/>
      <c r="D1" s="173"/>
      <c r="E1" s="173"/>
      <c r="F1" s="173"/>
      <c r="G1" s="173"/>
      <c r="H1" s="173"/>
      <c r="I1" s="173"/>
    </row>
    <row r="2" spans="1:9" hidden="1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hidden="1" x14ac:dyDescent="0.35">
      <c r="A3" s="1"/>
      <c r="B3" s="1"/>
      <c r="C3" s="1"/>
      <c r="D3" s="1"/>
      <c r="E3" s="1"/>
      <c r="F3" s="1"/>
      <c r="G3" s="1"/>
      <c r="H3" s="1"/>
      <c r="I3" s="1"/>
    </row>
    <row r="4" spans="1:9" hidden="1" x14ac:dyDescent="0.35">
      <c r="A4" s="160"/>
      <c r="B4" s="160"/>
      <c r="C4" s="160"/>
      <c r="D4" s="160"/>
      <c r="E4" s="160"/>
      <c r="F4" s="160"/>
      <c r="G4" s="160"/>
      <c r="H4" s="160"/>
      <c r="I4" s="160"/>
    </row>
    <row r="5" spans="1:9" hidden="1" x14ac:dyDescent="0.35">
      <c r="A5" s="2"/>
      <c r="B5" s="2"/>
      <c r="C5" s="2"/>
      <c r="D5" s="2"/>
      <c r="E5" s="2"/>
      <c r="F5" s="2"/>
      <c r="G5" s="3"/>
      <c r="H5" s="3"/>
      <c r="I5" s="4"/>
    </row>
    <row r="6" spans="1:9" hidden="1" x14ac:dyDescent="0.35">
      <c r="A6" s="5" t="s">
        <v>1</v>
      </c>
      <c r="B6" s="174" t="s">
        <v>2</v>
      </c>
      <c r="C6" s="175"/>
      <c r="D6" s="174" t="s">
        <v>3</v>
      </c>
      <c r="E6" s="176"/>
      <c r="F6" s="177" t="s">
        <v>4</v>
      </c>
      <c r="G6" s="163"/>
      <c r="H6" s="164" t="s">
        <v>5</v>
      </c>
      <c r="I6" s="165"/>
    </row>
    <row r="7" spans="1:9" ht="15" hidden="1" thickBot="1" x14ac:dyDescent="0.4">
      <c r="A7" s="7"/>
      <c r="B7" s="8" t="s">
        <v>6</v>
      </c>
      <c r="C7" s="9" t="s">
        <v>7</v>
      </c>
      <c r="D7" s="8" t="s">
        <v>6</v>
      </c>
      <c r="E7" s="9" t="s">
        <v>7</v>
      </c>
      <c r="F7" s="8" t="s">
        <v>6</v>
      </c>
      <c r="G7" s="10" t="s">
        <v>7</v>
      </c>
      <c r="H7" s="11" t="s">
        <v>6</v>
      </c>
      <c r="I7" s="10" t="s">
        <v>7</v>
      </c>
    </row>
    <row r="8" spans="1:9" s="18" customFormat="1" ht="15" hidden="1" thickBot="1" x14ac:dyDescent="0.4">
      <c r="A8" s="12" t="s">
        <v>8</v>
      </c>
      <c r="B8" s="13">
        <v>4287</v>
      </c>
      <c r="C8" s="14"/>
      <c r="D8" s="13">
        <v>3110</v>
      </c>
      <c r="E8" s="14"/>
      <c r="F8" s="13">
        <v>5064</v>
      </c>
      <c r="G8" s="15"/>
      <c r="H8" s="16"/>
      <c r="I8" s="17"/>
    </row>
    <row r="9" spans="1:9" ht="23.15" hidden="1" customHeight="1" thickBot="1" x14ac:dyDescent="0.4">
      <c r="A9" s="19" t="s">
        <v>9</v>
      </c>
      <c r="B9" s="20"/>
      <c r="C9" s="21"/>
      <c r="D9" s="20"/>
      <c r="E9" s="21"/>
      <c r="F9" s="20"/>
      <c r="G9" s="22"/>
      <c r="H9" s="23"/>
      <c r="I9" s="24"/>
    </row>
    <row r="10" spans="1:9" ht="28.5" hidden="1" customHeight="1" thickBot="1" x14ac:dyDescent="0.4">
      <c r="A10" s="146" t="s">
        <v>10</v>
      </c>
      <c r="B10" s="146"/>
      <c r="C10" s="146"/>
      <c r="D10" s="146"/>
      <c r="E10" s="146"/>
      <c r="F10" s="146"/>
      <c r="G10" s="146"/>
      <c r="H10" s="4"/>
      <c r="I10" s="4"/>
    </row>
    <row r="11" spans="1:9" hidden="1" x14ac:dyDescent="0.35">
      <c r="A11" s="2"/>
      <c r="B11" s="2"/>
      <c r="C11" s="25" t="s">
        <v>11</v>
      </c>
      <c r="D11" s="2"/>
      <c r="E11" s="2"/>
      <c r="F11" s="2"/>
      <c r="G11" s="2"/>
      <c r="H11" s="26"/>
      <c r="I11" s="26"/>
    </row>
    <row r="12" spans="1:9" hidden="1" x14ac:dyDescent="0.35">
      <c r="A12" s="2"/>
      <c r="B12" s="2"/>
      <c r="C12" s="25"/>
      <c r="D12" s="2"/>
      <c r="E12" s="2"/>
      <c r="F12" s="2"/>
      <c r="G12" s="2"/>
      <c r="H12" s="26"/>
      <c r="I12" s="26"/>
    </row>
    <row r="13" spans="1:9" hidden="1" x14ac:dyDescent="0.35">
      <c r="A13" s="160"/>
      <c r="B13" s="160"/>
      <c r="C13" s="160"/>
      <c r="D13" s="160"/>
      <c r="E13" s="160"/>
      <c r="F13" s="160"/>
      <c r="G13" s="160"/>
      <c r="H13" s="160"/>
      <c r="I13" s="160"/>
    </row>
    <row r="14" spans="1:9" hidden="1" x14ac:dyDescent="0.35">
      <c r="A14" s="27"/>
      <c r="B14" s="27"/>
      <c r="C14" s="27"/>
      <c r="D14" s="27"/>
      <c r="E14" s="27"/>
      <c r="F14" s="27"/>
      <c r="G14" s="27"/>
      <c r="H14" s="27"/>
      <c r="I14" s="27"/>
    </row>
    <row r="15" spans="1:9" hidden="1" x14ac:dyDescent="0.35">
      <c r="A15" s="5" t="s">
        <v>1</v>
      </c>
      <c r="B15" s="166" t="s">
        <v>2</v>
      </c>
      <c r="C15" s="167"/>
      <c r="D15" s="166" t="s">
        <v>3</v>
      </c>
      <c r="E15" s="168"/>
      <c r="F15" s="169" t="s">
        <v>4</v>
      </c>
      <c r="G15" s="170"/>
      <c r="H15" s="171" t="s">
        <v>5</v>
      </c>
      <c r="I15" s="172"/>
    </row>
    <row r="16" spans="1:9" ht="15" hidden="1" thickBot="1" x14ac:dyDescent="0.4">
      <c r="A16" s="28"/>
      <c r="B16" s="8" t="s">
        <v>6</v>
      </c>
      <c r="C16" s="8" t="s">
        <v>7</v>
      </c>
      <c r="D16" s="8" t="s">
        <v>6</v>
      </c>
      <c r="E16" s="8" t="s">
        <v>7</v>
      </c>
      <c r="F16" s="8" t="s">
        <v>6</v>
      </c>
      <c r="G16" s="10" t="s">
        <v>7</v>
      </c>
      <c r="H16" s="11" t="s">
        <v>6</v>
      </c>
      <c r="I16" s="10" t="s">
        <v>7</v>
      </c>
    </row>
    <row r="17" spans="1:11" hidden="1" x14ac:dyDescent="0.35">
      <c r="A17" s="29" t="s">
        <v>12</v>
      </c>
      <c r="B17" s="30">
        <v>1675</v>
      </c>
      <c r="C17" s="31">
        <f>+B17/B$20</f>
        <v>0.39071611849778398</v>
      </c>
      <c r="D17" s="30">
        <v>1234</v>
      </c>
      <c r="E17" s="31">
        <f>+D17/D$20</f>
        <v>0.39678456591639871</v>
      </c>
      <c r="F17" s="30">
        <v>1964</v>
      </c>
      <c r="G17" s="31">
        <f>+F17/F$20</f>
        <v>0.38783570300157977</v>
      </c>
      <c r="H17" s="32"/>
      <c r="I17" s="33"/>
    </row>
    <row r="18" spans="1:11" hidden="1" x14ac:dyDescent="0.35">
      <c r="A18" s="34" t="s">
        <v>13</v>
      </c>
      <c r="B18" s="35">
        <v>2612</v>
      </c>
      <c r="C18" s="31">
        <f t="shared" ref="C18:E19" si="0">+B18/B$20</f>
        <v>0.60928388150221602</v>
      </c>
      <c r="D18" s="35">
        <v>1876</v>
      </c>
      <c r="E18" s="31">
        <f t="shared" si="0"/>
        <v>0.60321543408360123</v>
      </c>
      <c r="F18" s="35">
        <v>3100</v>
      </c>
      <c r="G18" s="31">
        <f t="shared" ref="G18:G19" si="1">+F18/F$20</f>
        <v>0.61216429699842023</v>
      </c>
      <c r="H18" s="36"/>
      <c r="I18" s="37"/>
    </row>
    <row r="19" spans="1:11" ht="15" hidden="1" thickBot="1" x14ac:dyDescent="0.4">
      <c r="A19" s="38" t="s">
        <v>14</v>
      </c>
      <c r="B19" s="39">
        <v>0</v>
      </c>
      <c r="C19" s="40">
        <f t="shared" si="0"/>
        <v>0</v>
      </c>
      <c r="D19" s="39">
        <v>0</v>
      </c>
      <c r="E19" s="40">
        <f t="shared" si="0"/>
        <v>0</v>
      </c>
      <c r="F19" s="41">
        <v>0</v>
      </c>
      <c r="G19" s="40">
        <f t="shared" si="1"/>
        <v>0</v>
      </c>
      <c r="H19" s="42"/>
      <c r="I19" s="43"/>
    </row>
    <row r="20" spans="1:11" s="18" customFormat="1" ht="15" hidden="1" thickBot="1" x14ac:dyDescent="0.4">
      <c r="A20" s="44" t="s">
        <v>15</v>
      </c>
      <c r="B20" s="45">
        <f t="shared" ref="B20:G20" si="2">SUM(B17:B19)</f>
        <v>4287</v>
      </c>
      <c r="C20" s="46">
        <f t="shared" si="2"/>
        <v>1</v>
      </c>
      <c r="D20" s="45">
        <f t="shared" si="2"/>
        <v>3110</v>
      </c>
      <c r="E20" s="46">
        <f t="shared" si="2"/>
        <v>1</v>
      </c>
      <c r="F20" s="45">
        <f t="shared" si="2"/>
        <v>5064</v>
      </c>
      <c r="G20" s="47">
        <f t="shared" si="2"/>
        <v>1</v>
      </c>
      <c r="H20" s="48"/>
      <c r="I20" s="49"/>
    </row>
    <row r="21" spans="1:11" hidden="1" x14ac:dyDescent="0.35">
      <c r="A21" s="2"/>
      <c r="B21" s="2"/>
      <c r="C21" s="2"/>
      <c r="D21" s="2"/>
      <c r="E21" s="2"/>
      <c r="F21" s="2"/>
      <c r="G21" s="2"/>
      <c r="H21" s="26"/>
      <c r="I21" s="26"/>
    </row>
    <row r="22" spans="1:11" hidden="1" x14ac:dyDescent="0.35">
      <c r="A22" s="160"/>
      <c r="B22" s="160"/>
      <c r="C22" s="160"/>
      <c r="D22" s="160"/>
      <c r="E22" s="160"/>
      <c r="F22" s="160"/>
      <c r="G22" s="160"/>
      <c r="H22" s="160"/>
      <c r="I22" s="160"/>
    </row>
    <row r="23" spans="1:11" ht="15" thickBot="1" x14ac:dyDescent="0.4">
      <c r="A23" s="50" t="s">
        <v>51</v>
      </c>
      <c r="B23" s="50"/>
      <c r="C23" s="4"/>
      <c r="D23" s="4"/>
      <c r="E23" s="4"/>
      <c r="F23" s="4"/>
      <c r="G23" s="4"/>
      <c r="H23" s="4"/>
      <c r="I23" s="4"/>
    </row>
    <row r="24" spans="1:11" ht="15" thickBot="1" x14ac:dyDescent="0.4">
      <c r="A24" s="7" t="s">
        <v>16</v>
      </c>
      <c r="B24" s="50"/>
      <c r="C24" s="4"/>
      <c r="D24" s="4"/>
      <c r="E24" s="4"/>
      <c r="F24" s="4"/>
      <c r="G24" s="4"/>
      <c r="H24" s="4"/>
      <c r="I24" s="4"/>
    </row>
    <row r="25" spans="1:11" ht="15" thickBot="1" x14ac:dyDescent="0.4">
      <c r="B25" s="149" t="s">
        <v>2</v>
      </c>
      <c r="C25" s="150"/>
      <c r="D25" s="149" t="s">
        <v>3</v>
      </c>
      <c r="E25" s="151"/>
      <c r="F25" s="152" t="s">
        <v>4</v>
      </c>
      <c r="G25" s="153"/>
      <c r="H25" s="154" t="s">
        <v>5</v>
      </c>
      <c r="I25" s="155"/>
    </row>
    <row r="26" spans="1:11" ht="15" thickBot="1" x14ac:dyDescent="0.4">
      <c r="A26" s="51" t="s">
        <v>52</v>
      </c>
      <c r="B26" s="52" t="s">
        <v>6</v>
      </c>
      <c r="C26" s="52" t="s">
        <v>7</v>
      </c>
      <c r="D26" s="52" t="s">
        <v>6</v>
      </c>
      <c r="E26" s="52" t="s">
        <v>7</v>
      </c>
      <c r="F26" s="52" t="s">
        <v>6</v>
      </c>
      <c r="G26" s="53" t="s">
        <v>7</v>
      </c>
      <c r="H26" s="54" t="s">
        <v>6</v>
      </c>
      <c r="I26" s="55" t="s">
        <v>7</v>
      </c>
    </row>
    <row r="27" spans="1:11" x14ac:dyDescent="0.35">
      <c r="A27" s="29" t="s">
        <v>17</v>
      </c>
      <c r="B27" s="56">
        <v>1</v>
      </c>
      <c r="C27" s="31">
        <v>2.2920009168003668E-4</v>
      </c>
      <c r="D27" s="56">
        <v>0</v>
      </c>
      <c r="E27" s="31">
        <v>0</v>
      </c>
      <c r="F27" s="56">
        <v>5</v>
      </c>
      <c r="G27" s="31">
        <v>9.8736176935229061E-4</v>
      </c>
      <c r="H27" s="57"/>
      <c r="I27" s="57"/>
    </row>
    <row r="28" spans="1:11" x14ac:dyDescent="0.35">
      <c r="A28" s="34" t="s">
        <v>18</v>
      </c>
      <c r="B28" s="58">
        <v>1337</v>
      </c>
      <c r="C28" s="59">
        <v>0.30644052257620902</v>
      </c>
      <c r="D28" s="58">
        <v>882</v>
      </c>
      <c r="E28" s="59">
        <v>0.28000000000000003</v>
      </c>
      <c r="F28" s="58">
        <v>1473</v>
      </c>
      <c r="G28" s="59">
        <v>0.29087677725118483</v>
      </c>
      <c r="H28" s="57"/>
      <c r="I28" s="57"/>
    </row>
    <row r="29" spans="1:11" x14ac:dyDescent="0.35">
      <c r="A29" s="34" t="s">
        <v>19</v>
      </c>
      <c r="B29" s="58">
        <v>3025</v>
      </c>
      <c r="C29" s="59">
        <v>0.69333027733211094</v>
      </c>
      <c r="D29" s="58">
        <v>2268</v>
      </c>
      <c r="E29" s="59">
        <v>0.72</v>
      </c>
      <c r="F29" s="58">
        <v>3586</v>
      </c>
      <c r="G29" s="59">
        <v>0.70813586097946291</v>
      </c>
      <c r="H29" s="60"/>
      <c r="I29" s="60"/>
    </row>
    <row r="30" spans="1:11" ht="15" thickBot="1" x14ac:dyDescent="0.4">
      <c r="A30" s="61" t="s">
        <v>20</v>
      </c>
      <c r="B30" s="39">
        <v>0</v>
      </c>
      <c r="C30" s="62">
        <v>0</v>
      </c>
      <c r="D30" s="39">
        <v>0</v>
      </c>
      <c r="E30" s="62">
        <v>0</v>
      </c>
      <c r="F30" s="41">
        <v>0</v>
      </c>
      <c r="G30" s="62">
        <v>0</v>
      </c>
      <c r="H30" s="63"/>
      <c r="I30" s="64"/>
      <c r="K30" s="65"/>
    </row>
    <row r="31" spans="1:11" s="18" customFormat="1" ht="15" thickBot="1" x14ac:dyDescent="0.4">
      <c r="A31" s="66" t="s">
        <v>15</v>
      </c>
      <c r="B31" s="67">
        <v>4363</v>
      </c>
      <c r="C31" s="68">
        <v>1</v>
      </c>
      <c r="D31" s="67">
        <v>3150</v>
      </c>
      <c r="E31" s="68">
        <v>1</v>
      </c>
      <c r="F31" s="69">
        <v>5064</v>
      </c>
      <c r="G31" s="70">
        <v>1</v>
      </c>
      <c r="H31" s="71"/>
      <c r="I31" s="72"/>
    </row>
    <row r="32" spans="1:11" ht="38.25" customHeight="1" thickBot="1" x14ac:dyDescent="0.4">
      <c r="A32" s="147" t="s">
        <v>21</v>
      </c>
      <c r="B32" s="74"/>
      <c r="C32" s="75"/>
      <c r="D32" s="75"/>
      <c r="E32" s="75"/>
      <c r="F32" s="75"/>
      <c r="G32" s="75"/>
      <c r="H32" s="75"/>
      <c r="I32" s="4"/>
    </row>
    <row r="33" spans="1:16" ht="15.75" hidden="1" customHeight="1" thickBot="1" x14ac:dyDescent="0.4">
      <c r="A33" s="145"/>
      <c r="B33" s="145"/>
      <c r="C33" s="145"/>
      <c r="D33" s="145"/>
      <c r="E33" s="145"/>
      <c r="F33" s="145"/>
      <c r="G33" s="145"/>
      <c r="H33" s="145"/>
      <c r="I33" s="145"/>
    </row>
    <row r="34" spans="1:16" ht="15" hidden="1" thickBot="1" x14ac:dyDescent="0.4">
      <c r="A34" s="50"/>
      <c r="B34" s="50"/>
      <c r="C34" s="4"/>
      <c r="D34" s="4"/>
      <c r="E34" s="4"/>
      <c r="F34" s="4"/>
      <c r="G34" s="4"/>
      <c r="H34" s="4"/>
      <c r="I34" s="4"/>
    </row>
    <row r="35" spans="1:16" ht="15" hidden="1" thickBot="1" x14ac:dyDescent="0.4">
      <c r="A35" s="5" t="s">
        <v>1</v>
      </c>
      <c r="B35" s="161" t="s">
        <v>2</v>
      </c>
      <c r="C35" s="162"/>
      <c r="D35" s="161" t="s">
        <v>3</v>
      </c>
      <c r="E35" s="163"/>
      <c r="F35" s="164" t="s">
        <v>4</v>
      </c>
      <c r="G35" s="163"/>
      <c r="H35" s="164" t="s">
        <v>5</v>
      </c>
      <c r="I35" s="165"/>
    </row>
    <row r="36" spans="1:16" ht="15" hidden="1" thickBot="1" x14ac:dyDescent="0.4">
      <c r="A36" s="76"/>
      <c r="B36" s="77" t="s">
        <v>6</v>
      </c>
      <c r="C36" s="77" t="s">
        <v>7</v>
      </c>
      <c r="D36" s="77" t="s">
        <v>6</v>
      </c>
      <c r="E36" s="78" t="s">
        <v>7</v>
      </c>
      <c r="F36" s="77" t="s">
        <v>6</v>
      </c>
      <c r="G36" s="78" t="s">
        <v>7</v>
      </c>
      <c r="H36" s="77" t="s">
        <v>6</v>
      </c>
      <c r="I36" s="78" t="s">
        <v>7</v>
      </c>
    </row>
    <row r="37" spans="1:16" ht="15" hidden="1" thickBot="1" x14ac:dyDescent="0.4">
      <c r="A37" s="79" t="s">
        <v>22</v>
      </c>
      <c r="B37" s="80"/>
      <c r="C37" s="81">
        <v>0</v>
      </c>
      <c r="D37" s="82"/>
      <c r="E37" s="81">
        <v>0</v>
      </c>
      <c r="F37" s="83">
        <v>7</v>
      </c>
      <c r="G37" s="81">
        <v>1.382306477093207E-3</v>
      </c>
      <c r="H37" s="84"/>
      <c r="I37" s="85"/>
    </row>
    <row r="38" spans="1:16" ht="15" hidden="1" thickBot="1" x14ac:dyDescent="0.4">
      <c r="A38" s="34" t="s">
        <v>23</v>
      </c>
      <c r="B38" s="30">
        <v>10</v>
      </c>
      <c r="C38" s="81">
        <v>2.3326335432703521E-3</v>
      </c>
      <c r="D38" s="32">
        <v>7</v>
      </c>
      <c r="E38" s="81">
        <v>2.2508038585209002E-3</v>
      </c>
      <c r="F38" s="86">
        <v>20</v>
      </c>
      <c r="G38" s="81">
        <v>3.9494470774091624E-3</v>
      </c>
      <c r="H38" s="87"/>
      <c r="I38" s="88"/>
    </row>
    <row r="39" spans="1:16" ht="15" hidden="1" thickBot="1" x14ac:dyDescent="0.4">
      <c r="A39" s="34" t="s">
        <v>24</v>
      </c>
      <c r="B39" s="30">
        <v>65</v>
      </c>
      <c r="C39" s="81">
        <v>1.5162118031257289E-2</v>
      </c>
      <c r="D39" s="32">
        <v>46</v>
      </c>
      <c r="E39" s="81">
        <v>1.4790996784565916E-2</v>
      </c>
      <c r="F39" s="86">
        <v>117</v>
      </c>
      <c r="G39" s="81">
        <v>2.3104265402843601E-2</v>
      </c>
      <c r="H39" s="87"/>
      <c r="I39" s="88"/>
    </row>
    <row r="40" spans="1:16" ht="15" hidden="1" thickBot="1" x14ac:dyDescent="0.4">
      <c r="A40" s="29" t="s">
        <v>25</v>
      </c>
      <c r="B40" s="30">
        <v>2</v>
      </c>
      <c r="C40" s="81">
        <v>4.6652670865407047E-4</v>
      </c>
      <c r="D40" s="32">
        <v>2</v>
      </c>
      <c r="E40" s="81">
        <v>6.4308681672025725E-4</v>
      </c>
      <c r="F40" s="86"/>
      <c r="G40" s="81">
        <v>0</v>
      </c>
      <c r="H40" s="87"/>
      <c r="I40" s="88"/>
    </row>
    <row r="41" spans="1:16" ht="15" hidden="1" thickBot="1" x14ac:dyDescent="0.4">
      <c r="A41" s="89" t="s">
        <v>26</v>
      </c>
      <c r="B41" s="30"/>
      <c r="C41" s="81">
        <v>0</v>
      </c>
      <c r="D41" s="32"/>
      <c r="E41" s="81">
        <v>0</v>
      </c>
      <c r="F41" s="86">
        <v>1</v>
      </c>
      <c r="G41" s="81">
        <v>1.9747235387045813E-4</v>
      </c>
      <c r="H41" s="87"/>
      <c r="I41" s="88"/>
      <c r="P41" s="65"/>
    </row>
    <row r="42" spans="1:16" ht="15" hidden="1" thickBot="1" x14ac:dyDescent="0.4">
      <c r="A42" s="34" t="s">
        <v>27</v>
      </c>
      <c r="B42" s="35">
        <v>2507</v>
      </c>
      <c r="C42" s="81">
        <v>0.5847912292978773</v>
      </c>
      <c r="D42" s="36">
        <v>1829</v>
      </c>
      <c r="E42" s="81">
        <v>0.58810289389067527</v>
      </c>
      <c r="F42" s="90">
        <v>4640</v>
      </c>
      <c r="G42" s="81">
        <v>0.9162717219589257</v>
      </c>
      <c r="H42" s="57"/>
      <c r="I42" s="91"/>
    </row>
    <row r="43" spans="1:16" ht="15" hidden="1" thickBot="1" x14ac:dyDescent="0.4">
      <c r="A43" s="38" t="s">
        <v>14</v>
      </c>
      <c r="B43" s="92">
        <v>1703</v>
      </c>
      <c r="C43" s="93">
        <v>0.39724749241894097</v>
      </c>
      <c r="D43" s="94">
        <v>1226</v>
      </c>
      <c r="E43" s="93">
        <v>0.39421221864951767</v>
      </c>
      <c r="F43" s="95">
        <v>279</v>
      </c>
      <c r="G43" s="93">
        <v>5.509478672985782E-2</v>
      </c>
      <c r="H43" s="96"/>
      <c r="I43" s="97"/>
    </row>
    <row r="44" spans="1:16" s="18" customFormat="1" ht="15" hidden="1" thickBot="1" x14ac:dyDescent="0.4">
      <c r="A44" s="98" t="s">
        <v>15</v>
      </c>
      <c r="B44" s="99">
        <v>4287</v>
      </c>
      <c r="C44" s="100">
        <v>1</v>
      </c>
      <c r="D44" s="101">
        <v>3110</v>
      </c>
      <c r="E44" s="100">
        <v>1</v>
      </c>
      <c r="F44" s="102">
        <v>5064</v>
      </c>
      <c r="G44" s="100">
        <v>0.99999999999999989</v>
      </c>
      <c r="H44" s="102"/>
      <c r="I44" s="103"/>
    </row>
    <row r="45" spans="1:16" s="18" customFormat="1" ht="15" hidden="1" thickBot="1" x14ac:dyDescent="0.4">
      <c r="A45" t="s">
        <v>0</v>
      </c>
      <c r="B45" s="104"/>
      <c r="C45" s="105"/>
      <c r="D45" s="106"/>
      <c r="E45" s="105"/>
      <c r="F45" s="107"/>
      <c r="G45" s="105"/>
      <c r="H45" s="107"/>
      <c r="I45" s="107"/>
    </row>
    <row r="46" spans="1:16" ht="15" hidden="1" thickBot="1" x14ac:dyDescent="0.4">
      <c r="A46" s="74" t="s">
        <v>28</v>
      </c>
      <c r="B46" s="74"/>
      <c r="C46" s="75"/>
      <c r="D46" s="75"/>
      <c r="E46" s="75"/>
      <c r="F46" s="75"/>
      <c r="G46" s="75"/>
      <c r="H46" s="75"/>
      <c r="I46" s="4"/>
    </row>
    <row r="47" spans="1:16" ht="15.75" hidden="1" customHeight="1" thickBot="1" x14ac:dyDescent="0.4">
      <c r="A47" s="145"/>
      <c r="B47" s="145"/>
      <c r="C47" s="145"/>
      <c r="D47" s="145"/>
      <c r="E47" s="145"/>
      <c r="F47" s="145"/>
      <c r="G47" s="145"/>
      <c r="H47" s="145"/>
      <c r="I47" s="145"/>
    </row>
    <row r="48" spans="1:16" ht="15" hidden="1" thickBot="1" x14ac:dyDescent="0.4">
      <c r="A48" s="6"/>
      <c r="B48" s="6"/>
      <c r="C48" s="6"/>
      <c r="D48" s="6"/>
      <c r="E48" s="6"/>
      <c r="F48" s="6"/>
      <c r="G48" s="6"/>
      <c r="H48" s="108"/>
      <c r="I48" s="108"/>
    </row>
    <row r="49" spans="1:16" ht="15" hidden="1" thickBot="1" x14ac:dyDescent="0.4">
      <c r="A49" s="5" t="s">
        <v>1</v>
      </c>
      <c r="B49" s="156" t="s">
        <v>2</v>
      </c>
      <c r="C49" s="157"/>
      <c r="D49" s="156" t="s">
        <v>3</v>
      </c>
      <c r="E49" s="158"/>
      <c r="F49" s="159" t="s">
        <v>4</v>
      </c>
      <c r="G49" s="158"/>
      <c r="H49" s="159" t="s">
        <v>5</v>
      </c>
      <c r="I49" s="155"/>
      <c r="P49" s="65"/>
    </row>
    <row r="50" spans="1:16" ht="15" hidden="1" thickBot="1" x14ac:dyDescent="0.4">
      <c r="A50" s="109"/>
      <c r="B50" s="110" t="s">
        <v>6</v>
      </c>
      <c r="C50" s="110" t="s">
        <v>7</v>
      </c>
      <c r="D50" s="110" t="s">
        <v>6</v>
      </c>
      <c r="E50" s="110" t="s">
        <v>7</v>
      </c>
      <c r="F50" s="110" t="s">
        <v>6</v>
      </c>
      <c r="G50" s="110" t="s">
        <v>7</v>
      </c>
      <c r="H50" s="110" t="s">
        <v>6</v>
      </c>
      <c r="I50" s="78" t="s">
        <v>7</v>
      </c>
    </row>
    <row r="51" spans="1:16" ht="15" hidden="1" thickBot="1" x14ac:dyDescent="0.4">
      <c r="A51" s="29" t="s">
        <v>29</v>
      </c>
      <c r="B51" s="111">
        <v>978</v>
      </c>
      <c r="C51" s="112">
        <v>0.22328767123287671</v>
      </c>
      <c r="D51" s="111">
        <v>719</v>
      </c>
      <c r="E51" s="112">
        <v>0.22832645284217212</v>
      </c>
      <c r="F51" s="111">
        <v>1167</v>
      </c>
      <c r="G51" s="112">
        <v>0.23045023696682465</v>
      </c>
      <c r="H51" s="113"/>
      <c r="I51" s="114"/>
    </row>
    <row r="52" spans="1:16" ht="15" hidden="1" thickBot="1" x14ac:dyDescent="0.4">
      <c r="A52" s="34" t="s">
        <v>30</v>
      </c>
      <c r="B52" s="115">
        <v>86</v>
      </c>
      <c r="C52" s="112">
        <v>1.9634703196347032E-2</v>
      </c>
      <c r="D52" s="116">
        <v>56</v>
      </c>
      <c r="E52" s="112">
        <v>1.7783423308986981E-2</v>
      </c>
      <c r="F52" s="116">
        <v>99</v>
      </c>
      <c r="G52" s="112">
        <v>1.9549763033175356E-2</v>
      </c>
      <c r="H52" s="117"/>
      <c r="I52" s="118"/>
    </row>
    <row r="53" spans="1:16" ht="15" hidden="1" thickBot="1" x14ac:dyDescent="0.4">
      <c r="A53" s="34" t="s">
        <v>31</v>
      </c>
      <c r="B53" s="115">
        <v>285</v>
      </c>
      <c r="C53" s="112">
        <v>6.5068493150684928E-2</v>
      </c>
      <c r="D53" s="116">
        <v>205</v>
      </c>
      <c r="E53" s="112">
        <v>6.510003175611305E-2</v>
      </c>
      <c r="F53" s="116">
        <v>325</v>
      </c>
      <c r="G53" s="112">
        <v>6.4178515007898895E-2</v>
      </c>
      <c r="H53" s="117"/>
      <c r="I53" s="118"/>
    </row>
    <row r="54" spans="1:16" ht="15" hidden="1" thickBot="1" x14ac:dyDescent="0.4">
      <c r="A54" s="34" t="s">
        <v>32</v>
      </c>
      <c r="B54" s="115">
        <v>177</v>
      </c>
      <c r="C54" s="112">
        <v>4.041095890410959E-2</v>
      </c>
      <c r="D54" s="116">
        <v>131</v>
      </c>
      <c r="E54" s="112">
        <v>4.1600508097808825E-2</v>
      </c>
      <c r="F54" s="116">
        <v>179</v>
      </c>
      <c r="G54" s="112">
        <v>3.5347551342812006E-2</v>
      </c>
      <c r="H54" s="117"/>
      <c r="I54" s="118"/>
    </row>
    <row r="55" spans="1:16" ht="15" hidden="1" thickBot="1" x14ac:dyDescent="0.4">
      <c r="A55" s="34" t="s">
        <v>33</v>
      </c>
      <c r="B55" s="115">
        <v>427</v>
      </c>
      <c r="C55" s="112">
        <v>9.7488584474885842E-2</v>
      </c>
      <c r="D55" s="116">
        <v>318</v>
      </c>
      <c r="E55" s="112">
        <v>0.10098443950460463</v>
      </c>
      <c r="F55" s="116">
        <v>500</v>
      </c>
      <c r="G55" s="112">
        <v>9.873617693522907E-2</v>
      </c>
      <c r="H55" s="117"/>
      <c r="I55" s="118"/>
    </row>
    <row r="56" spans="1:16" ht="15" hidden="1" thickBot="1" x14ac:dyDescent="0.4">
      <c r="A56" s="34" t="s">
        <v>34</v>
      </c>
      <c r="B56" s="115">
        <v>149</v>
      </c>
      <c r="C56" s="112">
        <v>3.4018264840182645E-2</v>
      </c>
      <c r="D56" s="116">
        <v>102</v>
      </c>
      <c r="E56" s="112">
        <v>3.2391235312797716E-2</v>
      </c>
      <c r="F56" s="116">
        <v>157</v>
      </c>
      <c r="G56" s="112">
        <v>3.1003159557661926E-2</v>
      </c>
      <c r="H56" s="117"/>
      <c r="I56" s="118"/>
    </row>
    <row r="57" spans="1:16" ht="15" hidden="1" thickBot="1" x14ac:dyDescent="0.4">
      <c r="A57" s="34" t="s">
        <v>35</v>
      </c>
      <c r="B57" s="115">
        <v>173</v>
      </c>
      <c r="C57" s="112">
        <v>3.9497716894977171E-2</v>
      </c>
      <c r="D57" s="115">
        <v>112</v>
      </c>
      <c r="E57" s="112">
        <v>3.5566846617973963E-2</v>
      </c>
      <c r="F57" s="115">
        <v>175</v>
      </c>
      <c r="G57" s="112">
        <v>3.4557661927330174E-2</v>
      </c>
      <c r="H57" s="119"/>
      <c r="I57" s="120"/>
    </row>
    <row r="58" spans="1:16" ht="15" hidden="1" thickBot="1" x14ac:dyDescent="0.4">
      <c r="A58" s="34" t="s">
        <v>36</v>
      </c>
      <c r="B58" s="115">
        <v>374</v>
      </c>
      <c r="C58" s="112">
        <v>8.5388127853881279E-2</v>
      </c>
      <c r="D58" s="115">
        <v>285</v>
      </c>
      <c r="E58" s="112">
        <v>9.0504922197523027E-2</v>
      </c>
      <c r="F58" s="115">
        <v>453</v>
      </c>
      <c r="G58" s="112">
        <v>8.9454976303317529E-2</v>
      </c>
      <c r="H58" s="119"/>
      <c r="I58" s="120"/>
    </row>
    <row r="59" spans="1:16" ht="15" hidden="1" thickBot="1" x14ac:dyDescent="0.4">
      <c r="A59" s="34" t="s">
        <v>37</v>
      </c>
      <c r="B59" s="115">
        <v>156</v>
      </c>
      <c r="C59" s="112">
        <v>3.5616438356164383E-2</v>
      </c>
      <c r="D59" s="115">
        <v>120</v>
      </c>
      <c r="E59" s="112">
        <v>3.8107335662114959E-2</v>
      </c>
      <c r="F59" s="115">
        <v>180</v>
      </c>
      <c r="G59" s="112">
        <v>3.5545023696682464E-2</v>
      </c>
      <c r="H59" s="119"/>
      <c r="I59" s="120"/>
    </row>
    <row r="60" spans="1:16" ht="15" hidden="1" thickBot="1" x14ac:dyDescent="0.4">
      <c r="A60" s="34" t="s">
        <v>38</v>
      </c>
      <c r="B60" s="115">
        <v>221</v>
      </c>
      <c r="C60" s="112">
        <v>5.0456621004566209E-2</v>
      </c>
      <c r="D60" s="115">
        <v>153</v>
      </c>
      <c r="E60" s="112">
        <v>4.858685296919657E-2</v>
      </c>
      <c r="F60" s="115">
        <v>230</v>
      </c>
      <c r="G60" s="112">
        <v>4.5418641390205371E-2</v>
      </c>
      <c r="H60" s="119"/>
      <c r="I60" s="120"/>
    </row>
    <row r="61" spans="1:16" ht="15" hidden="1" thickBot="1" x14ac:dyDescent="0.4">
      <c r="A61" s="34" t="s">
        <v>39</v>
      </c>
      <c r="B61" s="115">
        <v>86</v>
      </c>
      <c r="C61" s="112">
        <v>1.9634703196347032E-2</v>
      </c>
      <c r="D61" s="115">
        <v>57</v>
      </c>
      <c r="E61" s="112">
        <v>1.8100984439504603E-2</v>
      </c>
      <c r="F61" s="115">
        <v>86</v>
      </c>
      <c r="G61" s="112">
        <v>1.69826224328594E-2</v>
      </c>
      <c r="H61" s="119"/>
      <c r="I61" s="120"/>
    </row>
    <row r="62" spans="1:16" ht="15" hidden="1" thickBot="1" x14ac:dyDescent="0.4">
      <c r="A62" s="34" t="s">
        <v>40</v>
      </c>
      <c r="B62" s="115">
        <v>224</v>
      </c>
      <c r="C62" s="112">
        <v>5.1141552511415528E-2</v>
      </c>
      <c r="D62" s="115">
        <v>175</v>
      </c>
      <c r="E62" s="112">
        <v>5.5573197840584315E-2</v>
      </c>
      <c r="F62" s="115">
        <v>275</v>
      </c>
      <c r="G62" s="112">
        <v>5.4304897314375988E-2</v>
      </c>
      <c r="H62" s="119"/>
      <c r="I62" s="120"/>
    </row>
    <row r="63" spans="1:16" ht="15" hidden="1" thickBot="1" x14ac:dyDescent="0.4">
      <c r="A63" s="34" t="s">
        <v>41</v>
      </c>
      <c r="B63" s="115">
        <v>63</v>
      </c>
      <c r="C63" s="112">
        <v>1.4383561643835616E-2</v>
      </c>
      <c r="D63" s="115">
        <v>38</v>
      </c>
      <c r="E63" s="112">
        <v>1.2067322959669736E-2</v>
      </c>
      <c r="F63" s="115">
        <v>63</v>
      </c>
      <c r="G63" s="112">
        <v>1.2440758293838863E-2</v>
      </c>
      <c r="H63" s="119"/>
      <c r="I63" s="120"/>
    </row>
    <row r="64" spans="1:16" ht="15" hidden="1" thickBot="1" x14ac:dyDescent="0.4">
      <c r="A64" s="34" t="s">
        <v>42</v>
      </c>
      <c r="B64" s="115">
        <v>98</v>
      </c>
      <c r="C64" s="112">
        <v>2.2374429223744292E-2</v>
      </c>
      <c r="D64" s="115">
        <v>59</v>
      </c>
      <c r="E64" s="112">
        <v>1.8736106700539854E-2</v>
      </c>
      <c r="F64" s="115">
        <v>84</v>
      </c>
      <c r="G64" s="112">
        <v>1.6587677725118485E-2</v>
      </c>
      <c r="H64" s="119"/>
      <c r="I64" s="120"/>
    </row>
    <row r="65" spans="1:12" ht="15" hidden="1" thickBot="1" x14ac:dyDescent="0.4">
      <c r="A65" s="34" t="s">
        <v>43</v>
      </c>
      <c r="B65" s="115">
        <v>662</v>
      </c>
      <c r="C65" s="112">
        <v>0.15114155251141553</v>
      </c>
      <c r="D65" s="115">
        <v>491</v>
      </c>
      <c r="E65" s="112">
        <v>0.1559225150841537</v>
      </c>
      <c r="F65" s="115">
        <v>790</v>
      </c>
      <c r="G65" s="112">
        <v>0.15600315955766192</v>
      </c>
      <c r="H65" s="119"/>
      <c r="I65" s="120"/>
    </row>
    <row r="66" spans="1:12" s="18" customFormat="1" ht="15" hidden="1" thickBot="1" x14ac:dyDescent="0.4">
      <c r="A66" s="121" t="s">
        <v>44</v>
      </c>
      <c r="B66" s="122">
        <v>4159</v>
      </c>
      <c r="C66" s="123">
        <v>0.94954337899543384</v>
      </c>
      <c r="D66" s="122">
        <v>3021</v>
      </c>
      <c r="E66" s="123">
        <v>0.95935217529374406</v>
      </c>
      <c r="F66" s="122">
        <v>4763</v>
      </c>
      <c r="G66" s="123">
        <v>0.94056082148499209</v>
      </c>
      <c r="H66" s="124"/>
      <c r="I66" s="125"/>
    </row>
    <row r="67" spans="1:12" ht="15" hidden="1" thickBot="1" x14ac:dyDescent="0.4">
      <c r="A67" s="126" t="s">
        <v>45</v>
      </c>
      <c r="B67" s="115">
        <v>121</v>
      </c>
      <c r="C67" s="112">
        <v>2.7625570776255708E-2</v>
      </c>
      <c r="D67" s="115">
        <v>80</v>
      </c>
      <c r="E67" s="112">
        <v>2.540489044140997E-2</v>
      </c>
      <c r="F67" s="115">
        <v>168</v>
      </c>
      <c r="G67" s="112">
        <v>3.3175355450236969E-2</v>
      </c>
      <c r="H67" s="119"/>
      <c r="I67" s="120"/>
    </row>
    <row r="68" spans="1:12" ht="15" hidden="1" thickBot="1" x14ac:dyDescent="0.4">
      <c r="A68" s="126" t="s">
        <v>46</v>
      </c>
      <c r="B68" s="115">
        <v>98</v>
      </c>
      <c r="C68" s="112">
        <v>2.2374429223744292E-2</v>
      </c>
      <c r="D68" s="115">
        <v>43</v>
      </c>
      <c r="E68" s="112">
        <v>1.365512861225786E-2</v>
      </c>
      <c r="F68" s="115">
        <v>126</v>
      </c>
      <c r="G68" s="112">
        <v>2.4881516587677725E-2</v>
      </c>
      <c r="H68" s="119"/>
      <c r="I68" s="120"/>
      <c r="L68" s="65"/>
    </row>
    <row r="69" spans="1:12" ht="15" hidden="1" thickBot="1" x14ac:dyDescent="0.4">
      <c r="A69" s="127" t="s">
        <v>20</v>
      </c>
      <c r="B69" s="128">
        <v>2</v>
      </c>
      <c r="C69" s="129">
        <v>4.5662100456621003E-4</v>
      </c>
      <c r="D69" s="128">
        <v>5</v>
      </c>
      <c r="E69" s="129">
        <v>1.5878056525881232E-3</v>
      </c>
      <c r="F69" s="130">
        <v>7</v>
      </c>
      <c r="G69" s="129">
        <v>1.382306477093207E-3</v>
      </c>
      <c r="H69" s="131"/>
      <c r="I69" s="132"/>
    </row>
    <row r="70" spans="1:12" s="18" customFormat="1" ht="15" hidden="1" thickBot="1" x14ac:dyDescent="0.4">
      <c r="A70" s="66" t="s">
        <v>47</v>
      </c>
      <c r="B70" s="133">
        <v>4380</v>
      </c>
      <c r="C70" s="134">
        <v>1</v>
      </c>
      <c r="D70" s="135">
        <v>3149</v>
      </c>
      <c r="E70" s="134">
        <v>0.99999999999999989</v>
      </c>
      <c r="F70" s="136">
        <v>5064</v>
      </c>
      <c r="G70" s="134">
        <v>1</v>
      </c>
      <c r="H70" s="136"/>
      <c r="I70" s="137"/>
      <c r="L70" s="138"/>
    </row>
    <row r="71" spans="1:12" ht="15" hidden="1" thickBot="1" x14ac:dyDescent="0.4">
      <c r="A71" s="73" t="s">
        <v>48</v>
      </c>
      <c r="B71" s="74"/>
      <c r="C71" s="75"/>
      <c r="D71" s="75"/>
      <c r="E71" s="75"/>
      <c r="F71" s="75"/>
      <c r="G71" s="75"/>
      <c r="H71" s="75"/>
      <c r="I71" s="75"/>
    </row>
    <row r="72" spans="1:12" ht="15" hidden="1" thickBot="1" x14ac:dyDescent="0.4">
      <c r="A72" s="74"/>
      <c r="B72" s="74"/>
      <c r="C72" s="75"/>
      <c r="D72" s="75"/>
      <c r="E72" s="75"/>
      <c r="F72" s="75"/>
      <c r="G72" s="75"/>
      <c r="H72" s="75"/>
      <c r="I72" s="75"/>
    </row>
    <row r="73" spans="1:12" ht="15" thickBot="1" x14ac:dyDescent="0.4">
      <c r="A73" s="7" t="s">
        <v>49</v>
      </c>
      <c r="B73" s="74"/>
      <c r="C73" s="75"/>
      <c r="D73" s="75"/>
      <c r="E73" s="75"/>
      <c r="F73" s="75"/>
      <c r="G73" s="75"/>
      <c r="H73" s="75"/>
      <c r="I73" s="75"/>
    </row>
    <row r="74" spans="1:12" ht="15" thickBot="1" x14ac:dyDescent="0.4">
      <c r="B74" s="149" t="s">
        <v>2</v>
      </c>
      <c r="C74" s="150"/>
      <c r="D74" s="149" t="s">
        <v>3</v>
      </c>
      <c r="E74" s="151"/>
      <c r="F74" s="152" t="s">
        <v>4</v>
      </c>
      <c r="G74" s="153"/>
      <c r="H74" s="154"/>
      <c r="I74" s="155"/>
    </row>
    <row r="75" spans="1:12" ht="15" thickBot="1" x14ac:dyDescent="0.4">
      <c r="A75" s="51" t="s">
        <v>52</v>
      </c>
      <c r="B75" s="52" t="s">
        <v>6</v>
      </c>
      <c r="C75" s="52" t="s">
        <v>7</v>
      </c>
      <c r="D75" s="52" t="s">
        <v>6</v>
      </c>
      <c r="E75" s="52" t="s">
        <v>7</v>
      </c>
      <c r="F75" s="52" t="s">
        <v>6</v>
      </c>
      <c r="G75" s="53" t="s">
        <v>7</v>
      </c>
      <c r="H75" s="54"/>
      <c r="I75" s="55"/>
    </row>
    <row r="76" spans="1:12" x14ac:dyDescent="0.35">
      <c r="A76" s="29" t="s">
        <v>17</v>
      </c>
      <c r="B76" s="56">
        <v>0</v>
      </c>
      <c r="C76" s="31">
        <v>0</v>
      </c>
      <c r="D76" s="56">
        <v>0</v>
      </c>
      <c r="E76" s="31">
        <v>0</v>
      </c>
      <c r="F76" s="56">
        <v>3</v>
      </c>
      <c r="G76" s="139">
        <v>8.0321285140562252E-4</v>
      </c>
      <c r="H76" s="140"/>
      <c r="I76" s="57"/>
    </row>
    <row r="77" spans="1:12" x14ac:dyDescent="0.35">
      <c r="A77" s="34" t="s">
        <v>18</v>
      </c>
      <c r="B77" s="58">
        <v>723</v>
      </c>
      <c r="C77" s="59">
        <v>0.25812209925026774</v>
      </c>
      <c r="D77" s="58">
        <v>509</v>
      </c>
      <c r="E77" s="59">
        <v>0.27633007600434312</v>
      </c>
      <c r="F77" s="58">
        <v>860</v>
      </c>
      <c r="G77" s="141">
        <v>0.23025435073627845</v>
      </c>
      <c r="H77" s="140"/>
      <c r="I77" s="57"/>
    </row>
    <row r="78" spans="1:12" x14ac:dyDescent="0.35">
      <c r="A78" s="34" t="s">
        <v>19</v>
      </c>
      <c r="B78" s="58">
        <v>2078</v>
      </c>
      <c r="C78" s="59">
        <v>0.74187790074973226</v>
      </c>
      <c r="D78" s="58">
        <v>1333</v>
      </c>
      <c r="E78" s="59">
        <v>0.72366992399565688</v>
      </c>
      <c r="F78" s="58">
        <v>2872</v>
      </c>
      <c r="G78" s="141">
        <v>0.76894243641231597</v>
      </c>
      <c r="H78" s="142"/>
      <c r="I78" s="60"/>
    </row>
    <row r="79" spans="1:12" ht="15" thickBot="1" x14ac:dyDescent="0.4">
      <c r="A79" s="61" t="s">
        <v>20</v>
      </c>
      <c r="B79" s="39">
        <v>0</v>
      </c>
      <c r="C79" s="62">
        <v>0</v>
      </c>
      <c r="D79" s="39">
        <v>0</v>
      </c>
      <c r="E79" s="62">
        <v>0</v>
      </c>
      <c r="F79" s="41">
        <v>0</v>
      </c>
      <c r="G79" s="143">
        <v>0</v>
      </c>
      <c r="H79" s="144"/>
      <c r="I79" s="64"/>
      <c r="K79" s="65"/>
    </row>
    <row r="80" spans="1:12" s="18" customFormat="1" ht="15" thickBot="1" x14ac:dyDescent="0.4">
      <c r="A80" s="66" t="s">
        <v>15</v>
      </c>
      <c r="B80" s="67">
        <v>2801</v>
      </c>
      <c r="C80" s="68">
        <v>1</v>
      </c>
      <c r="D80" s="67">
        <v>1842</v>
      </c>
      <c r="E80" s="68">
        <v>1</v>
      </c>
      <c r="F80" s="69">
        <v>3735</v>
      </c>
      <c r="G80" s="70">
        <v>1</v>
      </c>
      <c r="H80" s="71"/>
      <c r="I80" s="72"/>
    </row>
    <row r="81" spans="1:11" ht="28.5" customHeight="1" thickBot="1" x14ac:dyDescent="0.4">
      <c r="A81" s="147" t="s">
        <v>21</v>
      </c>
      <c r="B81" s="74"/>
      <c r="C81" s="75"/>
      <c r="D81" s="75"/>
      <c r="E81" s="75"/>
      <c r="F81" s="75"/>
      <c r="G81" s="75"/>
    </row>
    <row r="82" spans="1:11" ht="15" thickBot="1" x14ac:dyDescent="0.4">
      <c r="A82" s="7" t="s">
        <v>50</v>
      </c>
      <c r="B82" s="74"/>
      <c r="C82" s="75"/>
      <c r="D82" s="75"/>
      <c r="E82" s="75"/>
      <c r="F82" s="75"/>
      <c r="G82" s="75"/>
    </row>
    <row r="83" spans="1:11" ht="15" thickBot="1" x14ac:dyDescent="0.4">
      <c r="B83" s="149" t="s">
        <v>2</v>
      </c>
      <c r="C83" s="150"/>
      <c r="D83" s="149" t="s">
        <v>3</v>
      </c>
      <c r="E83" s="151"/>
      <c r="F83" s="152" t="s">
        <v>4</v>
      </c>
      <c r="G83" s="153"/>
      <c r="H83" s="154"/>
      <c r="I83" s="155"/>
    </row>
    <row r="84" spans="1:11" ht="15" thickBot="1" x14ac:dyDescent="0.4">
      <c r="A84" s="51" t="s">
        <v>52</v>
      </c>
      <c r="B84" s="52" t="s">
        <v>6</v>
      </c>
      <c r="C84" s="52" t="s">
        <v>7</v>
      </c>
      <c r="D84" s="52" t="s">
        <v>6</v>
      </c>
      <c r="E84" s="52" t="s">
        <v>7</v>
      </c>
      <c r="F84" s="52" t="s">
        <v>6</v>
      </c>
      <c r="G84" s="53" t="s">
        <v>7</v>
      </c>
      <c r="H84" s="54"/>
      <c r="I84" s="55"/>
    </row>
    <row r="85" spans="1:11" x14ac:dyDescent="0.35">
      <c r="A85" s="29" t="s">
        <v>17</v>
      </c>
      <c r="B85" s="56">
        <v>0</v>
      </c>
      <c r="C85" s="31">
        <v>0</v>
      </c>
      <c r="D85" s="56">
        <v>1.0089126559714794</v>
      </c>
      <c r="E85" s="31">
        <v>4.4563279857397502E-4</v>
      </c>
      <c r="F85" s="56">
        <v>0.99713364385524894</v>
      </c>
      <c r="G85" s="139">
        <v>3.5829451809387314E-4</v>
      </c>
      <c r="H85" s="140"/>
      <c r="I85" s="57"/>
    </row>
    <row r="86" spans="1:11" x14ac:dyDescent="0.35">
      <c r="A86" s="34" t="s">
        <v>18</v>
      </c>
      <c r="B86" s="56">
        <v>658.2990126939352</v>
      </c>
      <c r="C86" s="59">
        <v>0.22637517630465445</v>
      </c>
      <c r="D86" s="56">
        <v>500.42067736185385</v>
      </c>
      <c r="E86" s="59">
        <v>0.22103386809269163</v>
      </c>
      <c r="F86" s="56">
        <v>616.22859190254383</v>
      </c>
      <c r="G86" s="141">
        <v>0.2214260121820136</v>
      </c>
      <c r="H86" s="140"/>
      <c r="I86" s="57"/>
    </row>
    <row r="87" spans="1:11" x14ac:dyDescent="0.35">
      <c r="A87" s="34" t="s">
        <v>19</v>
      </c>
      <c r="B87" s="56">
        <v>2249.7009873060651</v>
      </c>
      <c r="C87" s="59">
        <v>0.77362482369534558</v>
      </c>
      <c r="D87" s="56">
        <v>1762.5704099821749</v>
      </c>
      <c r="E87" s="59">
        <v>0.77852049910873444</v>
      </c>
      <c r="F87" s="56">
        <v>2165.7742744536008</v>
      </c>
      <c r="G87" s="141">
        <v>0.77821569329989249</v>
      </c>
      <c r="H87" s="142"/>
      <c r="I87" s="60"/>
    </row>
    <row r="88" spans="1:11" ht="15" thickBot="1" x14ac:dyDescent="0.4">
      <c r="A88" s="61" t="s">
        <v>20</v>
      </c>
      <c r="B88" s="56">
        <v>0</v>
      </c>
      <c r="C88" s="62">
        <v>0</v>
      </c>
      <c r="D88" s="56">
        <v>0</v>
      </c>
      <c r="E88" s="62">
        <v>0</v>
      </c>
      <c r="F88" s="56">
        <v>0</v>
      </c>
      <c r="G88" s="143">
        <v>0</v>
      </c>
      <c r="H88" s="144"/>
      <c r="I88" s="64"/>
      <c r="K88" s="65"/>
    </row>
    <row r="89" spans="1:11" s="18" customFormat="1" ht="15" thickBot="1" x14ac:dyDescent="0.4">
      <c r="A89" s="66" t="s">
        <v>15</v>
      </c>
      <c r="B89" s="67">
        <v>2908</v>
      </c>
      <c r="C89" s="68">
        <v>1</v>
      </c>
      <c r="D89" s="67">
        <v>2264</v>
      </c>
      <c r="E89" s="68">
        <v>1</v>
      </c>
      <c r="F89" s="69">
        <v>2783</v>
      </c>
      <c r="G89" s="70">
        <v>0.74511378848728249</v>
      </c>
      <c r="H89" s="71"/>
      <c r="I89" s="72"/>
    </row>
    <row r="90" spans="1:11" x14ac:dyDescent="0.35">
      <c r="A90" s="148" t="s">
        <v>53</v>
      </c>
      <c r="B90" s="74"/>
      <c r="C90" s="75"/>
      <c r="D90" s="75"/>
      <c r="E90" s="75"/>
      <c r="F90" s="75"/>
      <c r="G90" s="75"/>
    </row>
  </sheetData>
  <mergeCells count="32">
    <mergeCell ref="A1:I1"/>
    <mergeCell ref="A4:I4"/>
    <mergeCell ref="B6:C6"/>
    <mergeCell ref="D6:E6"/>
    <mergeCell ref="F6:G6"/>
    <mergeCell ref="H6:I6"/>
    <mergeCell ref="A13:I13"/>
    <mergeCell ref="B15:C15"/>
    <mergeCell ref="D15:E15"/>
    <mergeCell ref="F15:G15"/>
    <mergeCell ref="H15:I15"/>
    <mergeCell ref="B49:C49"/>
    <mergeCell ref="D49:E49"/>
    <mergeCell ref="F49:G49"/>
    <mergeCell ref="H49:I49"/>
    <mergeCell ref="A22:I22"/>
    <mergeCell ref="B25:C25"/>
    <mergeCell ref="D25:E25"/>
    <mergeCell ref="F25:G25"/>
    <mergeCell ref="H25:I25"/>
    <mergeCell ref="B35:C35"/>
    <mergeCell ref="D35:E35"/>
    <mergeCell ref="F35:G35"/>
    <mergeCell ref="H35:I35"/>
    <mergeCell ref="B74:C74"/>
    <mergeCell ref="D74:E74"/>
    <mergeCell ref="F74:G74"/>
    <mergeCell ref="H74:I74"/>
    <mergeCell ref="B83:C83"/>
    <mergeCell ref="D83:E83"/>
    <mergeCell ref="F83:G83"/>
    <mergeCell ref="H83:I83"/>
  </mergeCells>
  <pageMargins left="0.7" right="0.7" top="1" bottom="0.75" header="0.3" footer="0.3"/>
  <pageSetup scale="9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Followup Request</vt:lpstr>
      <vt:lpstr>'Followup 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Cape Cod Healthcare Responses to DoN Questions Excel Data Supplement</dc:title>
  <dc:creator>Cape Cod Healthcare</dc:creator>
  <cp:lastModifiedBy>Clarke, Lucy (DPH)</cp:lastModifiedBy>
  <dcterms:created xsi:type="dcterms:W3CDTF">2022-04-25T20:19:53Z</dcterms:created>
  <dcterms:modified xsi:type="dcterms:W3CDTF">2022-05-26T17:56:37Z</dcterms:modified>
</cp:coreProperties>
</file>