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NTRACT\POS Manuals\POS FY 21\"/>
    </mc:Choice>
  </mc:AlternateContent>
  <xr:revisionPtr revIDLastSave="0" documentId="13_ncr:1_{2C387621-3FDB-4AB6-930D-9ED7CF25285D}" xr6:coauthVersionLast="44" xr6:coauthVersionMax="44" xr10:uidLastSave="{00000000-0000-0000-0000-000000000000}"/>
  <bookViews>
    <workbookView xWindow="-110" yWindow="-110" windowWidth="19420" windowHeight="10420" tabRatio="699" activeTab="2" xr2:uid="{00000000-000D-0000-FFFF-FFFF00000000}"/>
  </bookViews>
  <sheets>
    <sheet name="SHARED LIVING " sheetId="3" r:id="rId1"/>
    <sheet name="ALTR_Ops and Occupancy" sheetId="26" r:id="rId2"/>
    <sheet name="IHS 3798" sheetId="18" r:id="rId3"/>
    <sheet name="Day - all codes" sheetId="19" r:id="rId4"/>
    <sheet name="Family Supports -all codes " sheetId="20" r:id="rId5"/>
    <sheet name="ABI_Visual" sheetId="12" r:id="rId6"/>
    <sheet name="Corp Rep Payee" sheetId="13" r:id="rId7"/>
    <sheet name="Clinical Team" sheetId="15" r:id="rId8"/>
    <sheet name="Sheet1" sheetId="27" r:id="rId9"/>
  </sheets>
  <definedNames>
    <definedName name="_Hlk346582437" localSheetId="1">'ALTR_Ops and Occupancy'!#REF!</definedName>
    <definedName name="_xlnm.Print_Area" localSheetId="1">'ALTR_Ops and Occupancy'!$A$1:$E$5</definedName>
    <definedName name="_xlnm.Print_Area" localSheetId="0">'SHARED LIVING '!$A$1:$C$53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20" l="1"/>
  <c r="F27" i="20"/>
  <c r="F26" i="20"/>
  <c r="F22" i="20"/>
  <c r="F21" i="20"/>
  <c r="F20" i="20"/>
  <c r="F13" i="20"/>
  <c r="D27" i="19" l="1"/>
  <c r="F7" i="20"/>
  <c r="D26" i="19"/>
  <c r="D25" i="19"/>
</calcChain>
</file>

<file path=xl/sharedStrings.xml><?xml version="1.0" encoding="utf-8"?>
<sst xmlns="http://schemas.openxmlformats.org/spreadsheetml/2006/main" count="339" uniqueCount="162">
  <si>
    <t>Rate</t>
  </si>
  <si>
    <t>Unit</t>
  </si>
  <si>
    <t>Hourly Rate</t>
  </si>
  <si>
    <t>RN</t>
  </si>
  <si>
    <t>LPN</t>
  </si>
  <si>
    <t>A</t>
  </si>
  <si>
    <t>B</t>
  </si>
  <si>
    <t>C</t>
  </si>
  <si>
    <t>Level</t>
  </si>
  <si>
    <t>Activity Code</t>
  </si>
  <si>
    <t>Unit of Service</t>
  </si>
  <si>
    <t>Operational Rate Level</t>
  </si>
  <si>
    <t>Minimum Stipend Level</t>
  </si>
  <si>
    <t>Maximum Stipend Level</t>
  </si>
  <si>
    <t xml:space="preserve">Service </t>
  </si>
  <si>
    <t xml:space="preserve">Operational </t>
  </si>
  <si>
    <t>Units</t>
  </si>
  <si>
    <t>Per Placement Per Day</t>
  </si>
  <si>
    <t>Direct Care Add-on Rate</t>
  </si>
  <si>
    <t>Per Hour</t>
  </si>
  <si>
    <t>OPERATIONAL RATES</t>
  </si>
  <si>
    <t>STIPEND RATES</t>
  </si>
  <si>
    <t>Daily Stipend Rate</t>
  </si>
  <si>
    <t>Residential Habilitation Services</t>
  </si>
  <si>
    <t>Activity</t>
  </si>
  <si>
    <t>ABI and Visually Impaired Services</t>
  </si>
  <si>
    <t>Orientation and Mobility (Level 1)</t>
  </si>
  <si>
    <t>Service Description</t>
  </si>
  <si>
    <t xml:space="preserve">Services for Visually Impaired </t>
  </si>
  <si>
    <t>General Programs: Disability Services 101 CMR 422.00 (MCB regulation)</t>
  </si>
  <si>
    <t>Shared Living</t>
  </si>
  <si>
    <t>Use Rates from 101 CMR 414.00:  Rates for Certain Placement and Support Services</t>
  </si>
  <si>
    <t xml:space="preserve"> </t>
  </si>
  <si>
    <t>22*</t>
  </si>
  <si>
    <t>23*</t>
  </si>
  <si>
    <t>24*</t>
  </si>
  <si>
    <t>25*</t>
  </si>
  <si>
    <t>Registered Nurse</t>
  </si>
  <si>
    <t>Licensed Practical Nurse</t>
  </si>
  <si>
    <t>Corporate Representative Payee</t>
  </si>
  <si>
    <t>Rates for Certain Developmental and Support Services 101 CMR 424.00</t>
  </si>
  <si>
    <t>Client Per Month</t>
  </si>
  <si>
    <t>Basic Intensity</t>
  </si>
  <si>
    <t>Moderate Intensity</t>
  </si>
  <si>
    <t>High Intensity</t>
  </si>
  <si>
    <t>R.N. Masters / Nurse Practitioner</t>
  </si>
  <si>
    <t>R.N. Non-Masters</t>
  </si>
  <si>
    <t>Psychologist</t>
  </si>
  <si>
    <t>Social Worker / Clinician / Supervising Professional</t>
  </si>
  <si>
    <t xml:space="preserve">Case Worker / Manager </t>
  </si>
  <si>
    <t>Clinical Direct Care III</t>
  </si>
  <si>
    <t xml:space="preserve">Prog. Secretarial / Clerical Staff </t>
  </si>
  <si>
    <t>Level I</t>
  </si>
  <si>
    <t>Level II</t>
  </si>
  <si>
    <t>Level III</t>
  </si>
  <si>
    <t>Level IV</t>
  </si>
  <si>
    <t>Clinical Team</t>
  </si>
  <si>
    <t>Use Rates from 101 CMR 420.00: Rates for Adult Long Term Residential Services</t>
  </si>
  <si>
    <t>Vocational Rehab Assistanct</t>
  </si>
  <si>
    <t>ABI Waiver Related Rates:  101 CMR 359.00</t>
  </si>
  <si>
    <t>Rates for Home and Community Based Services Waiver</t>
  </si>
  <si>
    <t xml:space="preserve">In-Home Supports - 3798 </t>
  </si>
  <si>
    <t>In-Home Basic Supports 101 CMR 423.00</t>
  </si>
  <si>
    <t>Program Type</t>
  </si>
  <si>
    <t>In Home Supports</t>
  </si>
  <si>
    <t>15 minutes</t>
  </si>
  <si>
    <t>D</t>
  </si>
  <si>
    <t>E</t>
  </si>
  <si>
    <t>F</t>
  </si>
  <si>
    <t>G</t>
  </si>
  <si>
    <t>H</t>
  </si>
  <si>
    <t>I</t>
  </si>
  <si>
    <t>J</t>
  </si>
  <si>
    <t>K</t>
  </si>
  <si>
    <t xml:space="preserve">PROGRAM DAY SERVICES </t>
  </si>
  <si>
    <t>Rates for Community-Based Day Support Services 101 CMR 415.00</t>
  </si>
  <si>
    <t>Activity code</t>
  </si>
  <si>
    <t>15 minute</t>
  </si>
  <si>
    <t>Rates for Supported Employment Services 101 CMR 419.00</t>
  </si>
  <si>
    <t>Group Employment: Standard</t>
  </si>
  <si>
    <t>Group Employment: High Intensity</t>
  </si>
  <si>
    <t>Group Employment: 1:1 Staffing in Std. program</t>
  </si>
  <si>
    <t>Group Employment: 1:3 Staffing in Std. program</t>
  </si>
  <si>
    <t>Transportation (to/from job):  Trip Duration</t>
  </si>
  <si>
    <t>Rates for Active Treatment 101 CMR 415.00 (Rates stated in CBDS regulation)</t>
  </si>
  <si>
    <t>Nursing Facility Active Treatment</t>
  </si>
  <si>
    <t>Level II - Pediatric Nursing Facility Active Treatment - Facility Based Model</t>
  </si>
  <si>
    <t>Level III - Pediatric Nursing Facility Active Treatment - Community Integration Model</t>
  </si>
  <si>
    <t xml:space="preserve">FAMILY SUPPORT SERVICES </t>
  </si>
  <si>
    <t>Individualized Home Supports 101 CMR 423.00</t>
  </si>
  <si>
    <t>Family Stabilization Services 101 CMR 414.00</t>
  </si>
  <si>
    <t>Family Navigation</t>
  </si>
  <si>
    <t>Respite in Recipient’s Home</t>
  </si>
  <si>
    <t>Day</t>
  </si>
  <si>
    <t>Respite in Caregiver’s Home Level 1</t>
  </si>
  <si>
    <t>Respite in Caregiver’s Home Level 2</t>
  </si>
  <si>
    <t>Respite in Caregiver’s Home Level 3</t>
  </si>
  <si>
    <t>101 CMR 423.00 In Home Basic Living Supports</t>
  </si>
  <si>
    <t xml:space="preserve">Child Respite in Caregiver's Home </t>
  </si>
  <si>
    <t>Adult Companion Services Group of 2</t>
  </si>
  <si>
    <t>Adult Companion Services Group of 3</t>
  </si>
  <si>
    <t>Family Training</t>
  </si>
  <si>
    <t>Family Training Group of 2</t>
  </si>
  <si>
    <t>Family Training Group of 5</t>
  </si>
  <si>
    <t>Behavioral Support Services Bachelor's</t>
  </si>
  <si>
    <t>Behavioral Support Services Master’s</t>
  </si>
  <si>
    <t>Behavioral Support Services PhD</t>
  </si>
  <si>
    <t>Stabilization Care Giver's Home Level 1</t>
  </si>
  <si>
    <t>Stabilization Care Giver's Home Level 2</t>
  </si>
  <si>
    <t>Stabilization Care Giver's Home Level 3</t>
  </si>
  <si>
    <t>Peer Support</t>
  </si>
  <si>
    <t>Peer Support Group of 2</t>
  </si>
  <si>
    <t>Peer Support Group of 5</t>
  </si>
  <si>
    <t>Respite in Recipient’s Home. 1:1</t>
  </si>
  <si>
    <t>Respite in Recipient’s Home. 1:2</t>
  </si>
  <si>
    <t>Respite in Recipient’s Home. 1:3</t>
  </si>
  <si>
    <t>Site-based Respite</t>
  </si>
  <si>
    <t>Site-based Respite with Nursing</t>
  </si>
  <si>
    <t>3770. 3771 and 3772</t>
  </si>
  <si>
    <t>Autism Support Center/Family Support Center</t>
  </si>
  <si>
    <t>Month</t>
  </si>
  <si>
    <t>Intensive Flexible Family Support Services</t>
  </si>
  <si>
    <t>Enrolled day</t>
  </si>
  <si>
    <t>Medically Complex Programs</t>
  </si>
  <si>
    <t>Planned Site Based Respite for Children</t>
  </si>
  <si>
    <t xml:space="preserve">Planned Site Based Respite for Children High-Intensity </t>
  </si>
  <si>
    <t>Financial Assistance Administration</t>
  </si>
  <si>
    <t>Transaction</t>
  </si>
  <si>
    <t>Agency w/choice Admin Fee</t>
  </si>
  <si>
    <t>Program Manager</t>
  </si>
  <si>
    <t>Position Title</t>
  </si>
  <si>
    <t>Acticity code</t>
  </si>
  <si>
    <t xml:space="preserve">* Stipend Levels only available by special application to DDS </t>
  </si>
  <si>
    <t>Stipend Level at 95% utilization</t>
  </si>
  <si>
    <t>101 CMR 420.00:  ALTR Services</t>
  </si>
  <si>
    <t>Day Habilitation Supplemental Services: 101 CMR 424.00</t>
  </si>
  <si>
    <t>Adult Companion</t>
  </si>
  <si>
    <t>Shared Living (3150 and 3752)</t>
  </si>
  <si>
    <t>Rates Effective January 1, 2019</t>
  </si>
  <si>
    <t>Psychiatrist</t>
  </si>
  <si>
    <t>Individual Supported Employment: Initial Supports</t>
  </si>
  <si>
    <t>Individual Supported Employment: Ongoing Supports</t>
  </si>
  <si>
    <t>3168*</t>
  </si>
  <si>
    <t>15-minute Trip</t>
  </si>
  <si>
    <t>30-minute Trip</t>
  </si>
  <si>
    <r>
      <t>45-min</t>
    </r>
    <r>
      <rPr>
        <b/>
        <sz val="11"/>
        <rFont val="Cambria"/>
        <family val="1"/>
        <scheme val="major"/>
      </rPr>
      <t>u</t>
    </r>
    <r>
      <rPr>
        <sz val="11"/>
        <rFont val="Cambria"/>
        <family val="1"/>
        <scheme val="major"/>
      </rPr>
      <t>te Trip</t>
    </r>
  </si>
  <si>
    <t>60-minute Trip</t>
  </si>
  <si>
    <t>101 CMR 411.00: Rates for Certain Placement and Support Services</t>
  </si>
  <si>
    <t>Rates Effective: July 1, 2019</t>
  </si>
  <si>
    <t>Center Size</t>
  </si>
  <si>
    <t>Autism Support Center/Family Support Center*</t>
  </si>
  <si>
    <t>Rates Effective January 1, 2020</t>
  </si>
  <si>
    <t>Rate as Proposed for  July 1, 2020</t>
  </si>
  <si>
    <t>Behavioral Analyst/Clinician</t>
  </si>
  <si>
    <t xml:space="preserve">Adult Long Term Residential Services (3153/3753 and 3751/3713) </t>
  </si>
  <si>
    <t>15 Minutes</t>
  </si>
  <si>
    <t>Final Rates:  July 1, 2020</t>
  </si>
  <si>
    <t>Final Rates: July 1, 2020</t>
  </si>
  <si>
    <t>Rates Final: July 1, 2020</t>
  </si>
  <si>
    <t>*Final Rate for July 1, 2020: Competitive Integrated Employment Services 101 CMR 410.00</t>
  </si>
  <si>
    <t>Direct Care/Program Staff</t>
  </si>
  <si>
    <t>Rates are not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</si>
</sst>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&quot;$&quot;#,##0.0000"/>
    <numFmt numFmtId="167" formatCode="&quot;$&quot;#,##0.0000000_);[Red]\(&quot;$&quot;#,##0.0000000\)"/>
  </numFmts>
  <fonts count="5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Tahoma"/>
      <family val="2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sz val="12"/>
      <color rgb="FFFF0000"/>
      <name val="Cambria"/>
      <family val="1"/>
      <scheme val="major"/>
    </font>
    <font>
      <sz val="12"/>
      <color theme="1"/>
      <name val="Courier New"/>
      <family val="3"/>
    </font>
    <font>
      <b/>
      <sz val="11"/>
      <name val="Calibri"/>
      <family val="2"/>
      <scheme val="minor"/>
    </font>
    <font>
      <sz val="9"/>
      <color theme="1"/>
      <name val="Times New Roman"/>
      <family val="1"/>
    </font>
    <font>
      <sz val="11"/>
      <color rgb="FFFF0000"/>
      <name val="Cambria"/>
      <family val="1"/>
      <scheme val="major"/>
    </font>
    <font>
      <sz val="12"/>
      <name val="Times New Roman"/>
      <family val="1"/>
    </font>
    <font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9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0" applyNumberFormat="0" applyAlignment="0" applyProtection="0"/>
    <xf numFmtId="0" fontId="17" fillId="21" borderId="11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0" applyNumberFormat="0" applyAlignment="0" applyProtection="0"/>
    <xf numFmtId="0" fontId="24" fillId="0" borderId="15" applyNumberFormat="0" applyFill="0" applyAlignment="0" applyProtection="0"/>
    <xf numFmtId="0" fontId="25" fillId="22" borderId="0" applyNumberFormat="0" applyBorder="0" applyAlignment="0" applyProtection="0"/>
    <xf numFmtId="0" fontId="1" fillId="0" borderId="0"/>
    <xf numFmtId="0" fontId="26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23" borderId="16" applyNumberFormat="0" applyFont="0" applyAlignment="0" applyProtection="0"/>
    <xf numFmtId="0" fontId="28" fillId="20" borderId="17" applyNumberForma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43" fillId="0" borderId="24" applyNumberFormat="0" applyFill="0" applyAlignment="0" applyProtection="0"/>
    <xf numFmtId="0" fontId="44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26" applyNumberFormat="0" applyFill="0" applyAlignment="0" applyProtection="0"/>
    <xf numFmtId="0" fontId="1" fillId="0" borderId="0"/>
    <xf numFmtId="0" fontId="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24" borderId="27" applyNumberFormat="0" applyFon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5">
    <xf numFmtId="0" fontId="0" fillId="0" borderId="0" xfId="0"/>
    <xf numFmtId="0" fontId="5" fillId="0" borderId="0" xfId="4" applyFont="1" applyBorder="1"/>
    <xf numFmtId="0" fontId="9" fillId="0" borderId="0" xfId="4" applyFont="1"/>
    <xf numFmtId="0" fontId="10" fillId="0" borderId="0" xfId="0" applyFont="1"/>
    <xf numFmtId="0" fontId="11" fillId="0" borderId="0" xfId="0" applyFont="1"/>
    <xf numFmtId="0" fontId="10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/>
    <xf numFmtId="0" fontId="10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8" fontId="5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/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center" vertical="center"/>
    </xf>
    <xf numFmtId="0" fontId="5" fillId="0" borderId="0" xfId="0" applyFont="1"/>
    <xf numFmtId="0" fontId="6" fillId="0" borderId="0" xfId="4" applyFont="1" applyBorder="1"/>
    <xf numFmtId="0" fontId="33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8" fontId="0" fillId="0" borderId="0" xfId="0" applyNumberFormat="1"/>
    <xf numFmtId="0" fontId="33" fillId="0" borderId="7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5" fillId="0" borderId="7" xfId="0" applyFont="1" applyBorder="1" applyAlignment="1">
      <alignment wrapText="1"/>
    </xf>
    <xf numFmtId="8" fontId="10" fillId="0" borderId="7" xfId="0" applyNumberFormat="1" applyFont="1" applyBorder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8" fontId="10" fillId="0" borderId="7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165" fontId="10" fillId="0" borderId="0" xfId="0" applyNumberFormat="1" applyFont="1" applyFill="1" applyAlignment="1">
      <alignment horizontal="left" vertical="top"/>
    </xf>
    <xf numFmtId="165" fontId="10" fillId="0" borderId="0" xfId="0" applyNumberFormat="1" applyFont="1" applyFill="1"/>
    <xf numFmtId="165" fontId="5" fillId="0" borderId="7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 applyAlignment="1">
      <alignment horizontal="left" vertical="top"/>
    </xf>
    <xf numFmtId="166" fontId="10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vertical="center"/>
    </xf>
    <xf numFmtId="0" fontId="40" fillId="0" borderId="7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11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8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4" fontId="10" fillId="0" borderId="7" xfId="0" applyNumberFormat="1" applyFont="1" applyBorder="1" applyAlignment="1">
      <alignment horizontal="center"/>
    </xf>
    <xf numFmtId="0" fontId="10" fillId="0" borderId="0" xfId="0" applyFont="1"/>
    <xf numFmtId="0" fontId="10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8" fontId="5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8" fontId="6" fillId="0" borderId="7" xfId="0" applyNumberFormat="1" applyFont="1" applyFill="1" applyBorder="1" applyAlignment="1">
      <alignment horizontal="center" vertical="center" wrapText="1"/>
    </xf>
    <xf numFmtId="0" fontId="5" fillId="0" borderId="0" xfId="4" applyFont="1" applyBorder="1"/>
    <xf numFmtId="0" fontId="6" fillId="0" borderId="0" xfId="4" applyFont="1" applyBorder="1"/>
    <xf numFmtId="0" fontId="48" fillId="0" borderId="0" xfId="4" applyFont="1"/>
    <xf numFmtId="0" fontId="33" fillId="0" borderId="29" xfId="0" applyFont="1" applyBorder="1" applyAlignment="1">
      <alignment horizontal="center" vertical="center" wrapText="1"/>
    </xf>
    <xf numFmtId="0" fontId="36" fillId="0" borderId="5" xfId="0" applyFont="1" applyBorder="1" applyAlignment="1">
      <alignment vertical="center" wrapText="1"/>
    </xf>
    <xf numFmtId="0" fontId="33" fillId="0" borderId="30" xfId="0" applyFont="1" applyBorder="1" applyAlignment="1">
      <alignment horizontal="center" vertical="center" wrapText="1"/>
    </xf>
    <xf numFmtId="6" fontId="36" fillId="0" borderId="2" xfId="0" applyNumberFormat="1" applyFont="1" applyBorder="1" applyAlignment="1">
      <alignment horizontal="center" vertical="center" wrapText="1"/>
    </xf>
    <xf numFmtId="0" fontId="5" fillId="0" borderId="0" xfId="4" applyFont="1"/>
    <xf numFmtId="0" fontId="5" fillId="0" borderId="0" xfId="4" applyFont="1" applyAlignment="1">
      <alignment horizontal="center"/>
    </xf>
    <xf numFmtId="0" fontId="48" fillId="0" borderId="0" xfId="4" applyFont="1" applyAlignment="1">
      <alignment horizontal="center"/>
    </xf>
    <xf numFmtId="0" fontId="49" fillId="0" borderId="0" xfId="4" applyFont="1"/>
    <xf numFmtId="0" fontId="38" fillId="0" borderId="0" xfId="0" applyFont="1"/>
    <xf numFmtId="0" fontId="49" fillId="0" borderId="0" xfId="0" applyFont="1"/>
    <xf numFmtId="0" fontId="51" fillId="0" borderId="0" xfId="0" applyFont="1"/>
    <xf numFmtId="0" fontId="11" fillId="0" borderId="7" xfId="0" applyFont="1" applyBorder="1" applyAlignment="1">
      <alignment horizontal="center"/>
    </xf>
    <xf numFmtId="0" fontId="52" fillId="0" borderId="0" xfId="0" applyFont="1" applyAlignment="1">
      <alignment vertical="center"/>
    </xf>
    <xf numFmtId="8" fontId="13" fillId="0" borderId="7" xfId="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33" fillId="0" borderId="0" xfId="0" applyFont="1" applyBorder="1" applyAlignment="1">
      <alignment horizontal="center" vertical="center"/>
    </xf>
    <xf numFmtId="0" fontId="5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8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53" fillId="0" borderId="0" xfId="0" applyFont="1" applyAlignment="1"/>
    <xf numFmtId="166" fontId="5" fillId="0" borderId="7" xfId="0" applyNumberFormat="1" applyFont="1" applyFill="1" applyBorder="1" applyAlignment="1">
      <alignment horizontal="center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166" fontId="5" fillId="0" borderId="20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/>
    </xf>
    <xf numFmtId="166" fontId="5" fillId="0" borderId="9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165" fontId="11" fillId="0" borderId="7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165" fontId="10" fillId="0" borderId="0" xfId="0" applyNumberFormat="1" applyFont="1" applyFill="1" applyAlignment="1">
      <alignment horizontal="left" vertical="center"/>
    </xf>
    <xf numFmtId="166" fontId="10" fillId="0" borderId="0" xfId="0" applyNumberFormat="1" applyFont="1" applyFill="1" applyAlignment="1">
      <alignment horizontal="left" vertical="center"/>
    </xf>
    <xf numFmtId="166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5" fontId="10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0" borderId="7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166" fontId="5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66" fontId="11" fillId="0" borderId="7" xfId="0" applyNumberFormat="1" applyFont="1" applyBorder="1" applyAlignment="1">
      <alignment vertical="center" wrapText="1"/>
    </xf>
    <xf numFmtId="166" fontId="11" fillId="0" borderId="7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166" fontId="5" fillId="0" borderId="7" xfId="0" applyNumberFormat="1" applyFont="1" applyFill="1" applyBorder="1" applyAlignment="1">
      <alignment horizontal="left" vertical="top"/>
    </xf>
    <xf numFmtId="8" fontId="5" fillId="0" borderId="9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top"/>
    </xf>
    <xf numFmtId="166" fontId="5" fillId="0" borderId="0" xfId="0" applyNumberFormat="1" applyFont="1" applyFill="1" applyBorder="1" applyAlignment="1">
      <alignment horizontal="left" vertical="top"/>
    </xf>
    <xf numFmtId="165" fontId="55" fillId="0" borderId="7" xfId="0" applyNumberFormat="1" applyFont="1" applyFill="1" applyBorder="1" applyAlignment="1">
      <alignment horizontal="center" vertical="center" wrapText="1"/>
    </xf>
    <xf numFmtId="8" fontId="10" fillId="0" borderId="7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8" fontId="35" fillId="0" borderId="0" xfId="0" applyNumberFormat="1" applyFont="1" applyBorder="1" applyAlignment="1">
      <alignment horizontal="center" vertical="center"/>
    </xf>
    <xf numFmtId="6" fontId="35" fillId="0" borderId="0" xfId="0" applyNumberFormat="1" applyFont="1" applyBorder="1" applyAlignment="1">
      <alignment horizontal="center" vertical="center" wrapText="1"/>
    </xf>
    <xf numFmtId="0" fontId="56" fillId="0" borderId="0" xfId="0" applyFont="1"/>
    <xf numFmtId="0" fontId="35" fillId="0" borderId="0" xfId="0" applyFont="1"/>
    <xf numFmtId="8" fontId="35" fillId="0" borderId="0" xfId="0" applyNumberFormat="1" applyFont="1"/>
    <xf numFmtId="8" fontId="33" fillId="0" borderId="3" xfId="0" applyNumberFormat="1" applyFont="1" applyFill="1" applyBorder="1" applyAlignment="1">
      <alignment horizontal="center" vertical="center"/>
    </xf>
    <xf numFmtId="8" fontId="33" fillId="0" borderId="1" xfId="0" applyNumberFormat="1" applyFont="1" applyFill="1" applyBorder="1" applyAlignment="1">
      <alignment horizontal="center" vertical="center"/>
    </xf>
    <xf numFmtId="0" fontId="39" fillId="0" borderId="0" xfId="0" applyFont="1"/>
    <xf numFmtId="0" fontId="33" fillId="0" borderId="0" xfId="0" applyFont="1"/>
    <xf numFmtId="8" fontId="36" fillId="0" borderId="2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vertical="center" wrapText="1"/>
    </xf>
    <xf numFmtId="8" fontId="36" fillId="0" borderId="1" xfId="0" applyNumberFormat="1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8" fontId="36" fillId="0" borderId="34" xfId="0" applyNumberFormat="1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8" fontId="36" fillId="0" borderId="32" xfId="0" applyNumberFormat="1" applyFont="1" applyBorder="1" applyAlignment="1">
      <alignment horizontal="center" vertical="center" wrapText="1"/>
    </xf>
    <xf numFmtId="8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/>
    <xf numFmtId="8" fontId="13" fillId="0" borderId="0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57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8" fontId="35" fillId="0" borderId="5" xfId="0" applyNumberFormat="1" applyFont="1" applyBorder="1" applyAlignment="1">
      <alignment horizontal="center" vertical="center" wrapText="1"/>
    </xf>
    <xf numFmtId="8" fontId="35" fillId="0" borderId="6" xfId="0" applyNumberFormat="1" applyFont="1" applyBorder="1" applyAlignment="1">
      <alignment horizontal="center" vertical="center" wrapText="1"/>
    </xf>
    <xf numFmtId="167" fontId="10" fillId="0" borderId="0" xfId="0" applyNumberFormat="1" applyFont="1"/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48" fillId="0" borderId="0" xfId="4" applyFont="1" applyAlignment="1"/>
    <xf numFmtId="0" fontId="7" fillId="0" borderId="0" xfId="0" applyFont="1" applyAlignment="1"/>
    <xf numFmtId="0" fontId="49" fillId="0" borderId="0" xfId="4" applyFont="1" applyAlignment="1"/>
    <xf numFmtId="0" fontId="50" fillId="0" borderId="0" xfId="0" applyFont="1" applyAlignment="1"/>
    <xf numFmtId="0" fontId="0" fillId="0" borderId="0" xfId="0" applyAlignme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/>
    <xf numFmtId="0" fontId="10" fillId="0" borderId="0" xfId="0" applyFont="1" applyAlignment="1"/>
    <xf numFmtId="0" fontId="6" fillId="0" borderId="0" xfId="0" applyFont="1" applyAlignment="1">
      <alignment horizontal="left" wrapText="1"/>
    </xf>
    <xf numFmtId="0" fontId="53" fillId="0" borderId="0" xfId="0" applyFont="1" applyAlignment="1">
      <alignment wrapText="1"/>
    </xf>
    <xf numFmtId="0" fontId="53" fillId="0" borderId="0" xfId="0" applyFont="1" applyBorder="1" applyAlignment="1">
      <alignment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9" xfId="0" applyFont="1" applyFill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20" xfId="0" applyFont="1" applyBorder="1" applyAlignment="1">
      <alignment wrapText="1"/>
    </xf>
  </cellXfs>
  <cellStyles count="16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 2" xfId="5" xr:uid="{00000000-0005-0000-0000-00001B000000}"/>
    <cellStyle name="Comma 2 2" xfId="131" xr:uid="{00000000-0005-0000-0000-00001C000000}"/>
    <cellStyle name="Comma 3" xfId="33" xr:uid="{00000000-0005-0000-0000-00001D000000}"/>
    <cellStyle name="Comma 3 2" xfId="34" xr:uid="{00000000-0005-0000-0000-00001E000000}"/>
    <cellStyle name="Comma 3 3" xfId="35" xr:uid="{00000000-0005-0000-0000-00001F000000}"/>
    <cellStyle name="Comma 3 4" xfId="111" xr:uid="{00000000-0005-0000-0000-000020000000}"/>
    <cellStyle name="Comma 4" xfId="36" xr:uid="{00000000-0005-0000-0000-000021000000}"/>
    <cellStyle name="Comma 4 2" xfId="37" xr:uid="{00000000-0005-0000-0000-000022000000}"/>
    <cellStyle name="Comma 5" xfId="38" xr:uid="{00000000-0005-0000-0000-000023000000}"/>
    <cellStyle name="Comma 5 2" xfId="124" xr:uid="{00000000-0005-0000-0000-000024000000}"/>
    <cellStyle name="Comma 6" xfId="39" xr:uid="{00000000-0005-0000-0000-000025000000}"/>
    <cellStyle name="Comma 6 2" xfId="40" xr:uid="{00000000-0005-0000-0000-000026000000}"/>
    <cellStyle name="Comma 7" xfId="41" xr:uid="{00000000-0005-0000-0000-000027000000}"/>
    <cellStyle name="Comma 8" xfId="132" xr:uid="{00000000-0005-0000-0000-000028000000}"/>
    <cellStyle name="Currency [0] 2" xfId="114" xr:uid="{00000000-0005-0000-0000-00002A000000}"/>
    <cellStyle name="Currency 10" xfId="158" xr:uid="{00000000-0005-0000-0000-00002B000000}"/>
    <cellStyle name="Currency 11" xfId="162" xr:uid="{00000000-0005-0000-0000-00002C000000}"/>
    <cellStyle name="Currency 12" xfId="166" xr:uid="{00000000-0005-0000-0000-00002D000000}"/>
    <cellStyle name="Currency 13" xfId="165" xr:uid="{00000000-0005-0000-0000-00002E000000}"/>
    <cellStyle name="Currency 14" xfId="163" xr:uid="{00000000-0005-0000-0000-00002F000000}"/>
    <cellStyle name="Currency 15" xfId="167" xr:uid="{00000000-0005-0000-0000-000030000000}"/>
    <cellStyle name="Currency 16" xfId="164" xr:uid="{00000000-0005-0000-0000-000031000000}"/>
    <cellStyle name="Currency 2" xfId="1" xr:uid="{00000000-0005-0000-0000-000032000000}"/>
    <cellStyle name="Currency 2 2" xfId="43" xr:uid="{00000000-0005-0000-0000-000033000000}"/>
    <cellStyle name="Currency 2 2 2" xfId="133" xr:uid="{00000000-0005-0000-0000-000034000000}"/>
    <cellStyle name="Currency 2 2 2 3" xfId="134" xr:uid="{00000000-0005-0000-0000-000035000000}"/>
    <cellStyle name="Currency 2 3" xfId="44" xr:uid="{00000000-0005-0000-0000-000036000000}"/>
    <cellStyle name="Currency 2 4" xfId="42" xr:uid="{00000000-0005-0000-0000-000037000000}"/>
    <cellStyle name="Currency 2 4 2" xfId="168" xr:uid="{00000000-0005-0000-0000-000038000000}"/>
    <cellStyle name="Currency 3" xfId="45" xr:uid="{00000000-0005-0000-0000-000039000000}"/>
    <cellStyle name="Currency 3 2" xfId="46" xr:uid="{00000000-0005-0000-0000-00003A000000}"/>
    <cellStyle name="Currency 3 3" xfId="47" xr:uid="{00000000-0005-0000-0000-00003B000000}"/>
    <cellStyle name="Currency 4" xfId="48" xr:uid="{00000000-0005-0000-0000-00003C000000}"/>
    <cellStyle name="Currency 4 2" xfId="49" xr:uid="{00000000-0005-0000-0000-00003D000000}"/>
    <cellStyle name="Currency 4 2 2" xfId="50" xr:uid="{00000000-0005-0000-0000-00003E000000}"/>
    <cellStyle name="Currency 4 2 2 2" xfId="135" xr:uid="{00000000-0005-0000-0000-00003F000000}"/>
    <cellStyle name="Currency 4 3" xfId="51" xr:uid="{00000000-0005-0000-0000-000040000000}"/>
    <cellStyle name="Currency 4 3 2" xfId="123" xr:uid="{00000000-0005-0000-0000-000041000000}"/>
    <cellStyle name="Currency 4 4" xfId="52" xr:uid="{00000000-0005-0000-0000-000042000000}"/>
    <cellStyle name="Currency 5" xfId="53" xr:uid="{00000000-0005-0000-0000-000043000000}"/>
    <cellStyle name="Currency 5 2" xfId="54" xr:uid="{00000000-0005-0000-0000-000044000000}"/>
    <cellStyle name="Currency 5 3" xfId="55" xr:uid="{00000000-0005-0000-0000-000045000000}"/>
    <cellStyle name="Currency 5 4" xfId="115" xr:uid="{00000000-0005-0000-0000-000046000000}"/>
    <cellStyle name="Currency 6" xfId="56" xr:uid="{00000000-0005-0000-0000-000047000000}"/>
    <cellStyle name="Currency 6 2" xfId="116" xr:uid="{00000000-0005-0000-0000-000048000000}"/>
    <cellStyle name="Currency 7" xfId="57" xr:uid="{00000000-0005-0000-0000-000049000000}"/>
    <cellStyle name="Currency 7 2" xfId="127" xr:uid="{00000000-0005-0000-0000-00004A000000}"/>
    <cellStyle name="Currency 8" xfId="130" xr:uid="{00000000-0005-0000-0000-00004B000000}"/>
    <cellStyle name="Currency 8 2" xfId="160" xr:uid="{00000000-0005-0000-0000-00004C000000}"/>
    <cellStyle name="Currency 9" xfId="113" xr:uid="{00000000-0005-0000-0000-00004D000000}"/>
    <cellStyle name="Explanatory Text 2" xfId="58" xr:uid="{00000000-0005-0000-0000-00004E000000}"/>
    <cellStyle name="Explanatory Text 2 2" xfId="136" xr:uid="{00000000-0005-0000-0000-00004F000000}"/>
    <cellStyle name="Good 2" xfId="59" xr:uid="{00000000-0005-0000-0000-000050000000}"/>
    <cellStyle name="Heading 1 2" xfId="60" xr:uid="{00000000-0005-0000-0000-000051000000}"/>
    <cellStyle name="Heading 1 2 2" xfId="137" xr:uid="{00000000-0005-0000-0000-000052000000}"/>
    <cellStyle name="Heading 2 2" xfId="61" xr:uid="{00000000-0005-0000-0000-000053000000}"/>
    <cellStyle name="Heading 2 2 2" xfId="138" xr:uid="{00000000-0005-0000-0000-000054000000}"/>
    <cellStyle name="Heading 3 2" xfId="62" xr:uid="{00000000-0005-0000-0000-000055000000}"/>
    <cellStyle name="Heading 3 2 2" xfId="139" xr:uid="{00000000-0005-0000-0000-000056000000}"/>
    <cellStyle name="Heading 4 2" xfId="63" xr:uid="{00000000-0005-0000-0000-000057000000}"/>
    <cellStyle name="Heading 4 2 2" xfId="140" xr:uid="{00000000-0005-0000-0000-000058000000}"/>
    <cellStyle name="Input 2" xfId="64" xr:uid="{00000000-0005-0000-0000-000059000000}"/>
    <cellStyle name="Linked Cell 2" xfId="65" xr:uid="{00000000-0005-0000-0000-00005A000000}"/>
    <cellStyle name="Linked Cell 2 2" xfId="141" xr:uid="{00000000-0005-0000-0000-00005B000000}"/>
    <cellStyle name="Neutral 2" xfId="66" xr:uid="{00000000-0005-0000-0000-00005C000000}"/>
    <cellStyle name="Normal" xfId="0" builtinId="0"/>
    <cellStyle name="Normal 10" xfId="67" xr:uid="{00000000-0005-0000-0000-00005E000000}"/>
    <cellStyle name="Normal 11" xfId="68" xr:uid="{00000000-0005-0000-0000-00005F000000}"/>
    <cellStyle name="Normal 12" xfId="142" xr:uid="{00000000-0005-0000-0000-000060000000}"/>
    <cellStyle name="Normal 13" xfId="117" xr:uid="{00000000-0005-0000-0000-000061000000}"/>
    <cellStyle name="Normal 14" xfId="155" xr:uid="{00000000-0005-0000-0000-000062000000}"/>
    <cellStyle name="Normal 15" xfId="157" xr:uid="{00000000-0005-0000-0000-000063000000}"/>
    <cellStyle name="Normal 16" xfId="112" xr:uid="{00000000-0005-0000-0000-000064000000}"/>
    <cellStyle name="Normal 2" xfId="2" xr:uid="{00000000-0005-0000-0000-000065000000}"/>
    <cellStyle name="Normal 2 2" xfId="69" xr:uid="{00000000-0005-0000-0000-000066000000}"/>
    <cellStyle name="Normal 2 2 2" xfId="70" xr:uid="{00000000-0005-0000-0000-000067000000}"/>
    <cellStyle name="Normal 2 3" xfId="71" xr:uid="{00000000-0005-0000-0000-000068000000}"/>
    <cellStyle name="Normal 2 4" xfId="143" xr:uid="{00000000-0005-0000-0000-000069000000}"/>
    <cellStyle name="Normal 3" xfId="3" xr:uid="{00000000-0005-0000-0000-00006A000000}"/>
    <cellStyle name="Normal 3 2" xfId="73" xr:uid="{00000000-0005-0000-0000-00006B000000}"/>
    <cellStyle name="Normal 3 2 2" xfId="110" xr:uid="{00000000-0005-0000-0000-00006C000000}"/>
    <cellStyle name="Normal 3 2 3" xfId="144" xr:uid="{00000000-0005-0000-0000-00006D000000}"/>
    <cellStyle name="Normal 3 3" xfId="74" xr:uid="{00000000-0005-0000-0000-00006E000000}"/>
    <cellStyle name="Normal 3 4" xfId="75" xr:uid="{00000000-0005-0000-0000-00006F000000}"/>
    <cellStyle name="Normal 3 5" xfId="72" xr:uid="{00000000-0005-0000-0000-000070000000}"/>
    <cellStyle name="Normal 4" xfId="76" xr:uid="{00000000-0005-0000-0000-000071000000}"/>
    <cellStyle name="Normal 4 2" xfId="77" xr:uid="{00000000-0005-0000-0000-000072000000}"/>
    <cellStyle name="Normal 4 2 2" xfId="78" xr:uid="{00000000-0005-0000-0000-000073000000}"/>
    <cellStyle name="Normal 4 3" xfId="79" xr:uid="{00000000-0005-0000-0000-000074000000}"/>
    <cellStyle name="Normal 4 3 2" xfId="145" xr:uid="{00000000-0005-0000-0000-000075000000}"/>
    <cellStyle name="Normal 5" xfId="80" xr:uid="{00000000-0005-0000-0000-000076000000}"/>
    <cellStyle name="Normal 5 2" xfId="118" xr:uid="{00000000-0005-0000-0000-000077000000}"/>
    <cellStyle name="Normal 6" xfId="81" xr:uid="{00000000-0005-0000-0000-000078000000}"/>
    <cellStyle name="Normal 6 2" xfId="82" xr:uid="{00000000-0005-0000-0000-000079000000}"/>
    <cellStyle name="Normal 6 2 2" xfId="147" xr:uid="{00000000-0005-0000-0000-00007A000000}"/>
    <cellStyle name="Normal 6 2 3" xfId="146" xr:uid="{00000000-0005-0000-0000-00007B000000}"/>
    <cellStyle name="Normal 6 3" xfId="83" xr:uid="{00000000-0005-0000-0000-00007C000000}"/>
    <cellStyle name="Normal 6 4" xfId="109" xr:uid="{00000000-0005-0000-0000-00007D000000}"/>
    <cellStyle name="Normal 7" xfId="84" xr:uid="{00000000-0005-0000-0000-00007E000000}"/>
    <cellStyle name="Normal 7 2" xfId="85" xr:uid="{00000000-0005-0000-0000-00007F000000}"/>
    <cellStyle name="Normal 8" xfId="86" xr:uid="{00000000-0005-0000-0000-000080000000}"/>
    <cellStyle name="Normal 8 2" xfId="161" xr:uid="{00000000-0005-0000-0000-000081000000}"/>
    <cellStyle name="Normal 8 3" xfId="128" xr:uid="{00000000-0005-0000-0000-000082000000}"/>
    <cellStyle name="Normal 9" xfId="87" xr:uid="{00000000-0005-0000-0000-000083000000}"/>
    <cellStyle name="Normal 9 2" xfId="148" xr:uid="{00000000-0005-0000-0000-000084000000}"/>
    <cellStyle name="Normal_Rates Estimate" xfId="4" xr:uid="{00000000-0005-0000-0000-000085000000}"/>
    <cellStyle name="Note 2" xfId="88" xr:uid="{00000000-0005-0000-0000-000086000000}"/>
    <cellStyle name="Note 2 2" xfId="149" xr:uid="{00000000-0005-0000-0000-000087000000}"/>
    <cellStyle name="Output 2" xfId="89" xr:uid="{00000000-0005-0000-0000-000088000000}"/>
    <cellStyle name="Percent 10" xfId="156" xr:uid="{00000000-0005-0000-0000-000089000000}"/>
    <cellStyle name="Percent 11" xfId="122" xr:uid="{00000000-0005-0000-0000-00008A000000}"/>
    <cellStyle name="Percent 2" xfId="90" xr:uid="{00000000-0005-0000-0000-00008B000000}"/>
    <cellStyle name="Percent 2 2" xfId="91" xr:uid="{00000000-0005-0000-0000-00008C000000}"/>
    <cellStyle name="Percent 2 2 2" xfId="108" xr:uid="{00000000-0005-0000-0000-00008D000000}"/>
    <cellStyle name="Percent 3" xfId="92" xr:uid="{00000000-0005-0000-0000-00008E000000}"/>
    <cellStyle name="Percent 3 2" xfId="93" xr:uid="{00000000-0005-0000-0000-00008F000000}"/>
    <cellStyle name="Percent 3 2 2" xfId="150" xr:uid="{00000000-0005-0000-0000-000090000000}"/>
    <cellStyle name="Percent 4" xfId="94" xr:uid="{00000000-0005-0000-0000-000091000000}"/>
    <cellStyle name="Percent 4 2" xfId="95" xr:uid="{00000000-0005-0000-0000-000092000000}"/>
    <cellStyle name="Percent 4 2 2" xfId="151" xr:uid="{00000000-0005-0000-0000-000093000000}"/>
    <cellStyle name="Percent 4 3" xfId="107" xr:uid="{00000000-0005-0000-0000-000094000000}"/>
    <cellStyle name="Percent 5" xfId="96" xr:uid="{00000000-0005-0000-0000-000095000000}"/>
    <cellStyle name="Percent 5 2" xfId="97" xr:uid="{00000000-0005-0000-0000-000096000000}"/>
    <cellStyle name="Percent 5 3" xfId="106" xr:uid="{00000000-0005-0000-0000-000097000000}"/>
    <cellStyle name="Percent 5 4" xfId="119" xr:uid="{00000000-0005-0000-0000-000098000000}"/>
    <cellStyle name="Percent 6" xfId="98" xr:uid="{00000000-0005-0000-0000-000099000000}"/>
    <cellStyle name="Percent 6 2" xfId="99" xr:uid="{00000000-0005-0000-0000-00009A000000}"/>
    <cellStyle name="Percent 6 3" xfId="100" xr:uid="{00000000-0005-0000-0000-00009B000000}"/>
    <cellStyle name="Percent 6 4" xfId="120" xr:uid="{00000000-0005-0000-0000-00009C000000}"/>
    <cellStyle name="Percent 7" xfId="101" xr:uid="{00000000-0005-0000-0000-00009D000000}"/>
    <cellStyle name="Percent 7 2" xfId="126" xr:uid="{00000000-0005-0000-0000-00009E000000}"/>
    <cellStyle name="Percent 7 3" xfId="121" xr:uid="{00000000-0005-0000-0000-00009F000000}"/>
    <cellStyle name="Percent 8" xfId="102" xr:uid="{00000000-0005-0000-0000-0000A0000000}"/>
    <cellStyle name="Percent 8 2" xfId="125" xr:uid="{00000000-0005-0000-0000-0000A1000000}"/>
    <cellStyle name="Percent 9" xfId="129" xr:uid="{00000000-0005-0000-0000-0000A2000000}"/>
    <cellStyle name="Percent 9 2" xfId="159" xr:uid="{00000000-0005-0000-0000-0000A3000000}"/>
    <cellStyle name="Title 2" xfId="103" xr:uid="{00000000-0005-0000-0000-0000A5000000}"/>
    <cellStyle name="Title 2 2" xfId="152" xr:uid="{00000000-0005-0000-0000-0000A6000000}"/>
    <cellStyle name="Total 2" xfId="104" xr:uid="{00000000-0005-0000-0000-0000A7000000}"/>
    <cellStyle name="Total 2 2" xfId="153" xr:uid="{00000000-0005-0000-0000-0000A8000000}"/>
    <cellStyle name="Warning Text 2" xfId="105" xr:uid="{00000000-0005-0000-0000-0000A9000000}"/>
    <cellStyle name="Warning Text 2 2" xfId="154" xr:uid="{00000000-0005-0000-0000-0000A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zoomScaleNormal="100" workbookViewId="0">
      <selection activeCell="A4" sqref="A4"/>
    </sheetView>
  </sheetViews>
  <sheetFormatPr defaultColWidth="9.1796875" defaultRowHeight="14"/>
  <cols>
    <col min="1" max="1" width="28.1796875" style="3" customWidth="1"/>
    <col min="2" max="2" width="20.26953125" style="138" customWidth="1"/>
    <col min="3" max="3" width="23.81640625" style="138" customWidth="1"/>
    <col min="4" max="16384" width="9.1796875" style="3"/>
  </cols>
  <sheetData>
    <row r="1" spans="1:3" ht="15.5">
      <c r="A1" s="81" t="s">
        <v>137</v>
      </c>
      <c r="B1" s="137"/>
      <c r="C1" s="137"/>
    </row>
    <row r="2" spans="1:3" ht="15.5">
      <c r="A2" s="73" t="s">
        <v>147</v>
      </c>
      <c r="B2" s="137"/>
      <c r="C2" s="137"/>
    </row>
    <row r="3" spans="1:3" ht="15.5">
      <c r="A3" s="171" t="s">
        <v>156</v>
      </c>
      <c r="B3" s="172"/>
      <c r="C3" s="137"/>
    </row>
    <row r="4" spans="1:3">
      <c r="A4" s="2"/>
    </row>
    <row r="5" spans="1:3" ht="14.5" thickBot="1"/>
    <row r="6" spans="1:3" ht="31.5" thickBot="1">
      <c r="A6" s="17" t="s">
        <v>11</v>
      </c>
      <c r="B6" s="18" t="s">
        <v>12</v>
      </c>
      <c r="C6" s="18" t="s">
        <v>13</v>
      </c>
    </row>
    <row r="7" spans="1:3" ht="16" thickBot="1">
      <c r="A7" s="19" t="s">
        <v>5</v>
      </c>
      <c r="B7" s="20">
        <v>1</v>
      </c>
      <c r="C7" s="20">
        <v>12</v>
      </c>
    </row>
    <row r="8" spans="1:3" ht="16" thickBot="1">
      <c r="A8" s="19" t="s">
        <v>6</v>
      </c>
      <c r="B8" s="20">
        <v>2</v>
      </c>
      <c r="C8" s="20">
        <v>16</v>
      </c>
    </row>
    <row r="9" spans="1:3" ht="16" thickBot="1">
      <c r="A9" s="19" t="s">
        <v>7</v>
      </c>
      <c r="B9" s="20">
        <v>3</v>
      </c>
      <c r="C9" s="20">
        <v>21</v>
      </c>
    </row>
    <row r="10" spans="1:3" ht="15.5">
      <c r="A10" s="21"/>
      <c r="B10" s="134"/>
      <c r="C10" s="134"/>
    </row>
    <row r="11" spans="1:3" ht="15">
      <c r="A11" s="22" t="s">
        <v>20</v>
      </c>
      <c r="B11" s="134"/>
      <c r="C11" s="134"/>
    </row>
    <row r="12" spans="1:3" ht="14.5" thickBot="1"/>
    <row r="13" spans="1:3" ht="16" thickBot="1">
      <c r="A13" s="147" t="s">
        <v>14</v>
      </c>
      <c r="B13" s="148" t="s">
        <v>15</v>
      </c>
      <c r="C13" s="74" t="s">
        <v>16</v>
      </c>
    </row>
    <row r="14" spans="1:3" ht="24.75" customHeight="1" thickBot="1">
      <c r="A14" s="149" t="s">
        <v>5</v>
      </c>
      <c r="B14" s="150">
        <v>49.57</v>
      </c>
      <c r="C14" s="76" t="s">
        <v>17</v>
      </c>
    </row>
    <row r="15" spans="1:3" ht="24.75" customHeight="1" thickBot="1">
      <c r="A15" s="151" t="s">
        <v>6</v>
      </c>
      <c r="B15" s="152">
        <v>69.02</v>
      </c>
      <c r="C15" s="74" t="s">
        <v>17</v>
      </c>
    </row>
    <row r="16" spans="1:3" ht="24.75" customHeight="1" thickBot="1">
      <c r="A16" s="151" t="s">
        <v>7</v>
      </c>
      <c r="B16" s="152">
        <v>111.73</v>
      </c>
      <c r="C16" s="74" t="s">
        <v>17</v>
      </c>
    </row>
    <row r="17" spans="1:5" ht="16" thickBot="1">
      <c r="A17" s="145" t="s">
        <v>18</v>
      </c>
      <c r="B17" s="146">
        <v>20.32</v>
      </c>
      <c r="C17" s="76" t="s">
        <v>19</v>
      </c>
    </row>
    <row r="18" spans="1:5" ht="16" thickBot="1">
      <c r="A18" s="75" t="s">
        <v>153</v>
      </c>
      <c r="B18" s="140">
        <v>42.64</v>
      </c>
      <c r="C18" s="74" t="s">
        <v>19</v>
      </c>
    </row>
    <row r="19" spans="1:5" ht="16" thickBot="1">
      <c r="A19" s="75" t="s">
        <v>37</v>
      </c>
      <c r="B19" s="140">
        <v>60.8</v>
      </c>
      <c r="C19" s="74" t="s">
        <v>19</v>
      </c>
    </row>
    <row r="20" spans="1:5" ht="16" thickBot="1">
      <c r="A20" s="75" t="s">
        <v>38</v>
      </c>
      <c r="B20" s="141">
        <v>40.200000000000003</v>
      </c>
      <c r="C20" s="76" t="s">
        <v>19</v>
      </c>
    </row>
    <row r="22" spans="1:5" ht="15">
      <c r="A22" s="22" t="s">
        <v>21</v>
      </c>
    </row>
    <row r="23" spans="1:5" ht="16" thickBot="1">
      <c r="A23" s="142"/>
      <c r="B23" s="143"/>
      <c r="C23" s="143"/>
    </row>
    <row r="24" spans="1:5" ht="30.5" thickBot="1">
      <c r="A24" s="14" t="s">
        <v>8</v>
      </c>
      <c r="B24" s="23" t="s">
        <v>22</v>
      </c>
      <c r="C24" s="15" t="s">
        <v>133</v>
      </c>
      <c r="D24" s="63"/>
      <c r="E24" s="63"/>
    </row>
    <row r="25" spans="1:5" ht="16" thickBot="1">
      <c r="A25" s="16">
        <v>1</v>
      </c>
      <c r="B25" s="144">
        <v>27.76</v>
      </c>
      <c r="C25" s="77">
        <v>9633</v>
      </c>
    </row>
    <row r="26" spans="1:5" ht="16" thickBot="1">
      <c r="A26" s="16">
        <v>2</v>
      </c>
      <c r="B26" s="144">
        <v>38.340000000000003</v>
      </c>
      <c r="C26" s="77">
        <v>13304</v>
      </c>
    </row>
    <row r="27" spans="1:5" ht="16" thickBot="1">
      <c r="A27" s="16">
        <v>3</v>
      </c>
      <c r="B27" s="144">
        <v>46</v>
      </c>
      <c r="C27" s="77">
        <v>15962</v>
      </c>
    </row>
    <row r="28" spans="1:5" ht="16" thickBot="1">
      <c r="A28" s="16">
        <v>4</v>
      </c>
      <c r="B28" s="144">
        <v>53.67</v>
      </c>
      <c r="C28" s="77">
        <v>18623</v>
      </c>
    </row>
    <row r="29" spans="1:5" ht="16" thickBot="1">
      <c r="A29" s="16">
        <v>5</v>
      </c>
      <c r="B29" s="144">
        <v>61.34</v>
      </c>
      <c r="C29" s="77">
        <v>21285</v>
      </c>
    </row>
    <row r="30" spans="1:5" ht="16" thickBot="1">
      <c r="A30" s="16">
        <v>6</v>
      </c>
      <c r="B30" s="144">
        <v>69.010000000000005</v>
      </c>
      <c r="C30" s="77">
        <v>23946</v>
      </c>
    </row>
    <row r="31" spans="1:5" ht="16" thickBot="1">
      <c r="A31" s="16">
        <v>7</v>
      </c>
      <c r="B31" s="144">
        <v>76.67</v>
      </c>
      <c r="C31" s="77">
        <v>26604</v>
      </c>
    </row>
    <row r="32" spans="1:5" ht="16" thickBot="1">
      <c r="A32" s="16">
        <v>8</v>
      </c>
      <c r="B32" s="144">
        <v>84.34</v>
      </c>
      <c r="C32" s="77">
        <v>29266</v>
      </c>
    </row>
    <row r="33" spans="1:3" ht="16" thickBot="1">
      <c r="A33" s="16">
        <v>9</v>
      </c>
      <c r="B33" s="144">
        <v>92.01</v>
      </c>
      <c r="C33" s="77">
        <v>31927</v>
      </c>
    </row>
    <row r="34" spans="1:3" ht="16" thickBot="1">
      <c r="A34" s="16">
        <v>10</v>
      </c>
      <c r="B34" s="144">
        <v>99.68</v>
      </c>
      <c r="C34" s="77">
        <v>34589</v>
      </c>
    </row>
    <row r="35" spans="1:3" ht="16" thickBot="1">
      <c r="A35" s="16">
        <v>11</v>
      </c>
      <c r="B35" s="144">
        <v>107.34</v>
      </c>
      <c r="C35" s="77">
        <v>37247</v>
      </c>
    </row>
    <row r="36" spans="1:3" ht="16" thickBot="1">
      <c r="A36" s="16">
        <v>12</v>
      </c>
      <c r="B36" s="144">
        <v>115.01</v>
      </c>
      <c r="C36" s="77">
        <v>39908</v>
      </c>
    </row>
    <row r="37" spans="1:3" ht="16" thickBot="1">
      <c r="A37" s="16">
        <v>13</v>
      </c>
      <c r="B37" s="144">
        <v>122.68</v>
      </c>
      <c r="C37" s="77">
        <v>42570</v>
      </c>
    </row>
    <row r="38" spans="1:3" s="4" customFormat="1" ht="16" thickBot="1">
      <c r="A38" s="16">
        <v>14</v>
      </c>
      <c r="B38" s="144">
        <v>130.34</v>
      </c>
      <c r="C38" s="77">
        <v>45228</v>
      </c>
    </row>
    <row r="39" spans="1:3" ht="16" thickBot="1">
      <c r="A39" s="16">
        <v>15</v>
      </c>
      <c r="B39" s="144">
        <v>138.01</v>
      </c>
      <c r="C39" s="77">
        <v>47889</v>
      </c>
    </row>
    <row r="40" spans="1:3" ht="16" thickBot="1">
      <c r="A40" s="16">
        <v>16</v>
      </c>
      <c r="B40" s="144">
        <v>145.68</v>
      </c>
      <c r="C40" s="77">
        <v>50551</v>
      </c>
    </row>
    <row r="41" spans="1:3" ht="16" thickBot="1">
      <c r="A41" s="16">
        <v>17</v>
      </c>
      <c r="B41" s="144">
        <v>153.35</v>
      </c>
      <c r="C41" s="77">
        <v>53212</v>
      </c>
    </row>
    <row r="42" spans="1:3" ht="16" thickBot="1">
      <c r="A42" s="16">
        <v>18</v>
      </c>
      <c r="B42" s="144">
        <v>161.01</v>
      </c>
      <c r="C42" s="77">
        <v>55870</v>
      </c>
    </row>
    <row r="43" spans="1:3" ht="16" thickBot="1">
      <c r="A43" s="16">
        <v>19</v>
      </c>
      <c r="B43" s="144">
        <v>168.68</v>
      </c>
      <c r="C43" s="77">
        <v>58532</v>
      </c>
    </row>
    <row r="44" spans="1:3" ht="16" thickBot="1">
      <c r="A44" s="16">
        <v>20</v>
      </c>
      <c r="B44" s="144">
        <v>176.35</v>
      </c>
      <c r="C44" s="77">
        <v>61193</v>
      </c>
    </row>
    <row r="45" spans="1:3" ht="16" thickBot="1">
      <c r="A45" s="16">
        <v>21</v>
      </c>
      <c r="B45" s="144">
        <v>184.02</v>
      </c>
      <c r="C45" s="77">
        <v>63855</v>
      </c>
    </row>
    <row r="46" spans="1:3" ht="16" thickBot="1">
      <c r="A46" s="16" t="s">
        <v>33</v>
      </c>
      <c r="B46" s="144">
        <v>190.92</v>
      </c>
      <c r="C46" s="77">
        <v>66249</v>
      </c>
    </row>
    <row r="47" spans="1:3" ht="16" thickBot="1">
      <c r="A47" s="16" t="s">
        <v>34</v>
      </c>
      <c r="B47" s="144">
        <v>199.35</v>
      </c>
      <c r="C47" s="77">
        <v>69174</v>
      </c>
    </row>
    <row r="48" spans="1:3" ht="16" thickBot="1">
      <c r="A48" s="16" t="s">
        <v>35</v>
      </c>
      <c r="B48" s="144">
        <v>207.78</v>
      </c>
      <c r="C48" s="77">
        <v>72100</v>
      </c>
    </row>
    <row r="49" spans="1:5" ht="16" thickBot="1">
      <c r="A49" s="16" t="s">
        <v>36</v>
      </c>
      <c r="B49" s="144">
        <v>214.69</v>
      </c>
      <c r="C49" s="77">
        <v>74497</v>
      </c>
    </row>
    <row r="50" spans="1:5" ht="15.5">
      <c r="A50" s="26"/>
      <c r="B50" s="135"/>
      <c r="C50" s="136"/>
      <c r="D50"/>
      <c r="E50"/>
    </row>
    <row r="51" spans="1:5">
      <c r="A51" s="3" t="s">
        <v>132</v>
      </c>
      <c r="C51" s="139"/>
    </row>
    <row r="52" spans="1:5">
      <c r="C52" s="139"/>
    </row>
    <row r="53" spans="1:5">
      <c r="C53" s="139"/>
    </row>
    <row r="54" spans="1:5">
      <c r="C54" s="139"/>
    </row>
    <row r="55" spans="1:5">
      <c r="C55" s="139"/>
    </row>
    <row r="56" spans="1:5">
      <c r="C56" s="139"/>
    </row>
    <row r="57" spans="1:5">
      <c r="C57" s="139"/>
    </row>
    <row r="58" spans="1:5">
      <c r="C58" s="139"/>
    </row>
    <row r="59" spans="1:5">
      <c r="C59" s="139"/>
    </row>
    <row r="60" spans="1:5">
      <c r="C60" s="139"/>
    </row>
    <row r="61" spans="1:5">
      <c r="C61" s="139"/>
    </row>
    <row r="62" spans="1:5">
      <c r="C62" s="139"/>
    </row>
    <row r="63" spans="1:5">
      <c r="C63" s="139"/>
    </row>
    <row r="64" spans="1:5">
      <c r="C64" s="139"/>
    </row>
    <row r="65" spans="3:3">
      <c r="C65" s="139"/>
    </row>
    <row r="66" spans="3:3">
      <c r="C66" s="139"/>
    </row>
    <row r="67" spans="3:3">
      <c r="C67" s="139"/>
    </row>
    <row r="68" spans="3:3">
      <c r="C68" s="139"/>
    </row>
    <row r="69" spans="3:3">
      <c r="C69" s="139"/>
    </row>
    <row r="70" spans="3:3">
      <c r="C70" s="139"/>
    </row>
    <row r="71" spans="3:3">
      <c r="C71" s="139"/>
    </row>
    <row r="72" spans="3:3">
      <c r="C72" s="139"/>
    </row>
    <row r="73" spans="3:3">
      <c r="C73" s="139"/>
    </row>
    <row r="74" spans="3:3">
      <c r="C74" s="139"/>
    </row>
    <row r="75" spans="3:3">
      <c r="C75" s="139"/>
    </row>
    <row r="76" spans="3:3">
      <c r="C76" s="139"/>
    </row>
    <row r="77" spans="3:3">
      <c r="C77" s="139"/>
    </row>
    <row r="78" spans="3:3">
      <c r="C78" s="139"/>
    </row>
    <row r="79" spans="3:3">
      <c r="C79" s="139"/>
    </row>
    <row r="80" spans="3:3">
      <c r="C80" s="139"/>
    </row>
    <row r="81" spans="3:3">
      <c r="C81" s="139"/>
    </row>
    <row r="82" spans="3:3">
      <c r="C82" s="139"/>
    </row>
    <row r="83" spans="3:3">
      <c r="C83" s="139"/>
    </row>
    <row r="84" spans="3:3">
      <c r="C84" s="139"/>
    </row>
    <row r="85" spans="3:3">
      <c r="C85" s="139"/>
    </row>
    <row r="86" spans="3:3">
      <c r="C86" s="139"/>
    </row>
    <row r="87" spans="3:3">
      <c r="C87" s="139"/>
    </row>
    <row r="88" spans="3:3">
      <c r="C88" s="139"/>
    </row>
    <row r="89" spans="3:3">
      <c r="C89" s="139"/>
    </row>
    <row r="90" spans="3:3">
      <c r="C90" s="139"/>
    </row>
    <row r="91" spans="3:3">
      <c r="C91" s="139"/>
    </row>
    <row r="92" spans="3:3">
      <c r="C92" s="139"/>
    </row>
    <row r="93" spans="3:3">
      <c r="C93" s="139"/>
    </row>
    <row r="94" spans="3:3">
      <c r="C94" s="139"/>
    </row>
    <row r="95" spans="3:3">
      <c r="C95" s="139"/>
    </row>
    <row r="96" spans="3:3">
      <c r="C96" s="139"/>
    </row>
    <row r="97" spans="3:3">
      <c r="C97" s="139"/>
    </row>
    <row r="98" spans="3:3">
      <c r="C98" s="139"/>
    </row>
    <row r="99" spans="3:3">
      <c r="C99" s="139"/>
    </row>
    <row r="100" spans="3:3">
      <c r="C100" s="139"/>
    </row>
    <row r="101" spans="3:3">
      <c r="C101" s="139"/>
    </row>
    <row r="102" spans="3:3">
      <c r="C102" s="139"/>
    </row>
    <row r="103" spans="3:3">
      <c r="C103" s="139"/>
    </row>
    <row r="104" spans="3:3">
      <c r="C104" s="139"/>
    </row>
    <row r="105" spans="3:3">
      <c r="C105" s="139"/>
    </row>
    <row r="106" spans="3:3">
      <c r="C106" s="139"/>
    </row>
    <row r="107" spans="3:3">
      <c r="C107" s="139"/>
    </row>
    <row r="108" spans="3:3">
      <c r="C108" s="139"/>
    </row>
    <row r="109" spans="3:3">
      <c r="C109" s="139"/>
    </row>
    <row r="110" spans="3:3">
      <c r="C110" s="139"/>
    </row>
    <row r="111" spans="3:3">
      <c r="C111" s="139"/>
    </row>
    <row r="112" spans="3:3">
      <c r="C112" s="139"/>
    </row>
    <row r="113" spans="3:3">
      <c r="C113" s="139"/>
    </row>
    <row r="114" spans="3:3">
      <c r="C114" s="139"/>
    </row>
    <row r="115" spans="3:3">
      <c r="C115" s="139"/>
    </row>
    <row r="116" spans="3:3">
      <c r="C116" s="139"/>
    </row>
    <row r="117" spans="3:3">
      <c r="C117" s="139"/>
    </row>
    <row r="118" spans="3:3">
      <c r="C118" s="139"/>
    </row>
    <row r="119" spans="3:3">
      <c r="C119" s="139"/>
    </row>
    <row r="120" spans="3:3">
      <c r="C120" s="139"/>
    </row>
    <row r="121" spans="3:3">
      <c r="C121" s="139"/>
    </row>
    <row r="122" spans="3:3">
      <c r="C122" s="139"/>
    </row>
    <row r="123" spans="3:3">
      <c r="C123" s="139"/>
    </row>
    <row r="124" spans="3:3">
      <c r="C124" s="139"/>
    </row>
  </sheetData>
  <mergeCells count="1">
    <mergeCell ref="A3:B3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"/>
  <sheetViews>
    <sheetView zoomScaleNormal="100" workbookViewId="0">
      <selection activeCell="A4" sqref="A4"/>
    </sheetView>
  </sheetViews>
  <sheetFormatPr defaultColWidth="9.1796875" defaultRowHeight="14"/>
  <cols>
    <col min="1" max="1" width="14.81640625" style="78" customWidth="1"/>
    <col min="2" max="2" width="4.453125" style="78" hidden="1" customWidth="1"/>
    <col min="3" max="3" width="16.26953125" style="79" customWidth="1"/>
    <col min="4" max="4" width="12" style="78" customWidth="1"/>
    <col min="5" max="5" width="18.1796875" style="78" customWidth="1"/>
    <col min="6" max="6" width="11.7265625" style="78" bestFit="1" customWidth="1"/>
    <col min="7" max="16384" width="9.1796875" style="78"/>
  </cols>
  <sheetData>
    <row r="1" spans="1:6" ht="15.5">
      <c r="A1" s="173" t="s">
        <v>154</v>
      </c>
      <c r="B1" s="174"/>
      <c r="C1" s="174"/>
      <c r="D1" s="174"/>
      <c r="E1" s="174"/>
      <c r="F1" s="175"/>
    </row>
    <row r="2" spans="1:6" ht="15">
      <c r="A2" s="73" t="s">
        <v>134</v>
      </c>
      <c r="B2" s="73"/>
      <c r="C2" s="80"/>
      <c r="D2" s="73"/>
      <c r="E2" s="81"/>
    </row>
    <row r="3" spans="1:6" ht="15">
      <c r="A3" s="73" t="s">
        <v>161</v>
      </c>
      <c r="B3" s="73"/>
      <c r="C3" s="80"/>
      <c r="D3" s="73"/>
      <c r="E3" s="73"/>
    </row>
    <row r="5" spans="1:6" ht="6.75" customHeight="1"/>
  </sheetData>
  <mergeCells count="1">
    <mergeCell ref="A1:F1"/>
  </mergeCells>
  <printOptions horizontalCentered="1" verticalCentered="1"/>
  <pageMargins left="0" right="0" top="0" bottom="0" header="0" footer="0"/>
  <pageSetup scale="5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tabSelected="1" zoomScale="97" zoomScaleNormal="100" workbookViewId="0">
      <selection activeCell="G7" sqref="G7"/>
    </sheetView>
  </sheetViews>
  <sheetFormatPr defaultColWidth="9.1796875" defaultRowHeight="14.5"/>
  <cols>
    <col min="1" max="1" width="17.453125" style="13" customWidth="1"/>
    <col min="2" max="2" width="20.54296875" style="13" customWidth="1"/>
    <col min="3" max="3" width="12.54296875" style="13" customWidth="1"/>
    <col min="4" max="4" width="17.26953125" style="13" customWidth="1"/>
    <col min="5" max="6" width="14.26953125" style="13" customWidth="1"/>
    <col min="7" max="16384" width="9.1796875" style="13"/>
  </cols>
  <sheetData>
    <row r="1" spans="1:6">
      <c r="A1" s="2" t="s">
        <v>61</v>
      </c>
      <c r="B1" s="82"/>
    </row>
    <row r="3" spans="1:6">
      <c r="A3" s="27" t="s">
        <v>62</v>
      </c>
      <c r="B3" s="27"/>
      <c r="C3" s="12"/>
      <c r="D3" s="3"/>
    </row>
    <row r="4" spans="1:6">
      <c r="A4" s="27" t="s">
        <v>157</v>
      </c>
      <c r="B4" s="27"/>
      <c r="C4" s="12"/>
      <c r="D4" s="3"/>
    </row>
    <row r="5" spans="1:6">
      <c r="A5" s="29"/>
      <c r="B5" s="3"/>
      <c r="C5" s="12"/>
      <c r="D5" s="3"/>
      <c r="E5" s="176"/>
      <c r="F5" s="176"/>
    </row>
    <row r="6" spans="1:6" ht="41.25" customHeight="1" thickBot="1">
      <c r="A6" s="157" t="s">
        <v>9</v>
      </c>
      <c r="B6" s="157" t="s">
        <v>63</v>
      </c>
      <c r="C6" s="158" t="s">
        <v>8</v>
      </c>
      <c r="D6" s="159" t="s">
        <v>10</v>
      </c>
      <c r="E6" s="160" t="s">
        <v>0</v>
      </c>
    </row>
    <row r="7" spans="1:6" ht="15" thickBot="1">
      <c r="A7" s="161">
        <v>3798</v>
      </c>
      <c r="B7" s="66" t="s">
        <v>64</v>
      </c>
      <c r="C7" s="162" t="s">
        <v>5</v>
      </c>
      <c r="D7" s="163" t="s">
        <v>65</v>
      </c>
      <c r="E7" s="166">
        <v>6.49</v>
      </c>
    </row>
    <row r="8" spans="1:6" ht="15" thickBot="1">
      <c r="A8" s="161">
        <v>3798</v>
      </c>
      <c r="B8" s="66" t="s">
        <v>64</v>
      </c>
      <c r="C8" s="162" t="s">
        <v>6</v>
      </c>
      <c r="D8" s="163" t="s">
        <v>65</v>
      </c>
      <c r="E8" s="167">
        <v>7.44</v>
      </c>
    </row>
    <row r="9" spans="1:6" ht="15" thickBot="1">
      <c r="A9" s="161">
        <v>3798</v>
      </c>
      <c r="B9" s="66" t="s">
        <v>64</v>
      </c>
      <c r="C9" s="162" t="s">
        <v>7</v>
      </c>
      <c r="D9" s="163" t="s">
        <v>65</v>
      </c>
      <c r="E9" s="167">
        <v>8.23</v>
      </c>
    </row>
    <row r="10" spans="1:6" ht="15" thickBot="1">
      <c r="A10" s="161">
        <v>3798</v>
      </c>
      <c r="B10" s="66" t="s">
        <v>64</v>
      </c>
      <c r="C10" s="162" t="s">
        <v>66</v>
      </c>
      <c r="D10" s="163" t="s">
        <v>65</v>
      </c>
      <c r="E10" s="167">
        <v>8.6300000000000008</v>
      </c>
    </row>
    <row r="11" spans="1:6" ht="15" thickBot="1">
      <c r="A11" s="161">
        <v>3798</v>
      </c>
      <c r="B11" s="66" t="s">
        <v>64</v>
      </c>
      <c r="C11" s="162" t="s">
        <v>67</v>
      </c>
      <c r="D11" s="163" t="s">
        <v>65</v>
      </c>
      <c r="E11" s="167">
        <v>9.41</v>
      </c>
    </row>
    <row r="12" spans="1:6" ht="15" thickBot="1">
      <c r="A12" s="161">
        <v>3798</v>
      </c>
      <c r="B12" s="66" t="s">
        <v>64</v>
      </c>
      <c r="C12" s="162" t="s">
        <v>68</v>
      </c>
      <c r="D12" s="163" t="s">
        <v>65</v>
      </c>
      <c r="E12" s="167">
        <v>10.37</v>
      </c>
    </row>
    <row r="13" spans="1:6" ht="15" thickBot="1">
      <c r="A13" s="161">
        <v>3798</v>
      </c>
      <c r="B13" s="66" t="s">
        <v>64</v>
      </c>
      <c r="C13" s="162" t="s">
        <v>69</v>
      </c>
      <c r="D13" s="163" t="s">
        <v>65</v>
      </c>
      <c r="E13" s="167">
        <v>11.57</v>
      </c>
    </row>
    <row r="14" spans="1:6" ht="15" thickBot="1">
      <c r="A14" s="161">
        <v>3798</v>
      </c>
      <c r="B14" s="66" t="s">
        <v>64</v>
      </c>
      <c r="C14" s="162" t="s">
        <v>70</v>
      </c>
      <c r="D14" s="163" t="s">
        <v>65</v>
      </c>
      <c r="E14" s="167">
        <v>12.46</v>
      </c>
    </row>
    <row r="15" spans="1:6" ht="15" thickBot="1">
      <c r="A15" s="161">
        <v>3798</v>
      </c>
      <c r="B15" s="66" t="s">
        <v>64</v>
      </c>
      <c r="C15" s="162" t="s">
        <v>71</v>
      </c>
      <c r="D15" s="163" t="s">
        <v>65</v>
      </c>
      <c r="E15" s="167">
        <v>15.24</v>
      </c>
    </row>
    <row r="16" spans="1:6" ht="15" thickBot="1">
      <c r="A16" s="161">
        <v>3798</v>
      </c>
      <c r="B16" s="66" t="s">
        <v>64</v>
      </c>
      <c r="C16" s="162" t="s">
        <v>72</v>
      </c>
      <c r="D16" s="163" t="s">
        <v>65</v>
      </c>
      <c r="E16" s="167">
        <v>17.920000000000002</v>
      </c>
    </row>
    <row r="17" spans="1:5" ht="15" thickBot="1">
      <c r="A17" s="161">
        <v>3798</v>
      </c>
      <c r="B17" s="66" t="s">
        <v>64</v>
      </c>
      <c r="C17" s="162" t="s">
        <v>73</v>
      </c>
      <c r="D17" s="163" t="s">
        <v>65</v>
      </c>
      <c r="E17" s="167">
        <v>18.93</v>
      </c>
    </row>
  </sheetData>
  <mergeCells count="1">
    <mergeCell ref="E5:F5"/>
  </mergeCells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zoomScaleNormal="100" workbookViewId="0">
      <selection activeCell="J1" sqref="J1:L8"/>
    </sheetView>
  </sheetViews>
  <sheetFormatPr defaultColWidth="9.1796875" defaultRowHeight="14.5"/>
  <cols>
    <col min="1" max="1" width="21" style="13" customWidth="1"/>
    <col min="2" max="2" width="30" style="13" customWidth="1"/>
    <col min="3" max="3" width="19.453125" style="13" customWidth="1"/>
    <col min="4" max="7" width="17.453125" style="13" customWidth="1"/>
    <col min="8" max="16384" width="9.1796875" style="13"/>
  </cols>
  <sheetData>
    <row r="1" spans="1:5">
      <c r="A1" s="2" t="s">
        <v>74</v>
      </c>
      <c r="B1" s="82"/>
    </row>
    <row r="2" spans="1:5" ht="16.5" customHeight="1">
      <c r="A2" s="177" t="s">
        <v>75</v>
      </c>
      <c r="B2" s="180"/>
      <c r="C2" s="180"/>
    </row>
    <row r="3" spans="1:5" ht="16.5" customHeight="1">
      <c r="A3" s="181" t="s">
        <v>148</v>
      </c>
      <c r="B3" s="181"/>
      <c r="C3" s="181"/>
      <c r="D3" s="182"/>
    </row>
    <row r="4" spans="1:5" hidden="1">
      <c r="A4" s="183"/>
      <c r="B4" s="183"/>
      <c r="C4" s="183"/>
      <c r="D4" s="183"/>
    </row>
    <row r="5" spans="1:5">
      <c r="A5" s="90"/>
      <c r="B5" s="90"/>
      <c r="C5" s="90"/>
      <c r="D5" s="90"/>
    </row>
    <row r="6" spans="1:5" ht="15">
      <c r="A6" s="37" t="s">
        <v>76</v>
      </c>
      <c r="B6" s="37" t="s">
        <v>8</v>
      </c>
      <c r="C6" s="37" t="s">
        <v>1</v>
      </c>
      <c r="D6" s="37" t="s">
        <v>0</v>
      </c>
    </row>
    <row r="7" spans="1:5" ht="15.5">
      <c r="A7" s="32">
        <v>3163</v>
      </c>
      <c r="B7" s="33" t="s">
        <v>5</v>
      </c>
      <c r="C7" s="33" t="s">
        <v>77</v>
      </c>
      <c r="D7" s="11">
        <v>10.93</v>
      </c>
    </row>
    <row r="8" spans="1:5" ht="15.5">
      <c r="A8" s="32">
        <v>3163</v>
      </c>
      <c r="B8" s="33" t="s">
        <v>71</v>
      </c>
      <c r="C8" s="33" t="s">
        <v>77</v>
      </c>
      <c r="D8" s="67">
        <v>7.75</v>
      </c>
    </row>
    <row r="9" spans="1:5" ht="15.5">
      <c r="A9" s="32">
        <v>3163</v>
      </c>
      <c r="B9" s="33" t="s">
        <v>6</v>
      </c>
      <c r="C9" s="33" t="s">
        <v>77</v>
      </c>
      <c r="D9" s="11">
        <v>6.2</v>
      </c>
    </row>
    <row r="10" spans="1:5" ht="15.5">
      <c r="A10" s="32">
        <v>3163</v>
      </c>
      <c r="B10" s="33" t="s">
        <v>7</v>
      </c>
      <c r="C10" s="33" t="s">
        <v>77</v>
      </c>
      <c r="D10" s="11">
        <v>4.4000000000000004</v>
      </c>
    </row>
    <row r="11" spans="1:5" ht="15.5">
      <c r="A11" s="32">
        <v>3163</v>
      </c>
      <c r="B11" s="33" t="s">
        <v>66</v>
      </c>
      <c r="C11" s="33" t="s">
        <v>77</v>
      </c>
      <c r="D11" s="11">
        <v>3.65</v>
      </c>
    </row>
    <row r="12" spans="1:5" ht="15.5">
      <c r="A12" s="92"/>
      <c r="B12" s="91"/>
      <c r="C12" s="91"/>
      <c r="D12" s="91"/>
      <c r="E12" s="91"/>
    </row>
    <row r="14" spans="1:5">
      <c r="A14" s="177" t="s">
        <v>78</v>
      </c>
      <c r="B14" s="180"/>
      <c r="C14" s="180"/>
      <c r="D14" s="3"/>
    </row>
    <row r="15" spans="1:5" ht="16.5" customHeight="1">
      <c r="A15" s="97" t="s">
        <v>148</v>
      </c>
      <c r="B15" s="97"/>
      <c r="C15" s="97"/>
      <c r="D15" s="98"/>
    </row>
    <row r="16" spans="1:5">
      <c r="A16" s="34"/>
      <c r="B16" s="3"/>
      <c r="C16" s="3"/>
      <c r="D16" s="3"/>
    </row>
    <row r="17" spans="1:7">
      <c r="A17" s="6" t="s">
        <v>9</v>
      </c>
      <c r="B17" s="6" t="s">
        <v>63</v>
      </c>
      <c r="C17" s="6" t="s">
        <v>10</v>
      </c>
      <c r="D17" s="6" t="s">
        <v>0</v>
      </c>
    </row>
    <row r="18" spans="1:7" ht="28">
      <c r="A18" s="39">
        <v>3168</v>
      </c>
      <c r="B18" s="9" t="s">
        <v>140</v>
      </c>
      <c r="C18" s="10" t="s">
        <v>65</v>
      </c>
      <c r="D18" s="11">
        <v>12.97</v>
      </c>
    </row>
    <row r="19" spans="1:7" ht="28">
      <c r="A19" s="164" t="s">
        <v>142</v>
      </c>
      <c r="B19" s="65" t="s">
        <v>141</v>
      </c>
      <c r="C19" s="66" t="s">
        <v>65</v>
      </c>
      <c r="D19" s="165">
        <v>9.74</v>
      </c>
    </row>
    <row r="20" spans="1:7">
      <c r="A20" s="39">
        <v>3181</v>
      </c>
      <c r="B20" s="9" t="s">
        <v>79</v>
      </c>
      <c r="C20" s="10" t="s">
        <v>65</v>
      </c>
      <c r="D20" s="11">
        <v>3.75</v>
      </c>
    </row>
    <row r="21" spans="1:7" ht="28">
      <c r="A21" s="39">
        <v>3181</v>
      </c>
      <c r="B21" s="9" t="s">
        <v>80</v>
      </c>
      <c r="C21" s="10" t="s">
        <v>65</v>
      </c>
      <c r="D21" s="11">
        <v>5.65</v>
      </c>
    </row>
    <row r="22" spans="1:7" ht="28">
      <c r="A22" s="39">
        <v>3181</v>
      </c>
      <c r="B22" s="9" t="s">
        <v>81</v>
      </c>
      <c r="C22" s="10" t="s">
        <v>65</v>
      </c>
      <c r="D22" s="11">
        <v>8.25</v>
      </c>
    </row>
    <row r="23" spans="1:7" ht="28">
      <c r="A23" s="39">
        <v>3181</v>
      </c>
      <c r="B23" s="9" t="s">
        <v>82</v>
      </c>
      <c r="C23" s="10" t="s">
        <v>65</v>
      </c>
      <c r="D23" s="11">
        <v>5.25</v>
      </c>
    </row>
    <row r="24" spans="1:7" ht="28">
      <c r="A24" s="39">
        <v>3196</v>
      </c>
      <c r="B24" s="9" t="s">
        <v>83</v>
      </c>
      <c r="C24" s="10" t="s">
        <v>143</v>
      </c>
      <c r="D24" s="11">
        <v>7.36</v>
      </c>
      <c r="E24" s="31"/>
      <c r="F24" s="31"/>
    </row>
    <row r="25" spans="1:7" ht="28">
      <c r="A25" s="39">
        <v>3196</v>
      </c>
      <c r="B25" s="9" t="s">
        <v>83</v>
      </c>
      <c r="C25" s="10" t="s">
        <v>144</v>
      </c>
      <c r="D25" s="11">
        <f>D24*2</f>
        <v>14.72</v>
      </c>
      <c r="F25" s="31"/>
    </row>
    <row r="26" spans="1:7" ht="28">
      <c r="A26" s="39">
        <v>3196</v>
      </c>
      <c r="B26" s="9" t="s">
        <v>83</v>
      </c>
      <c r="C26" s="10" t="s">
        <v>145</v>
      </c>
      <c r="D26" s="11">
        <f>D24*3</f>
        <v>22.080000000000002</v>
      </c>
      <c r="F26" s="31"/>
    </row>
    <row r="27" spans="1:7" ht="28">
      <c r="A27" s="39">
        <v>3196</v>
      </c>
      <c r="B27" s="9" t="s">
        <v>83</v>
      </c>
      <c r="C27" s="10" t="s">
        <v>146</v>
      </c>
      <c r="D27" s="11">
        <f>D24*4</f>
        <v>29.44</v>
      </c>
      <c r="F27" s="31"/>
    </row>
    <row r="28" spans="1:7">
      <c r="A28" s="95" t="s">
        <v>159</v>
      </c>
      <c r="B28" s="47"/>
      <c r="C28" s="93"/>
      <c r="D28" s="94"/>
      <c r="E28" s="96"/>
      <c r="G28" s="31"/>
    </row>
    <row r="30" spans="1:7">
      <c r="A30" s="177" t="s">
        <v>84</v>
      </c>
      <c r="B30" s="180"/>
      <c r="C30" s="180"/>
      <c r="D30" s="175"/>
    </row>
    <row r="31" spans="1:7">
      <c r="A31" s="97" t="s">
        <v>148</v>
      </c>
      <c r="B31" s="97"/>
      <c r="C31" s="97"/>
      <c r="D31" s="98"/>
    </row>
    <row r="32" spans="1:7">
      <c r="A32" s="27"/>
      <c r="B32" s="28"/>
      <c r="C32" s="3"/>
    </row>
    <row r="33" spans="1:5">
      <c r="A33" s="6" t="s">
        <v>9</v>
      </c>
      <c r="B33" s="6" t="s">
        <v>63</v>
      </c>
      <c r="C33" s="6" t="s">
        <v>10</v>
      </c>
      <c r="D33" s="6" t="s">
        <v>0</v>
      </c>
    </row>
    <row r="34" spans="1:5">
      <c r="A34" s="39">
        <v>3777</v>
      </c>
      <c r="B34" s="9" t="s">
        <v>85</v>
      </c>
      <c r="C34" s="10" t="s">
        <v>65</v>
      </c>
      <c r="D34" s="11">
        <v>10.91</v>
      </c>
    </row>
    <row r="35" spans="1:5" ht="49.5" customHeight="1">
      <c r="A35" s="39">
        <v>3777</v>
      </c>
      <c r="B35" s="35" t="s">
        <v>86</v>
      </c>
      <c r="C35" s="10" t="s">
        <v>65</v>
      </c>
      <c r="D35" s="11">
        <v>12.92</v>
      </c>
    </row>
    <row r="36" spans="1:5" ht="47.25" customHeight="1">
      <c r="A36" s="39">
        <v>3777</v>
      </c>
      <c r="B36" s="35" t="s">
        <v>87</v>
      </c>
      <c r="C36" s="10" t="s">
        <v>65</v>
      </c>
      <c r="D36" s="11">
        <v>13.38</v>
      </c>
    </row>
    <row r="38" spans="1:5">
      <c r="A38" s="179" t="s">
        <v>135</v>
      </c>
      <c r="B38" s="179"/>
      <c r="C38" s="179"/>
      <c r="D38" s="179"/>
      <c r="E38" s="63"/>
    </row>
    <row r="39" spans="1:5">
      <c r="A39" s="177" t="s">
        <v>156</v>
      </c>
      <c r="B39" s="178"/>
      <c r="C39" s="63"/>
      <c r="D39" s="63"/>
      <c r="E39" s="63"/>
    </row>
    <row r="40" spans="1:5">
      <c r="A40" s="63"/>
      <c r="B40" s="63"/>
      <c r="C40" s="63"/>
      <c r="D40" s="176"/>
      <c r="E40" s="176"/>
    </row>
    <row r="41" spans="1:5">
      <c r="A41" s="68" t="s">
        <v>131</v>
      </c>
      <c r="B41" s="69" t="s">
        <v>8</v>
      </c>
      <c r="C41" s="69" t="s">
        <v>1</v>
      </c>
      <c r="D41" s="70" t="s">
        <v>0</v>
      </c>
    </row>
    <row r="42" spans="1:5">
      <c r="A42" s="64">
        <v>3285</v>
      </c>
      <c r="B42" s="65" t="s">
        <v>160</v>
      </c>
      <c r="C42" s="66" t="s">
        <v>65</v>
      </c>
      <c r="D42" s="67">
        <v>5.08</v>
      </c>
    </row>
    <row r="43" spans="1:5">
      <c r="A43" s="64">
        <v>3285</v>
      </c>
      <c r="B43" s="65" t="s">
        <v>4</v>
      </c>
      <c r="C43" s="66" t="s">
        <v>65</v>
      </c>
      <c r="D43" s="62">
        <v>10.050000000000001</v>
      </c>
    </row>
    <row r="44" spans="1:5">
      <c r="A44" s="64">
        <v>3285</v>
      </c>
      <c r="B44" s="65" t="s">
        <v>3</v>
      </c>
      <c r="C44" s="66" t="s">
        <v>65</v>
      </c>
      <c r="D44" s="62">
        <v>15.2</v>
      </c>
    </row>
    <row r="45" spans="1:5">
      <c r="A45" s="63"/>
      <c r="B45" s="63"/>
      <c r="C45" s="63"/>
      <c r="D45" s="63"/>
      <c r="E45" s="63"/>
    </row>
    <row r="47" spans="1:5">
      <c r="D47" s="153"/>
      <c r="E47" s="154"/>
    </row>
    <row r="48" spans="1:5">
      <c r="D48" s="156"/>
      <c r="E48" s="154"/>
    </row>
    <row r="49" spans="4:5">
      <c r="D49" s="156"/>
      <c r="E49" s="154"/>
    </row>
  </sheetData>
  <mergeCells count="7">
    <mergeCell ref="A39:B39"/>
    <mergeCell ref="A38:D38"/>
    <mergeCell ref="D40:E40"/>
    <mergeCell ref="A2:C2"/>
    <mergeCell ref="A14:C14"/>
    <mergeCell ref="A30:D30"/>
    <mergeCell ref="A3:D4"/>
  </mergeCells>
  <pageMargins left="0.7" right="0.7" top="0.75" bottom="0.75" header="0.3" footer="0.3"/>
  <pageSetup scale="81" orientation="portrait" r:id="rId1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1"/>
  <sheetViews>
    <sheetView topLeftCell="A21" zoomScaleNormal="100" workbookViewId="0">
      <selection activeCell="E7" sqref="E7"/>
    </sheetView>
  </sheetViews>
  <sheetFormatPr defaultColWidth="9.1796875" defaultRowHeight="14"/>
  <cols>
    <col min="1" max="1" width="14.54296875" style="40" customWidth="1"/>
    <col min="2" max="2" width="45.81640625" style="40" customWidth="1"/>
    <col min="3" max="3" width="10.26953125" style="41" customWidth="1"/>
    <col min="4" max="5" width="17.81640625" style="40" customWidth="1"/>
    <col min="6" max="6" width="19.26953125" style="40" customWidth="1"/>
    <col min="7" max="16384" width="9.1796875" style="40"/>
  </cols>
  <sheetData>
    <row r="1" spans="1:6">
      <c r="A1" s="2" t="s">
        <v>88</v>
      </c>
    </row>
    <row r="3" spans="1:6" ht="15" customHeight="1">
      <c r="A3" s="27" t="s">
        <v>89</v>
      </c>
      <c r="B3" s="27"/>
      <c r="C3" s="42"/>
      <c r="D3" s="3"/>
      <c r="E3" s="3"/>
    </row>
    <row r="4" spans="1:6">
      <c r="A4" s="27" t="s">
        <v>152</v>
      </c>
      <c r="B4" s="27"/>
      <c r="C4" s="42"/>
      <c r="D4" s="3"/>
      <c r="E4" s="3"/>
    </row>
    <row r="5" spans="1:6">
      <c r="A5" s="29"/>
      <c r="B5" s="3"/>
      <c r="C5" s="42"/>
      <c r="D5" s="3"/>
      <c r="E5" s="176"/>
      <c r="F5" s="176"/>
    </row>
    <row r="6" spans="1:6">
      <c r="A6" s="30" t="s">
        <v>9</v>
      </c>
      <c r="B6" s="107" t="s">
        <v>63</v>
      </c>
      <c r="C6" s="108" t="s">
        <v>8</v>
      </c>
      <c r="D6" s="109" t="s">
        <v>10</v>
      </c>
      <c r="E6" s="49" t="s">
        <v>0</v>
      </c>
      <c r="F6" s="49" t="s">
        <v>2</v>
      </c>
    </row>
    <row r="7" spans="1:6">
      <c r="A7" s="39">
        <v>3703</v>
      </c>
      <c r="B7" s="65" t="s">
        <v>64</v>
      </c>
      <c r="C7" s="43" t="s">
        <v>7</v>
      </c>
      <c r="D7" s="48" t="s">
        <v>65</v>
      </c>
      <c r="E7" s="67">
        <v>8.23</v>
      </c>
      <c r="F7" s="67">
        <f>E7*4</f>
        <v>32.92</v>
      </c>
    </row>
    <row r="8" spans="1:6">
      <c r="A8" s="110"/>
      <c r="B8" s="110"/>
      <c r="C8" s="111"/>
      <c r="D8" s="112"/>
      <c r="E8" s="113"/>
      <c r="F8" s="112"/>
    </row>
    <row r="9" spans="1:6">
      <c r="A9" s="114" t="s">
        <v>90</v>
      </c>
      <c r="B9" s="114"/>
      <c r="C9" s="115"/>
      <c r="D9" s="113"/>
      <c r="E9" s="113"/>
      <c r="F9" s="112"/>
    </row>
    <row r="10" spans="1:6">
      <c r="A10" s="114" t="s">
        <v>151</v>
      </c>
      <c r="B10" s="114"/>
      <c r="C10" s="115"/>
      <c r="D10" s="113"/>
      <c r="E10" s="113"/>
      <c r="F10" s="112"/>
    </row>
    <row r="11" spans="1:6">
      <c r="A11" s="116"/>
      <c r="B11" s="117"/>
      <c r="C11" s="115"/>
      <c r="D11" s="113"/>
      <c r="E11" s="113"/>
      <c r="F11" s="112"/>
    </row>
    <row r="12" spans="1:6" s="124" customFormat="1" ht="28">
      <c r="A12" s="49" t="s">
        <v>9</v>
      </c>
      <c r="B12" s="121" t="s">
        <v>63</v>
      </c>
      <c r="C12" s="125" t="s">
        <v>149</v>
      </c>
      <c r="D12" s="122" t="s">
        <v>10</v>
      </c>
      <c r="E12" s="123" t="s">
        <v>0</v>
      </c>
      <c r="F12" s="49" t="s">
        <v>2</v>
      </c>
    </row>
    <row r="13" spans="1:6" ht="18.75" customHeight="1">
      <c r="A13" s="39">
        <v>3700</v>
      </c>
      <c r="B13" s="65" t="s">
        <v>91</v>
      </c>
      <c r="C13" s="43"/>
      <c r="D13" s="99" t="s">
        <v>65</v>
      </c>
      <c r="E13" s="67">
        <v>12.97</v>
      </c>
      <c r="F13" s="126">
        <f>E13*4</f>
        <v>51.88</v>
      </c>
    </row>
    <row r="14" spans="1:6" ht="18.75" customHeight="1">
      <c r="A14" s="39">
        <v>3701</v>
      </c>
      <c r="B14" s="65" t="s">
        <v>92</v>
      </c>
      <c r="C14" s="43"/>
      <c r="D14" s="99" t="s">
        <v>93</v>
      </c>
      <c r="E14" s="67">
        <v>245.43</v>
      </c>
      <c r="F14" s="127"/>
    </row>
    <row r="15" spans="1:6" ht="18.75" customHeight="1">
      <c r="A15" s="39">
        <v>3702</v>
      </c>
      <c r="B15" s="65" t="s">
        <v>94</v>
      </c>
      <c r="C15" s="43"/>
      <c r="D15" s="99" t="s">
        <v>93</v>
      </c>
      <c r="E15" s="67">
        <v>119.99</v>
      </c>
      <c r="F15" s="127"/>
    </row>
    <row r="16" spans="1:6" ht="18.75" customHeight="1">
      <c r="A16" s="39">
        <v>3702</v>
      </c>
      <c r="B16" s="65" t="s">
        <v>95</v>
      </c>
      <c r="C16" s="43"/>
      <c r="D16" s="99" t="s">
        <v>93</v>
      </c>
      <c r="E16" s="67">
        <v>142.94</v>
      </c>
      <c r="F16" s="127"/>
    </row>
    <row r="17" spans="1:6" ht="18.75" customHeight="1">
      <c r="A17" s="39">
        <v>3702</v>
      </c>
      <c r="B17" s="65" t="s">
        <v>96</v>
      </c>
      <c r="C17" s="100"/>
      <c r="D17" s="101" t="s">
        <v>93</v>
      </c>
      <c r="E17" s="67">
        <v>170.35</v>
      </c>
      <c r="F17" s="127"/>
    </row>
    <row r="18" spans="1:6" ht="18.75" customHeight="1">
      <c r="A18" s="39">
        <v>3703</v>
      </c>
      <c r="B18" s="46" t="s">
        <v>64</v>
      </c>
      <c r="C18" s="187" t="s">
        <v>97</v>
      </c>
      <c r="D18" s="188"/>
      <c r="E18" s="188"/>
      <c r="F18" s="189"/>
    </row>
    <row r="19" spans="1:6" ht="18.75" customHeight="1">
      <c r="A19" s="39">
        <v>3705</v>
      </c>
      <c r="B19" s="65" t="s">
        <v>98</v>
      </c>
      <c r="C19" s="102"/>
      <c r="D19" s="103" t="s">
        <v>93</v>
      </c>
      <c r="E19" s="128">
        <v>119.99</v>
      </c>
      <c r="F19" s="126"/>
    </row>
    <row r="20" spans="1:6" ht="18.75" customHeight="1">
      <c r="A20" s="39">
        <v>3707</v>
      </c>
      <c r="B20" s="65" t="s">
        <v>136</v>
      </c>
      <c r="C20" s="104"/>
      <c r="D20" s="99" t="s">
        <v>65</v>
      </c>
      <c r="E20" s="67">
        <v>5.68</v>
      </c>
      <c r="F20" s="126">
        <f>E20*4</f>
        <v>22.72</v>
      </c>
    </row>
    <row r="21" spans="1:6" ht="18.75" customHeight="1">
      <c r="A21" s="39">
        <v>3707</v>
      </c>
      <c r="B21" s="65" t="s">
        <v>99</v>
      </c>
      <c r="C21" s="43"/>
      <c r="D21" s="99" t="s">
        <v>65</v>
      </c>
      <c r="E21" s="67">
        <v>3.65</v>
      </c>
      <c r="F21" s="126">
        <f>E21*4</f>
        <v>14.6</v>
      </c>
    </row>
    <row r="22" spans="1:6" ht="18.75" customHeight="1">
      <c r="A22" s="39">
        <v>3707</v>
      </c>
      <c r="B22" s="65" t="s">
        <v>100</v>
      </c>
      <c r="C22" s="43"/>
      <c r="D22" s="99" t="s">
        <v>65</v>
      </c>
      <c r="E22" s="67">
        <v>2.42</v>
      </c>
      <c r="F22" s="126">
        <f>E22*4</f>
        <v>9.68</v>
      </c>
    </row>
    <row r="23" spans="1:6" ht="18.75" customHeight="1">
      <c r="A23" s="133">
        <v>3709</v>
      </c>
      <c r="B23" s="65" t="s">
        <v>101</v>
      </c>
      <c r="C23" s="131"/>
      <c r="D23" s="99" t="s">
        <v>65</v>
      </c>
      <c r="E23" s="132">
        <v>8.74</v>
      </c>
      <c r="F23" s="127"/>
    </row>
    <row r="24" spans="1:6" ht="18.75" customHeight="1">
      <c r="A24" s="133">
        <v>3709</v>
      </c>
      <c r="B24" s="65" t="s">
        <v>102</v>
      </c>
      <c r="C24" s="131"/>
      <c r="D24" s="99" t="s">
        <v>65</v>
      </c>
      <c r="E24" s="132">
        <v>4.37</v>
      </c>
      <c r="F24" s="127"/>
    </row>
    <row r="25" spans="1:6" ht="18.75" customHeight="1">
      <c r="A25" s="133">
        <v>3709</v>
      </c>
      <c r="B25" s="65" t="s">
        <v>103</v>
      </c>
      <c r="C25" s="131"/>
      <c r="D25" s="99" t="s">
        <v>65</v>
      </c>
      <c r="E25" s="132">
        <v>1.76</v>
      </c>
      <c r="F25" s="129"/>
    </row>
    <row r="26" spans="1:6" ht="18.75" customHeight="1">
      <c r="A26" s="39">
        <v>3710</v>
      </c>
      <c r="B26" s="65" t="s">
        <v>104</v>
      </c>
      <c r="C26" s="43"/>
      <c r="D26" s="99" t="s">
        <v>65</v>
      </c>
      <c r="E26" s="67">
        <v>16.09</v>
      </c>
      <c r="F26" s="126">
        <f>E26*4</f>
        <v>64.36</v>
      </c>
    </row>
    <row r="27" spans="1:6" ht="18.75" customHeight="1">
      <c r="A27" s="39">
        <v>3710</v>
      </c>
      <c r="B27" s="65" t="s">
        <v>105</v>
      </c>
      <c r="C27" s="43"/>
      <c r="D27" s="99" t="s">
        <v>65</v>
      </c>
      <c r="E27" s="67">
        <v>24.18</v>
      </c>
      <c r="F27" s="126">
        <f t="shared" ref="F27:F28" si="0">E27*4</f>
        <v>96.72</v>
      </c>
    </row>
    <row r="28" spans="1:6" ht="18.75" customHeight="1">
      <c r="A28" s="39">
        <v>3710</v>
      </c>
      <c r="B28" s="65" t="s">
        <v>106</v>
      </c>
      <c r="C28" s="43"/>
      <c r="D28" s="99" t="s">
        <v>65</v>
      </c>
      <c r="E28" s="67">
        <v>34.58</v>
      </c>
      <c r="F28" s="126">
        <f t="shared" si="0"/>
        <v>138.32</v>
      </c>
    </row>
    <row r="29" spans="1:6" ht="18.75" customHeight="1">
      <c r="A29" s="39">
        <v>3712</v>
      </c>
      <c r="B29" s="65" t="s">
        <v>107</v>
      </c>
      <c r="C29" s="43"/>
      <c r="D29" s="99" t="s">
        <v>93</v>
      </c>
      <c r="E29" s="67">
        <v>119.99</v>
      </c>
      <c r="F29" s="127"/>
    </row>
    <row r="30" spans="1:6" ht="18.75" customHeight="1">
      <c r="A30" s="39">
        <v>3712</v>
      </c>
      <c r="B30" s="65" t="s">
        <v>108</v>
      </c>
      <c r="C30" s="43"/>
      <c r="D30" s="99" t="s">
        <v>93</v>
      </c>
      <c r="E30" s="67">
        <v>142.94</v>
      </c>
      <c r="F30" s="127"/>
    </row>
    <row r="31" spans="1:6" ht="18.75" customHeight="1">
      <c r="A31" s="39">
        <v>3712</v>
      </c>
      <c r="B31" s="65" t="s">
        <v>109</v>
      </c>
      <c r="C31" s="43"/>
      <c r="D31" s="99" t="s">
        <v>93</v>
      </c>
      <c r="E31" s="67">
        <v>170.35</v>
      </c>
      <c r="F31" s="127"/>
    </row>
    <row r="32" spans="1:6" ht="18.75" customHeight="1">
      <c r="A32" s="133">
        <v>3716</v>
      </c>
      <c r="B32" s="65" t="s">
        <v>110</v>
      </c>
      <c r="C32" s="131"/>
      <c r="D32" s="99" t="s">
        <v>65</v>
      </c>
      <c r="E32" s="132">
        <v>7.59</v>
      </c>
      <c r="F32" s="127"/>
    </row>
    <row r="33" spans="1:6" ht="18.75" customHeight="1">
      <c r="A33" s="133">
        <v>3716</v>
      </c>
      <c r="B33" s="65" t="s">
        <v>111</v>
      </c>
      <c r="C33" s="131"/>
      <c r="D33" s="99" t="s">
        <v>65</v>
      </c>
      <c r="E33" s="132">
        <v>3.8</v>
      </c>
      <c r="F33" s="127"/>
    </row>
    <row r="34" spans="1:6" ht="18.75" customHeight="1">
      <c r="A34" s="133">
        <v>3716</v>
      </c>
      <c r="B34" s="65" t="s">
        <v>112</v>
      </c>
      <c r="C34" s="131"/>
      <c r="D34" s="99" t="s">
        <v>65</v>
      </c>
      <c r="E34" s="132">
        <v>1.53</v>
      </c>
      <c r="F34" s="127"/>
    </row>
    <row r="35" spans="1:6" ht="18.75" customHeight="1">
      <c r="A35" s="133">
        <v>3731</v>
      </c>
      <c r="B35" s="65" t="s">
        <v>113</v>
      </c>
      <c r="C35" s="131"/>
      <c r="D35" s="99" t="s">
        <v>65</v>
      </c>
      <c r="E35" s="132">
        <v>6.82</v>
      </c>
      <c r="F35" s="127"/>
    </row>
    <row r="36" spans="1:6" ht="18.75" customHeight="1">
      <c r="A36" s="133">
        <v>3731</v>
      </c>
      <c r="B36" s="65" t="s">
        <v>114</v>
      </c>
      <c r="C36" s="131"/>
      <c r="D36" s="99" t="s">
        <v>65</v>
      </c>
      <c r="E36" s="132">
        <v>3.41</v>
      </c>
      <c r="F36" s="127"/>
    </row>
    <row r="37" spans="1:6" ht="18.75" customHeight="1">
      <c r="A37" s="133">
        <v>3731</v>
      </c>
      <c r="B37" s="65" t="s">
        <v>115</v>
      </c>
      <c r="C37" s="131"/>
      <c r="D37" s="99" t="s">
        <v>65</v>
      </c>
      <c r="E37" s="132">
        <v>2.2799999999999998</v>
      </c>
      <c r="F37" s="127"/>
    </row>
    <row r="38" spans="1:6" ht="18.75" customHeight="1">
      <c r="A38" s="39">
        <v>3759</v>
      </c>
      <c r="B38" s="65" t="s">
        <v>116</v>
      </c>
      <c r="C38" s="43"/>
      <c r="D38" s="99" t="s">
        <v>93</v>
      </c>
      <c r="E38" s="67">
        <v>273.41000000000003</v>
      </c>
      <c r="F38" s="127"/>
    </row>
    <row r="39" spans="1:6" ht="18.75" customHeight="1">
      <c r="A39" s="39">
        <v>3759</v>
      </c>
      <c r="B39" s="65" t="s">
        <v>117</v>
      </c>
      <c r="C39" s="43"/>
      <c r="D39" s="99" t="s">
        <v>93</v>
      </c>
      <c r="E39" s="67">
        <v>340.68</v>
      </c>
      <c r="F39" s="127"/>
    </row>
    <row r="40" spans="1:6" ht="18.75" customHeight="1">
      <c r="A40" s="184" t="s">
        <v>118</v>
      </c>
      <c r="B40" s="65" t="s">
        <v>119</v>
      </c>
      <c r="C40" s="43">
        <v>0.5</v>
      </c>
      <c r="D40" s="99" t="s">
        <v>120</v>
      </c>
      <c r="E40" s="67">
        <v>4162.46</v>
      </c>
      <c r="F40" s="127"/>
    </row>
    <row r="41" spans="1:6" ht="18.75" customHeight="1">
      <c r="A41" s="185"/>
      <c r="B41" s="65" t="s">
        <v>119</v>
      </c>
      <c r="C41" s="43">
        <v>1</v>
      </c>
      <c r="D41" s="99" t="s">
        <v>120</v>
      </c>
      <c r="E41" s="67">
        <v>8324.93</v>
      </c>
      <c r="F41" s="127"/>
    </row>
    <row r="42" spans="1:6" ht="18.75" customHeight="1">
      <c r="A42" s="185"/>
      <c r="B42" s="65" t="s">
        <v>119</v>
      </c>
      <c r="C42" s="43">
        <v>1.5</v>
      </c>
      <c r="D42" s="99" t="s">
        <v>120</v>
      </c>
      <c r="E42" s="67">
        <v>12487.39</v>
      </c>
      <c r="F42" s="127"/>
    </row>
    <row r="43" spans="1:6" ht="18.75" customHeight="1">
      <c r="A43" s="185"/>
      <c r="B43" s="65" t="s">
        <v>119</v>
      </c>
      <c r="C43" s="43">
        <v>2</v>
      </c>
      <c r="D43" s="99" t="s">
        <v>120</v>
      </c>
      <c r="E43" s="67">
        <v>16649.86</v>
      </c>
      <c r="F43" s="127"/>
    </row>
    <row r="44" spans="1:6" ht="18.75" customHeight="1">
      <c r="A44" s="185"/>
      <c r="B44" s="65" t="s">
        <v>119</v>
      </c>
      <c r="C44" s="43">
        <v>2.5</v>
      </c>
      <c r="D44" s="99" t="s">
        <v>120</v>
      </c>
      <c r="E44" s="67">
        <v>19768.5</v>
      </c>
      <c r="F44" s="127"/>
    </row>
    <row r="45" spans="1:6" ht="18.75" customHeight="1">
      <c r="A45" s="185"/>
      <c r="B45" s="65" t="s">
        <v>119</v>
      </c>
      <c r="C45" s="43">
        <v>3</v>
      </c>
      <c r="D45" s="99" t="s">
        <v>120</v>
      </c>
      <c r="E45" s="67">
        <v>22962.07</v>
      </c>
      <c r="F45" s="127"/>
    </row>
    <row r="46" spans="1:6" ht="18.75" customHeight="1">
      <c r="A46" s="185"/>
      <c r="B46" s="65" t="s">
        <v>119</v>
      </c>
      <c r="C46" s="43">
        <v>3.5</v>
      </c>
      <c r="D46" s="99" t="s">
        <v>120</v>
      </c>
      <c r="E46" s="67">
        <v>26132.28</v>
      </c>
      <c r="F46" s="127"/>
    </row>
    <row r="47" spans="1:6" ht="18.75" customHeight="1">
      <c r="A47" s="185"/>
      <c r="B47" s="65" t="s">
        <v>119</v>
      </c>
      <c r="C47" s="43">
        <v>4</v>
      </c>
      <c r="D47" s="99" t="s">
        <v>120</v>
      </c>
      <c r="E47" s="67">
        <v>29335.55</v>
      </c>
      <c r="F47" s="127"/>
    </row>
    <row r="48" spans="1:6" ht="18.75" customHeight="1">
      <c r="A48" s="185"/>
      <c r="B48" s="65" t="s">
        <v>119</v>
      </c>
      <c r="C48" s="43">
        <v>4.5</v>
      </c>
      <c r="D48" s="99" t="s">
        <v>120</v>
      </c>
      <c r="E48" s="67">
        <v>32625.68</v>
      </c>
      <c r="F48" s="127"/>
    </row>
    <row r="49" spans="1:6" ht="18.75" customHeight="1">
      <c r="A49" s="185"/>
      <c r="B49" s="65" t="s">
        <v>119</v>
      </c>
      <c r="C49" s="43">
        <v>5</v>
      </c>
      <c r="D49" s="99" t="s">
        <v>120</v>
      </c>
      <c r="E49" s="67">
        <v>35862.89</v>
      </c>
      <c r="F49" s="127"/>
    </row>
    <row r="50" spans="1:6" ht="18.75" customHeight="1">
      <c r="A50" s="185"/>
      <c r="B50" s="65" t="s">
        <v>119</v>
      </c>
      <c r="C50" s="43">
        <v>5.5</v>
      </c>
      <c r="D50" s="99" t="s">
        <v>120</v>
      </c>
      <c r="E50" s="67">
        <v>39111.089999999997</v>
      </c>
      <c r="F50" s="127"/>
    </row>
    <row r="51" spans="1:6" ht="18.75" customHeight="1">
      <c r="A51" s="185"/>
      <c r="B51" s="65" t="s">
        <v>119</v>
      </c>
      <c r="C51" s="43">
        <v>6</v>
      </c>
      <c r="D51" s="99" t="s">
        <v>120</v>
      </c>
      <c r="E51" s="67">
        <v>42413.11</v>
      </c>
      <c r="F51" s="127"/>
    </row>
    <row r="52" spans="1:6" ht="18.75" customHeight="1">
      <c r="A52" s="185"/>
      <c r="B52" s="65" t="s">
        <v>150</v>
      </c>
      <c r="C52" s="43">
        <v>6.5</v>
      </c>
      <c r="D52" s="99" t="s">
        <v>120</v>
      </c>
      <c r="E52" s="67">
        <v>45738.36</v>
      </c>
      <c r="F52" s="127"/>
    </row>
    <row r="53" spans="1:6" ht="18.75" customHeight="1">
      <c r="A53" s="185"/>
      <c r="B53" s="65" t="s">
        <v>119</v>
      </c>
      <c r="C53" s="43">
        <v>7</v>
      </c>
      <c r="D53" s="99" t="s">
        <v>120</v>
      </c>
      <c r="E53" s="67">
        <v>49008.1</v>
      </c>
      <c r="F53" s="127"/>
    </row>
    <row r="54" spans="1:6" ht="18.75" customHeight="1">
      <c r="A54" s="185"/>
      <c r="B54" s="65" t="s">
        <v>119</v>
      </c>
      <c r="C54" s="43">
        <v>7.5</v>
      </c>
      <c r="D54" s="99" t="s">
        <v>120</v>
      </c>
      <c r="E54" s="67">
        <v>52309.73</v>
      </c>
      <c r="F54" s="127"/>
    </row>
    <row r="55" spans="1:6" ht="18.75" customHeight="1">
      <c r="A55" s="185"/>
      <c r="B55" s="65" t="s">
        <v>119</v>
      </c>
      <c r="C55" s="43">
        <v>8</v>
      </c>
      <c r="D55" s="99" t="s">
        <v>120</v>
      </c>
      <c r="E55" s="67">
        <v>55500.14</v>
      </c>
      <c r="F55" s="127"/>
    </row>
    <row r="56" spans="1:6" ht="18.75" customHeight="1">
      <c r="A56" s="185"/>
      <c r="B56" s="65" t="s">
        <v>119</v>
      </c>
      <c r="C56" s="43">
        <v>8.5</v>
      </c>
      <c r="D56" s="99" t="s">
        <v>120</v>
      </c>
      <c r="E56" s="67">
        <v>58522.47</v>
      </c>
      <c r="F56" s="127"/>
    </row>
    <row r="57" spans="1:6" ht="18.75" customHeight="1">
      <c r="A57" s="185"/>
      <c r="B57" s="65" t="s">
        <v>119</v>
      </c>
      <c r="C57" s="43">
        <v>9</v>
      </c>
      <c r="D57" s="99" t="s">
        <v>120</v>
      </c>
      <c r="E57" s="67">
        <v>61473.36</v>
      </c>
      <c r="F57" s="127"/>
    </row>
    <row r="58" spans="1:6" ht="18.75" customHeight="1">
      <c r="A58" s="185"/>
      <c r="B58" s="65" t="s">
        <v>119</v>
      </c>
      <c r="C58" s="43">
        <v>9.5</v>
      </c>
      <c r="D58" s="99" t="s">
        <v>120</v>
      </c>
      <c r="E58" s="67">
        <v>64417.33</v>
      </c>
      <c r="F58" s="127"/>
    </row>
    <row r="59" spans="1:6" ht="18.75" customHeight="1">
      <c r="A59" s="185"/>
      <c r="B59" s="65" t="s">
        <v>119</v>
      </c>
      <c r="C59" s="43">
        <v>10</v>
      </c>
      <c r="D59" s="99" t="s">
        <v>120</v>
      </c>
      <c r="E59" s="67">
        <v>67316.600000000006</v>
      </c>
      <c r="F59" s="127"/>
    </row>
    <row r="60" spans="1:6" ht="18.75" customHeight="1">
      <c r="A60" s="185"/>
      <c r="B60" s="65" t="s">
        <v>119</v>
      </c>
      <c r="C60" s="43">
        <v>10.5</v>
      </c>
      <c r="D60" s="99" t="s">
        <v>120</v>
      </c>
      <c r="E60" s="67">
        <v>70210.36</v>
      </c>
      <c r="F60" s="127"/>
    </row>
    <row r="61" spans="1:6" ht="18.75" customHeight="1">
      <c r="A61" s="185"/>
      <c r="B61" s="65" t="s">
        <v>119</v>
      </c>
      <c r="C61" s="43">
        <v>11</v>
      </c>
      <c r="D61" s="99" t="s">
        <v>120</v>
      </c>
      <c r="E61" s="67">
        <v>73034.97</v>
      </c>
      <c r="F61" s="127"/>
    </row>
    <row r="62" spans="1:6" ht="18.75" customHeight="1">
      <c r="A62" s="185"/>
      <c r="B62" s="65" t="s">
        <v>119</v>
      </c>
      <c r="C62" s="43">
        <v>11.5</v>
      </c>
      <c r="D62" s="99" t="s">
        <v>120</v>
      </c>
      <c r="E62" s="67">
        <v>75854.7</v>
      </c>
      <c r="F62" s="127"/>
    </row>
    <row r="63" spans="1:6" ht="18.75" customHeight="1">
      <c r="A63" s="186"/>
      <c r="B63" s="65" t="s">
        <v>119</v>
      </c>
      <c r="C63" s="43">
        <v>12</v>
      </c>
      <c r="D63" s="99" t="s">
        <v>120</v>
      </c>
      <c r="E63" s="67">
        <v>78605.850000000006</v>
      </c>
      <c r="F63" s="127"/>
    </row>
    <row r="64" spans="1:6" ht="18.75" customHeight="1">
      <c r="A64" s="39">
        <v>3773</v>
      </c>
      <c r="B64" s="105" t="s">
        <v>121</v>
      </c>
      <c r="C64" s="106"/>
      <c r="D64" s="103" t="s">
        <v>122</v>
      </c>
      <c r="E64" s="67">
        <v>18.36</v>
      </c>
      <c r="F64" s="127"/>
    </row>
    <row r="65" spans="1:6" ht="18.75" customHeight="1">
      <c r="A65" s="39">
        <v>3774</v>
      </c>
      <c r="B65" s="65" t="s">
        <v>123</v>
      </c>
      <c r="C65" s="43"/>
      <c r="D65" s="99" t="s">
        <v>120</v>
      </c>
      <c r="E65" s="67">
        <v>269.36</v>
      </c>
      <c r="F65" s="126"/>
    </row>
    <row r="66" spans="1:6" ht="18.75" customHeight="1">
      <c r="A66" s="39">
        <v>3775</v>
      </c>
      <c r="B66" s="65" t="s">
        <v>124</v>
      </c>
      <c r="C66" s="43"/>
      <c r="D66" s="99" t="s">
        <v>93</v>
      </c>
      <c r="E66" s="67">
        <v>401.46</v>
      </c>
      <c r="F66" s="126"/>
    </row>
    <row r="67" spans="1:6" ht="29.25" customHeight="1">
      <c r="A67" s="39">
        <v>3775</v>
      </c>
      <c r="B67" s="65" t="s">
        <v>125</v>
      </c>
      <c r="C67" s="43"/>
      <c r="D67" s="99" t="s">
        <v>93</v>
      </c>
      <c r="E67" s="67">
        <v>515.72</v>
      </c>
      <c r="F67" s="127"/>
    </row>
    <row r="68" spans="1:6" ht="19.5" customHeight="1">
      <c r="A68" s="39">
        <v>3781</v>
      </c>
      <c r="B68" s="65" t="s">
        <v>126</v>
      </c>
      <c r="C68" s="118"/>
      <c r="D68" s="99" t="s">
        <v>127</v>
      </c>
      <c r="E68" s="67">
        <v>14.97</v>
      </c>
      <c r="F68" s="127"/>
    </row>
    <row r="69" spans="1:6" ht="28.5" customHeight="1">
      <c r="A69" s="39">
        <v>6753</v>
      </c>
      <c r="B69" s="119" t="s">
        <v>128</v>
      </c>
      <c r="C69" s="104"/>
      <c r="D69" s="120" t="s">
        <v>120</v>
      </c>
      <c r="E69" s="67">
        <v>259.64</v>
      </c>
      <c r="F69" s="127"/>
    </row>
    <row r="70" spans="1:6" ht="18.75" customHeight="1">
      <c r="A70" s="29"/>
      <c r="B70" s="47"/>
      <c r="C70" s="42"/>
      <c r="D70" s="45"/>
      <c r="E70" s="45"/>
      <c r="F70" s="130"/>
    </row>
    <row r="71" spans="1:6" ht="18.75" customHeight="1">
      <c r="A71" s="29"/>
      <c r="B71" s="3"/>
      <c r="C71" s="42"/>
      <c r="D71" s="45"/>
      <c r="E71" s="45"/>
      <c r="F71" s="44"/>
    </row>
  </sheetData>
  <mergeCells count="3">
    <mergeCell ref="A40:A63"/>
    <mergeCell ref="E5:F5"/>
    <mergeCell ref="C18:F18"/>
  </mergeCells>
  <pageMargins left="0.7" right="0.7" top="0.75" bottom="0.75" header="0.3" footer="0.3"/>
  <pageSetup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workbookViewId="0">
      <selection activeCell="H29" sqref="H29:H30"/>
    </sheetView>
  </sheetViews>
  <sheetFormatPr defaultColWidth="9.1796875" defaultRowHeight="14"/>
  <cols>
    <col min="1" max="1" width="9.1796875" style="3"/>
    <col min="2" max="2" width="47.7265625" style="3" customWidth="1"/>
    <col min="3" max="3" width="16.7265625" style="63" customWidth="1"/>
    <col min="4" max="4" width="13.7265625" style="63" customWidth="1"/>
    <col min="5" max="5" width="15.81640625" style="3" customWidth="1"/>
    <col min="6" max="6" width="13.1796875" style="3" customWidth="1"/>
    <col min="7" max="7" width="9.1796875" style="3"/>
    <col min="8" max="8" width="13.81640625" style="3" bestFit="1" customWidth="1"/>
    <col min="9" max="16384" width="9.1796875" style="3"/>
  </cols>
  <sheetData>
    <row r="1" spans="1:5">
      <c r="A1" s="54" t="s">
        <v>25</v>
      </c>
      <c r="B1" s="54"/>
      <c r="C1" s="54"/>
      <c r="D1" s="54"/>
    </row>
    <row r="2" spans="1:5">
      <c r="A2" s="54"/>
      <c r="B2" s="54"/>
      <c r="C2" s="54"/>
      <c r="D2" s="54"/>
    </row>
    <row r="3" spans="1:5" s="24" customFormat="1">
      <c r="A3" s="55" t="s">
        <v>59</v>
      </c>
      <c r="B3" s="55"/>
      <c r="C3" s="55"/>
      <c r="D3" s="55"/>
    </row>
    <row r="4" spans="1:5" s="24" customFormat="1">
      <c r="A4" s="55" t="s">
        <v>60</v>
      </c>
      <c r="B4" s="55"/>
      <c r="C4" s="55"/>
      <c r="D4" s="55"/>
    </row>
    <row r="6" spans="1:5">
      <c r="A6" s="30" t="s">
        <v>24</v>
      </c>
      <c r="B6" s="50" t="s">
        <v>23</v>
      </c>
      <c r="C6" s="60"/>
      <c r="D6" s="60"/>
      <c r="E6" s="56"/>
    </row>
    <row r="7" spans="1:5">
      <c r="A7" s="57">
        <v>3751</v>
      </c>
      <c r="B7" s="194" t="s">
        <v>57</v>
      </c>
      <c r="C7" s="169"/>
      <c r="D7" s="169"/>
      <c r="E7" s="58"/>
    </row>
    <row r="8" spans="1:5">
      <c r="A8" s="57">
        <v>3713</v>
      </c>
      <c r="B8" s="193"/>
      <c r="C8" s="169"/>
      <c r="D8" s="169"/>
      <c r="E8" s="58"/>
    </row>
    <row r="10" spans="1:5">
      <c r="A10" s="6" t="s">
        <v>24</v>
      </c>
      <c r="B10" s="50" t="s">
        <v>30</v>
      </c>
      <c r="C10" s="60"/>
      <c r="D10" s="60"/>
    </row>
    <row r="11" spans="1:5">
      <c r="A11" s="190">
        <v>3752</v>
      </c>
      <c r="B11" s="192" t="s">
        <v>31</v>
      </c>
      <c r="C11" s="170"/>
      <c r="D11" s="170"/>
    </row>
    <row r="12" spans="1:5">
      <c r="A12" s="191"/>
      <c r="B12" s="193"/>
      <c r="C12" s="169"/>
      <c r="D12" s="169"/>
      <c r="E12" s="24"/>
    </row>
    <row r="13" spans="1:5">
      <c r="A13" s="59"/>
      <c r="B13" s="1"/>
      <c r="C13" s="71"/>
      <c r="D13" s="71"/>
      <c r="E13" s="24"/>
    </row>
    <row r="14" spans="1:5">
      <c r="A14" s="60" t="s">
        <v>29</v>
      </c>
      <c r="B14" s="25"/>
      <c r="C14" s="72"/>
      <c r="D14" s="72"/>
      <c r="E14" s="24"/>
    </row>
    <row r="15" spans="1:5">
      <c r="A15" s="60" t="s">
        <v>28</v>
      </c>
      <c r="B15" s="1"/>
      <c r="C15" s="71"/>
      <c r="D15" s="71"/>
      <c r="E15" s="24"/>
    </row>
    <row r="16" spans="1:5">
      <c r="A16" s="60" t="s">
        <v>151</v>
      </c>
      <c r="B16" s="1"/>
      <c r="C16" s="71"/>
      <c r="D16" s="71"/>
      <c r="E16" s="24"/>
    </row>
    <row r="17" spans="1:8">
      <c r="A17" s="61"/>
      <c r="B17" s="1"/>
      <c r="C17" s="71"/>
      <c r="D17" s="71"/>
      <c r="E17" s="24"/>
    </row>
    <row r="18" spans="1:8">
      <c r="A18" s="6" t="s">
        <v>24</v>
      </c>
      <c r="B18" s="50" t="s">
        <v>27</v>
      </c>
      <c r="C18" s="85" t="s">
        <v>0</v>
      </c>
      <c r="D18" s="85" t="s">
        <v>1</v>
      </c>
      <c r="E18" s="6" t="s">
        <v>0</v>
      </c>
      <c r="F18" s="6" t="s">
        <v>1</v>
      </c>
    </row>
    <row r="19" spans="1:8">
      <c r="A19" s="51">
        <v>3253</v>
      </c>
      <c r="B19" s="52" t="s">
        <v>26</v>
      </c>
      <c r="C19" s="38">
        <v>22.34</v>
      </c>
      <c r="D19" s="52" t="s">
        <v>155</v>
      </c>
      <c r="E19" s="38">
        <v>89.36</v>
      </c>
      <c r="F19" s="53" t="s">
        <v>19</v>
      </c>
      <c r="H19" s="168"/>
    </row>
    <row r="20" spans="1:8">
      <c r="A20" s="51">
        <v>3253</v>
      </c>
      <c r="B20" s="5" t="s">
        <v>58</v>
      </c>
      <c r="C20" s="36">
        <v>11.13</v>
      </c>
      <c r="D20" s="52" t="s">
        <v>155</v>
      </c>
      <c r="E20" s="36">
        <v>44.52</v>
      </c>
      <c r="F20" s="51" t="s">
        <v>19</v>
      </c>
      <c r="H20" s="168"/>
    </row>
    <row r="25" spans="1:8">
      <c r="B25" s="3" t="s">
        <v>32</v>
      </c>
    </row>
  </sheetData>
  <mergeCells count="3">
    <mergeCell ref="A11:A12"/>
    <mergeCell ref="B11:B12"/>
    <mergeCell ref="B7:B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1" sqref="D1"/>
    </sheetView>
  </sheetViews>
  <sheetFormatPr defaultColWidth="9.1796875" defaultRowHeight="14"/>
  <cols>
    <col min="1" max="1" width="19.1796875" style="3" customWidth="1"/>
    <col min="2" max="2" width="28.1796875" style="3" customWidth="1"/>
    <col min="3" max="3" width="25.1796875" style="3" customWidth="1"/>
    <col min="4" max="4" width="10.453125" style="3" customWidth="1"/>
    <col min="5" max="16384" width="9.1796875" style="3"/>
  </cols>
  <sheetData>
    <row r="1" spans="1:8" ht="15">
      <c r="A1" s="83" t="s">
        <v>39</v>
      </c>
      <c r="B1" s="84"/>
    </row>
    <row r="2" spans="1:8">
      <c r="A2" s="177" t="s">
        <v>40</v>
      </c>
      <c r="B2" s="180"/>
      <c r="C2" s="180"/>
    </row>
    <row r="3" spans="1:8">
      <c r="A3" s="177" t="s">
        <v>158</v>
      </c>
      <c r="B3" s="178"/>
    </row>
    <row r="5" spans="1:8">
      <c r="A5" s="6" t="s">
        <v>9</v>
      </c>
      <c r="B5" s="7" t="s">
        <v>8</v>
      </c>
      <c r="C5" s="7" t="s">
        <v>10</v>
      </c>
      <c r="D5" s="6" t="s">
        <v>0</v>
      </c>
      <c r="F5" s="153"/>
      <c r="G5" s="154"/>
      <c r="H5" s="155"/>
    </row>
    <row r="6" spans="1:8">
      <c r="A6" s="8">
        <v>3274</v>
      </c>
      <c r="B6" s="9" t="s">
        <v>42</v>
      </c>
      <c r="C6" s="10" t="s">
        <v>41</v>
      </c>
      <c r="D6" s="11">
        <v>49.91</v>
      </c>
      <c r="F6" s="153"/>
      <c r="G6" s="154"/>
      <c r="H6" s="155"/>
    </row>
    <row r="7" spans="1:8">
      <c r="A7" s="8">
        <v>3274</v>
      </c>
      <c r="B7" s="9" t="s">
        <v>43</v>
      </c>
      <c r="C7" s="10" t="s">
        <v>41</v>
      </c>
      <c r="D7" s="11">
        <v>68.62</v>
      </c>
      <c r="F7" s="153"/>
      <c r="G7" s="154"/>
      <c r="H7" s="155"/>
    </row>
    <row r="8" spans="1:8">
      <c r="A8" s="8">
        <v>3274</v>
      </c>
      <c r="B8" s="9" t="s">
        <v>44</v>
      </c>
      <c r="C8" s="10" t="s">
        <v>41</v>
      </c>
      <c r="D8" s="11">
        <v>154.56</v>
      </c>
    </row>
  </sheetData>
  <mergeCells count="2">
    <mergeCell ref="A2:C2"/>
    <mergeCell ref="A3:B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2"/>
  <sheetViews>
    <sheetView workbookViewId="0">
      <selection activeCell="D22" sqref="D22"/>
    </sheetView>
  </sheetViews>
  <sheetFormatPr defaultColWidth="9.1796875" defaultRowHeight="14"/>
  <cols>
    <col min="1" max="1" width="29.1796875" style="3" customWidth="1"/>
    <col min="2" max="5" width="16.1796875" style="3" customWidth="1"/>
    <col min="6" max="7" width="9.1796875" style="3"/>
    <col min="8" max="8" width="29.1796875" style="3" bestFit="1" customWidth="1"/>
    <col min="9" max="16384" width="9.1796875" style="3"/>
  </cols>
  <sheetData>
    <row r="2" spans="1:5" ht="15">
      <c r="A2" s="83" t="s">
        <v>56</v>
      </c>
      <c r="B2" s="63"/>
      <c r="C2" s="63"/>
      <c r="D2" s="63"/>
    </row>
    <row r="3" spans="1:5">
      <c r="A3" s="177" t="s">
        <v>40</v>
      </c>
      <c r="B3" s="177"/>
      <c r="C3" s="177"/>
      <c r="D3" s="177"/>
    </row>
    <row r="4" spans="1:5">
      <c r="A4" s="177" t="s">
        <v>138</v>
      </c>
      <c r="B4" s="178"/>
      <c r="C4" s="63"/>
      <c r="D4" s="63"/>
    </row>
    <row r="6" spans="1:5" ht="18" customHeight="1">
      <c r="A6" s="7" t="s">
        <v>130</v>
      </c>
      <c r="B6" s="85" t="s">
        <v>52</v>
      </c>
      <c r="C6" s="85" t="s">
        <v>53</v>
      </c>
      <c r="D6" s="85" t="s">
        <v>54</v>
      </c>
      <c r="E6" s="85" t="s">
        <v>55</v>
      </c>
    </row>
    <row r="7" spans="1:5" ht="21.75" customHeight="1">
      <c r="A7" s="88" t="s">
        <v>129</v>
      </c>
      <c r="B7" s="87">
        <v>44.36</v>
      </c>
      <c r="C7" s="87">
        <v>51.12</v>
      </c>
      <c r="D7" s="87">
        <v>58.72</v>
      </c>
      <c r="E7" s="87">
        <v>69.48</v>
      </c>
    </row>
    <row r="8" spans="1:5" ht="20.25" customHeight="1">
      <c r="A8" s="88" t="s">
        <v>139</v>
      </c>
      <c r="B8" s="87">
        <v>114.32</v>
      </c>
      <c r="C8" s="87">
        <v>126.28</v>
      </c>
      <c r="D8" s="87">
        <v>135.28</v>
      </c>
      <c r="E8" s="87">
        <v>144.88</v>
      </c>
    </row>
    <row r="9" spans="1:5" ht="28">
      <c r="A9" s="88" t="s">
        <v>45</v>
      </c>
      <c r="B9" s="87">
        <v>58.72</v>
      </c>
      <c r="C9" s="87">
        <v>68.08</v>
      </c>
      <c r="D9" s="87">
        <v>77.959999999999994</v>
      </c>
      <c r="E9" s="87">
        <v>84.76</v>
      </c>
    </row>
    <row r="10" spans="1:5" ht="22.5" customHeight="1">
      <c r="A10" s="89" t="s">
        <v>46</v>
      </c>
      <c r="B10" s="87">
        <v>43.4</v>
      </c>
      <c r="C10" s="87">
        <v>46.76</v>
      </c>
      <c r="D10" s="87">
        <v>50.04</v>
      </c>
      <c r="E10" s="87">
        <v>57.36</v>
      </c>
    </row>
    <row r="11" spans="1:5" ht="21" customHeight="1">
      <c r="A11" s="88" t="s">
        <v>47</v>
      </c>
      <c r="B11" s="87">
        <v>51.96</v>
      </c>
      <c r="C11" s="87">
        <v>59.2</v>
      </c>
      <c r="D11" s="87">
        <v>65.959999999999994</v>
      </c>
      <c r="E11" s="87">
        <v>73.84</v>
      </c>
    </row>
    <row r="12" spans="1:5" ht="28">
      <c r="A12" s="88" t="s">
        <v>48</v>
      </c>
      <c r="B12" s="87">
        <v>36.799999999999997</v>
      </c>
      <c r="C12" s="87">
        <v>45.4</v>
      </c>
      <c r="D12" s="87">
        <v>50.84</v>
      </c>
      <c r="E12" s="87">
        <v>56.36</v>
      </c>
    </row>
    <row r="13" spans="1:5" ht="24.75" customHeight="1">
      <c r="A13" s="88" t="s">
        <v>49</v>
      </c>
      <c r="B13" s="87">
        <v>27.56</v>
      </c>
      <c r="C13" s="87">
        <v>32.08</v>
      </c>
      <c r="D13" s="87">
        <v>34.76</v>
      </c>
      <c r="E13" s="87">
        <v>37.24</v>
      </c>
    </row>
    <row r="14" spans="1:5" ht="20.25" customHeight="1">
      <c r="A14" s="88" t="s">
        <v>50</v>
      </c>
      <c r="B14" s="87">
        <v>31.92</v>
      </c>
      <c r="C14" s="87">
        <v>35.200000000000003</v>
      </c>
      <c r="D14" s="87">
        <v>37.200000000000003</v>
      </c>
      <c r="E14" s="87">
        <v>39.56</v>
      </c>
    </row>
    <row r="15" spans="1:5" ht="32.25" customHeight="1">
      <c r="A15" s="88" t="s">
        <v>51</v>
      </c>
      <c r="B15" s="87">
        <v>23.84</v>
      </c>
      <c r="C15" s="87">
        <v>25.72</v>
      </c>
      <c r="D15" s="87">
        <v>28.52</v>
      </c>
      <c r="E15" s="87">
        <v>31.04</v>
      </c>
    </row>
    <row r="17" spans="3:5">
      <c r="C17" s="63"/>
      <c r="D17" s="63"/>
      <c r="E17" s="63"/>
    </row>
    <row r="18" spans="3:5">
      <c r="C18" s="63"/>
      <c r="D18" s="63"/>
      <c r="E18" s="63"/>
    </row>
    <row r="19" spans="3:5">
      <c r="E19" s="63"/>
    </row>
    <row r="42" spans="1:3" ht="16">
      <c r="A42" s="86"/>
      <c r="B42"/>
      <c r="C42"/>
    </row>
  </sheetData>
  <mergeCells count="2">
    <mergeCell ref="A3:D3"/>
    <mergeCell ref="A4:B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ED7A-2759-4BE1-8CB1-5943AD993612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SHARED LIVING </vt:lpstr>
      <vt:lpstr>ALTR_Ops and Occupancy</vt:lpstr>
      <vt:lpstr>IHS 3798</vt:lpstr>
      <vt:lpstr>Day - all codes</vt:lpstr>
      <vt:lpstr>Family Supports -all codes </vt:lpstr>
      <vt:lpstr>ABI_Visual</vt:lpstr>
      <vt:lpstr>Corp Rep Payee</vt:lpstr>
      <vt:lpstr>Clinical Team</vt:lpstr>
      <vt:lpstr>Sheet1</vt:lpstr>
      <vt:lpstr>'ALTR_Ops and Occupancy'!Print_Area</vt:lpstr>
      <vt:lpstr>'SHARED LIVING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Lattimore, Dylan (DDS)</dc:creator>
  <cp:lastModifiedBy>Gustus, Toni (DDS)</cp:lastModifiedBy>
  <cp:lastPrinted>2020-05-14T20:02:24Z</cp:lastPrinted>
  <dcterms:created xsi:type="dcterms:W3CDTF">2014-05-09T20:11:48Z</dcterms:created>
  <dcterms:modified xsi:type="dcterms:W3CDTF">2020-06-30T19:05:30Z</dcterms:modified>
</cp:coreProperties>
</file>