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18.22/"/>
    </mc:Choice>
  </mc:AlternateContent>
  <xr:revisionPtr revIDLastSave="12" documentId="8_{70B6ABD0-9DFA-4A14-8E1B-8538AB413C9D}" xr6:coauthVersionLast="47" xr6:coauthVersionMax="47" xr10:uidLastSave="{FFC00154-E3DA-4A4E-894F-D4E3C7A812B6}"/>
  <bookViews>
    <workbookView xWindow="29805" yWindow="2805" windowWidth="19950" windowHeight="11385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64" r:id="rId25"/>
    <sheet name="Dukes Tested Staff" sheetId="65" r:id="rId26"/>
    <sheet name="Dukes Positive Inmates" sheetId="66" r:id="rId27"/>
    <sheet name="Dukes Positive Staff" sheetId="67" r:id="rId28"/>
    <sheet name="Dukes Hospital Inmates " sheetId="68" r:id="rId29"/>
    <sheet name="Dukes. Hospital Staff " sheetId="69" r:id="rId30"/>
    <sheet name="Dukes Deaths Inmates" sheetId="70" r:id="rId31"/>
    <sheet name="Dukes Deaths Staff" sheetId="71" r:id="rId32"/>
    <sheet name="Essex Tested Inmates" sheetId="56" r:id="rId33"/>
    <sheet name="Essex Tested Staff" sheetId="57" r:id="rId34"/>
    <sheet name="Essex Positive Inmates" sheetId="58" r:id="rId35"/>
    <sheet name="Essex Positive Staff" sheetId="59" r:id="rId36"/>
    <sheet name="Essex Hospitalized Inmates " sheetId="60" r:id="rId37"/>
    <sheet name="Essex Hospitalized Staff " sheetId="61" r:id="rId38"/>
    <sheet name="Essex Deaths Inmates" sheetId="62" r:id="rId39"/>
    <sheet name="Essex Deaths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60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 s="1"/>
  <c r="B152" i="29"/>
  <c r="B431" i="29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 s="1"/>
  <c r="B22" i="26"/>
  <c r="B29" i="26"/>
  <c r="B41" i="26"/>
  <c r="B72" i="26"/>
  <c r="B76" i="26"/>
  <c r="B152" i="26"/>
  <c r="B431" i="26" s="1"/>
  <c r="B11" i="25"/>
  <c r="B22" i="25"/>
  <c r="B29" i="25"/>
  <c r="B41" i="25"/>
  <c r="B72" i="25"/>
  <c r="B76" i="25"/>
  <c r="B152" i="25"/>
  <c r="B431" i="25"/>
  <c r="B6" i="24"/>
  <c r="B11" i="24"/>
  <c r="B22" i="24"/>
  <c r="B29" i="24"/>
  <c r="B41" i="24"/>
  <c r="B72" i="24"/>
  <c r="B76" i="24" s="1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<sst xmlns="http://schemas.openxmlformats.org/spreadsheetml/2006/main" count="38119" uniqueCount="478">
  <si>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</si>
  <si>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</si>
  <si>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</si>
  <si>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</si>
  <si>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</si>
  <si>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</si>
  <si>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</si>
  <si>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</si>
  <si>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</si>
  <si>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</si>
  <si>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</si>
  <si>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</si>
  <si>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</si>
  <si>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</si>
  <si>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</si>
  <si>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</si>
  <si>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</si>
  <si>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</si>
  <si>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</si>
  <si>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</si>
  <si>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</si>
  <si>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</si>
  <si>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</si>
  <si>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</si>
  <si>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</si>
  <si>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</si>
  <si>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</si>
  <si>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</si>
  <si>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</si>
  <si>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</si>
  <si>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</si>
  <si>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</si>
  <si>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</si>
  <si>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</si>
  <si>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</si>
  <si>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</si>
  <si>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</si>
  <si>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</si>
  <si>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</si>
  <si>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</si>
  <si>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</si>
  <si>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</si>
  <si>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</si>
  <si>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</si>
  <si>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</si>
  <si>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</si>
  <si>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</si>
  <si>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</si>
  <si>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</si>
  <si>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</si>
  <si>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</si>
  <si>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</si>
  <si>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</si>
  <si>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</si>
  <si>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</si>
  <si>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</si>
  <si>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</si>
  <si>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</si>
  <si>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</si>
  <si>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</si>
  <si>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</si>
  <si>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</si>
  <si>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</si>
  <si>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</si>
  <si>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</si>
  <si>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</si>
  <si>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</si>
  <si>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</si>
  <si>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</si>
  <si>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</si>
  <si>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</si>
  <si>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</si>
  <si>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</si>
  <si>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</si>
  <si>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</si>
  <si>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</si>
  <si>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</si>
  <si>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</si>
  <si>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</si>
  <si>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</si>
  <si>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</si>
  <si>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</si>
  <si>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</si>
  <si>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</si>
  <si>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</si>
  <si>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</si>
  <si>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</si>
  <si>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</si>
  <si>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</si>
  <si>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</si>
  <si>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</si>
  <si>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</si>
  <si>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</si>
  <si>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</si>
  <si>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</si>
  <si>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</si>
  <si>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</si>
  <si>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</si>
  <si>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</si>
  <si>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</si>
  <si>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</si>
  <si>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</si>
  <si>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</si>
  <si>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</si>
  <si>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</si>
  <si>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</si>
  <si>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</si>
  <si>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</si>
  <si>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</si>
  <si>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</si>
  <si>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</si>
  <si>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</si>
  <si>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</si>
  <si>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</si>
  <si>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</si>
  <si>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</si>
  <si>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</si>
  <si>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</si>
  <si>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</si>
  <si>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</si>
  <si>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</si>
  <si>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</si>
  <si>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</si>
  <si>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</si>
  <si>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</si>
  <si>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</si>
  <si>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</si>
  <si>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</si>
  <si>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</si>
  <si>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</si>
  <si>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</si>
  <si>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</si>
  <si>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</si>
  <si>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</si>
  <si>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</si>
  <si>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</si>
  <si>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</si>
  <si>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</si>
  <si>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</si>
  <si>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</si>
  <si>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</si>
  <si>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</si>
  <si>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</si>
  <si>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</si>
  <si>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</si>
  <si>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</si>
  <si>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</si>
  <si>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</si>
  <si>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</si>
  <si>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</si>
  <si>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</si>
  <si>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</si>
  <si>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</si>
  <si>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</si>
  <si>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</si>
  <si>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</si>
  <si>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</si>
  <si>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</si>
  <si>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</si>
  <si>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</si>
  <si>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</si>
  <si>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</si>
  <si>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</si>
  <si>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</si>
  <si>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</si>
  <si>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</si>
  <si>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</si>
  <si>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</si>
  <si>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</si>
  <si>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</si>
  <si>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</si>
  <si>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</si>
  <si>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</si>
  <si>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</si>
  <si>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</si>
  <si>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</si>
  <si>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</si>
  <si>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</si>
  <si>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</si>
  <si>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</si>
  <si>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</si>
  <si>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</si>
  <si>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</si>
  <si>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</si>
  <si>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</si>
  <si>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</si>
  <si>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</si>
  <si>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</si>
  <si>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</si>
  <si>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</si>
  <si>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</si>
  <si>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</si>
  <si>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</si>
  <si>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</si>
  <si>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</si>
  <si>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</si>
  <si>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</si>
  <si>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</si>
  <si>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</si>
  <si>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</si>
  <si>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</si>
  <si>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</si>
  <si>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</si>
  <si>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</si>
  <si>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</si>
  <si>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</si>
  <si>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</si>
  <si>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</si>
  <si>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</si>
  <si>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</si>
  <si>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</si>
  <si>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</si>
  <si>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</si>
  <si>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</si>
  <si>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</si>
  <si>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</si>
  <si>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</si>
  <si>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</si>
  <si>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</si>
  <si>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</si>
  <si>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</si>
  <si>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</si>
  <si>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</si>
  <si>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</si>
  <si>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</si>
  <si>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</si>
  <si>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</si>
  <si>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</si>
  <si>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</si>
  <si>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</si>
  <si>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</si>
  <si>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</si>
  <si>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</si>
  <si>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</si>
  <si>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</si>
  <si>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</si>
  <si>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</si>
  <si>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</si>
  <si>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</si>
  <si>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</si>
  <si>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</si>
  <si>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</si>
  <si>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</si>
  <si>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</si>
  <si>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</si>
  <si>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</si>
  <si>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</si>
  <si>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</si>
  <si>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</si>
  <si>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</si>
  <si>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</si>
  <si>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</si>
  <si>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</si>
  <si>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</si>
  <si>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</si>
  <si>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</si>
  <si>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</si>
  <si>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</si>
  <si>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</si>
  <si>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</si>
  <si>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</si>
  <si>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</si>
  <si>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</si>
  <si>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</si>
  <si>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</si>
  <si>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</si>
  <si>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</si>
  <si>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</si>
  <si>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</si>
  <si>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</si>
  <si>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</si>
  <si>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</si>
  <si>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</si>
  <si>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</si>
  <si>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</si>
  <si>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</si>
  <si>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</si>
  <si>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</si>
  <si>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</si>
  <si>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</si>
  <si>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</si>
  <si>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</si>
  <si>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</si>
  <si>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</si>
  <si>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</si>
  <si>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</si>
  <si>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</si>
  <si>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</si>
  <si>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</si>
  <si>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</si>
  <si>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</si>
  <si>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</si>
  <si>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</si>
  <si>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</si>
  <si>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</si>
  <si>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</si>
  <si>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</si>
  <si>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</si>
  <si>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</si>
  <si>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</si>
  <si>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</si>
  <si>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</si>
  <si>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</si>
  <si>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</si>
  <si>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</si>
  <si>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</si>
  <si>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</si>
  <si>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</si>
  <si>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</si>
  <si>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</si>
  <si>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</si>
  <si>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</si>
  <si>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</si>
  <si>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</si>
  <si>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</si>
  <si>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</si>
  <si>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</si>
  <si>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</si>
  <si>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</si>
  <si>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</si>
  <si>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</si>
  <si>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</si>
  <si>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</si>
  <si>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</si>
  <si>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</si>
  <si>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</si>
  <si>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</si>
  <si>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</si>
  <si>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</si>
  <si>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</si>
  <si>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</si>
  <si>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</si>
  <si>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</si>
  <si>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</si>
  <si>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</si>
  <si>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</si>
  <si>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</si>
  <si>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</si>
  <si>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</si>
  <si>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</si>
  <si>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</si>
  <si>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</si>
  <si>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</si>
  <si>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</si>
  <si>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</si>
  <si>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</si>
  <si>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</si>
  <si>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</si>
  <si>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</si>
  <si>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</si>
  <si>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</si>
  <si>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</si>
  <si>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</si>
  <si>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</si>
  <si>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</si>
  <si>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</si>
  <si>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</si>
  <si>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</si>
  <si>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</si>
  <si>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</si>
  <si>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</si>
  <si>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</si>
  <si>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</si>
  <si>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</si>
  <si>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</si>
  <si>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</si>
  <si>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</si>
  <si>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</si>
  <si>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</si>
  <si>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</si>
  <si>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</si>
  <si>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</si>
  <si>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</si>
  <si>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</si>
  <si>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</si>
  <si>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</si>
  <si>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</si>
  <si>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</si>
  <si>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</si>
  <si>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</si>
  <si>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</si>
  <si>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</si>
  <si>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</si>
  <si>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</si>
  <si>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</si>
  <si>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</si>
  <si>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</si>
  <si>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</si>
  <si>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</si>
  <si>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</si>
  <si>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</si>
  <si>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</si>
  <si>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</si>
  <si>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</si>
  <si>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</si>
  <si>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</si>
  <si>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</si>
  <si>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</si>
  <si>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</si>
  <si>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</si>
  <si>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</si>
  <si>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</si>
  <si>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</si>
  <si>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</si>
  <si>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</si>
  <si>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</si>
  <si>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</si>
  <si>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</si>
  <si>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</si>
  <si>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</si>
  <si>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</si>
  <si>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</si>
  <si>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</si>
  <si>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</si>
  <si>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</si>
  <si>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</si>
  <si>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</si>
  <si>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</si>
  <si>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</si>
  <si>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</si>
  <si>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</si>
  <si>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</si>
  <si>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</si>
  <si>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</si>
  <si>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</si>
  <si>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</si>
  <si>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</si>
  <si>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</si>
  <si>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</si>
  <si>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</si>
  <si>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</si>
  <si>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</si>
  <si>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</si>
  <si>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</si>
  <si>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</si>
  <si>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</si>
  <si>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</si>
  <si>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</si>
  <si>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</si>
  <si>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</si>
  <si>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</si>
  <si>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</si>
  <si>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</si>
  <si>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</si>
  <si>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</si>
  <si>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12/18/2022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</si>
  <si>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</si>
  <si>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</si>
  <si>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</si>
  <si>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                                                                                    12/18/2022</t>
  </si>
  <si>
    <t>DATE:12/18/2022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</si>
  <si>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</si>
  <si>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</si>
  <si>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</si>
  <si>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</si>
  <si>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</si>
  <si>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18, 2022</t>
  </si>
  <si>
    <t>12.18.2022</t>
  </si>
  <si>
    <t>HAMPSHIRE</t>
  </si>
  <si>
    <t>HAMPDEN COUNTY</t>
  </si>
  <si>
    <t>DATE: Dec 18, 2022</t>
  </si>
  <si>
    <t>Essex County</t>
  </si>
  <si>
    <t>DATE:  Dec 18,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</si>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</sst>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9" fillId="0" borderId="0" xfId="0" applyFont="1"/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7" xfId="0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0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0" fillId="3" borderId="12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849C-6114-41DC-A483-3D0741F17ED8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473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472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471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19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8948-BCFB-4275-8A11-8B2F3DCD0BCE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470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477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477</v>
      </c>
    </row>
    <row r="13" spans="1:2">
      <c r="A13" s="20" t="s">
        <v>4</v>
      </c>
    </row>
    <row r="14" spans="1:2">
      <c r="A14" s="1" t="s">
        <v>5</v>
      </c>
      <c r="B14" s="30" t="s">
        <v>477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477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477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477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 t="s">
        <v>477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477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477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477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477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477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477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CB15B-92C3-4259-8194-E28A353B160F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470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6EDA1-E94D-48CF-8D28-4A2B10DFABEF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470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477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477</v>
      </c>
    </row>
    <row r="13" spans="1:2">
      <c r="A13" s="20" t="s">
        <v>4</v>
      </c>
    </row>
    <row r="14" spans="1:2">
      <c r="A14" s="1" t="s">
        <v>5</v>
      </c>
      <c r="B14" s="30" t="s">
        <v>477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477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477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477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 t="s">
        <v>477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477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477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477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477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477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477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29CE-C284-4BAF-8203-4F0B372E7EDF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470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4A2A-E9C2-4ED9-BE70-96BB90083F72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470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6DE76-33FA-4A8E-A2F8-786387A8C6B3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470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81DB-6B14-4A24-8973-E82BB8F4391D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470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984C-5C32-4530-8946-3848DDF28BC4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466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94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81">
        <f>SUM(B6:B10)</f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9" t="s">
        <v>373</v>
      </c>
      <c r="B22" s="81">
        <f>SUM(B14:B21)</f>
        <v>0</v>
      </c>
    </row>
    <row r="23" spans="1:2">
      <c r="A23" s="91"/>
    </row>
    <row r="24" spans="1:2">
      <c r="A24" s="74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9" t="s">
        <v>373</v>
      </c>
      <c r="B29" s="81">
        <f>SUM(B25:B28)</f>
        <v>0</v>
      </c>
    </row>
    <row r="33" spans="1:2" ht="15.75" thickBot="1"/>
    <row r="34" spans="1:2">
      <c r="A34" s="2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9" t="s">
        <v>373</v>
      </c>
      <c r="B44" s="81">
        <f>SUM(B35:B43)</f>
        <v>0</v>
      </c>
    </row>
    <row r="45" spans="1:2" ht="15" customHeight="1"/>
    <row r="46" spans="1:2" ht="50.1" customHeight="1">
      <c r="A46" s="46" t="s">
        <v>465</v>
      </c>
      <c r="B46" s="83"/>
    </row>
    <row r="47" spans="1:2" ht="210">
      <c r="A47" s="17" t="s">
        <v>464</v>
      </c>
      <c r="B47" s="41">
        <v>0</v>
      </c>
    </row>
    <row r="48" spans="1:2">
      <c r="A48" s="10"/>
    </row>
    <row r="49" spans="1:2" ht="75">
      <c r="A49" s="46" t="s">
        <v>389</v>
      </c>
      <c r="B49" s="83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86" t="s">
        <v>373</v>
      </c>
      <c r="B62" s="88">
        <f>SUM(B50:B61)</f>
        <v>0</v>
      </c>
    </row>
    <row r="63" spans="1:2">
      <c r="A63" s="20" t="s">
        <v>397</v>
      </c>
      <c r="B63" s="87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0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86" t="s">
        <v>373</v>
      </c>
      <c r="B78" s="85">
        <f>SUM(B64:B77)</f>
        <v>0</v>
      </c>
    </row>
    <row r="79" spans="1:2">
      <c r="A79" s="20" t="s">
        <v>425</v>
      </c>
      <c r="B79" s="8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81">
        <f>SUM(B80:B431)</f>
        <v>0</v>
      </c>
    </row>
    <row r="433" spans="1:2" ht="15.75" thickBot="1"/>
    <row r="434" spans="1:2" ht="30">
      <c r="A434" s="84" t="s">
        <v>391</v>
      </c>
      <c r="B434" s="83"/>
    </row>
    <row r="435" spans="1:2">
      <c r="A435" s="42" t="s">
        <v>400</v>
      </c>
      <c r="B435" s="41">
        <v>0</v>
      </c>
    </row>
    <row r="436" spans="1:2">
      <c r="A436" s="42" t="s">
        <v>401</v>
      </c>
      <c r="B436" s="41">
        <v>0</v>
      </c>
    </row>
    <row r="437" spans="1:2">
      <c r="A437" s="42" t="s">
        <v>463</v>
      </c>
      <c r="B437" s="41">
        <v>0</v>
      </c>
    </row>
    <row r="438" spans="1:2" ht="15.75" thickBot="1">
      <c r="A438" s="82" t="s">
        <v>373</v>
      </c>
      <c r="B438" s="81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E9D9-581A-4C2B-911F-49E38BA2505F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466</v>
      </c>
      <c r="B1" s="33" t="s">
        <v>453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94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03" t="s">
        <v>373</v>
      </c>
      <c r="B11" s="95">
        <f>SUM(B6:B10)</f>
        <v>0</v>
      </c>
    </row>
    <row r="12" spans="1:2" ht="15.75" thickBot="1">
      <c r="A12" s="91"/>
      <c r="B12" s="37"/>
    </row>
    <row r="13" spans="1:2">
      <c r="A13" s="74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02" t="s">
        <v>373</v>
      </c>
      <c r="B22" s="81">
        <f>SUM(B14:B21)</f>
        <v>0</v>
      </c>
    </row>
    <row r="23" spans="1:2">
      <c r="A23" s="91"/>
    </row>
    <row r="24" spans="1:2">
      <c r="A24" s="74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2" t="s">
        <v>373</v>
      </c>
      <c r="B29" s="81">
        <f>SUM(B25:B28)</f>
        <v>0</v>
      </c>
    </row>
    <row r="33" spans="1:2" ht="15.75" thickBot="1"/>
    <row r="34" spans="1:2">
      <c r="A34" s="3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2" t="s">
        <v>373</v>
      </c>
      <c r="B44" s="81">
        <f>SUM(B35:B43)</f>
        <v>0</v>
      </c>
    </row>
    <row r="46" spans="1:2" ht="50.1" customHeight="1">
      <c r="A46" s="101" t="s">
        <v>390</v>
      </c>
      <c r="B46" s="83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00" t="s">
        <v>389</v>
      </c>
      <c r="B53" s="83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82" t="s">
        <v>373</v>
      </c>
      <c r="B66" s="81">
        <f>SUM(B52:B65)</f>
        <v>0</v>
      </c>
    </row>
    <row r="67" spans="1:2">
      <c r="A67" s="99"/>
      <c r="B67" s="98"/>
    </row>
    <row r="68" spans="1:2">
      <c r="A68" s="38" t="s">
        <v>448</v>
      </c>
      <c r="B68" s="83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82" t="s">
        <v>373</v>
      </c>
      <c r="B83" s="81">
        <f>SUM(B69:B82)</f>
        <v>0</v>
      </c>
    </row>
    <row r="84" spans="1:2" ht="15.75" thickBot="1"/>
    <row r="85" spans="1:2" ht="30">
      <c r="A85" s="97" t="s">
        <v>428</v>
      </c>
      <c r="B85" s="83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82" t="s">
        <v>373</v>
      </c>
      <c r="B438" s="95">
        <f>SUM(B86:B437)</f>
        <v>0</v>
      </c>
    </row>
    <row r="439" spans="1:2" ht="15.75" thickBot="1"/>
    <row r="440" spans="1:2" ht="30">
      <c r="A440" s="84" t="s">
        <v>391</v>
      </c>
      <c r="B440" s="83"/>
    </row>
    <row r="441" spans="1:2">
      <c r="A441" s="42" t="s">
        <v>467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96" t="s">
        <v>373</v>
      </c>
      <c r="B446" s="9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54C9-5BD2-4410-A360-282ADFF79AF3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466</v>
      </c>
      <c r="B1" s="107" t="s">
        <v>451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06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81">
        <f>SUM(B6:B10)</f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05" t="s">
        <v>373</v>
      </c>
      <c r="B22" s="81">
        <f>SUM(B14:B21)</f>
        <v>0</v>
      </c>
    </row>
    <row r="23" spans="1:4" ht="15.75" thickBot="1">
      <c r="A23" s="104"/>
    </row>
    <row r="24" spans="1:4">
      <c r="A24" s="74" t="s">
        <v>392</v>
      </c>
      <c r="B24" s="83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89" t="s">
        <v>373</v>
      </c>
      <c r="B29" s="81">
        <f>SUM(B25:B28)</f>
        <v>0</v>
      </c>
    </row>
    <row r="33" spans="1:2" ht="15.75" thickBot="1"/>
    <row r="34" spans="1:2">
      <c r="A34" s="2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9" t="s">
        <v>373</v>
      </c>
      <c r="B44" s="81">
        <f>SUM(B35:B43)</f>
        <v>0</v>
      </c>
    </row>
    <row r="46" spans="1:2" ht="50.1" customHeight="1">
      <c r="A46" s="46" t="s">
        <v>390</v>
      </c>
      <c r="B46" s="83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00" t="s">
        <v>389</v>
      </c>
      <c r="B50" s="8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89" t="s">
        <v>373</v>
      </c>
      <c r="B63" s="88">
        <f>SUM(B51:B62)</f>
        <v>0</v>
      </c>
    </row>
    <row r="64" spans="1:2">
      <c r="A64" s="20" t="s">
        <v>429</v>
      </c>
      <c r="B64" s="8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89" t="s">
        <v>373</v>
      </c>
      <c r="B79" s="85">
        <f>SUM(B65:B78)</f>
        <v>0</v>
      </c>
    </row>
    <row r="80" spans="1:2" ht="30">
      <c r="A80" s="97" t="s">
        <v>430</v>
      </c>
      <c r="B80" s="83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9" t="s">
        <v>373</v>
      </c>
      <c r="B433" s="81">
        <f>SUM(B81:B432)</f>
        <v>0</v>
      </c>
    </row>
    <row r="434" spans="1:2" ht="15.75" thickBot="1"/>
    <row r="435" spans="1:2" ht="30">
      <c r="A435" s="84" t="s">
        <v>391</v>
      </c>
      <c r="B435" s="83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463</v>
      </c>
      <c r="B438" s="41">
        <v>0</v>
      </c>
    </row>
    <row r="439" spans="1:2" ht="15.75" thickBot="1">
      <c r="A439" s="82" t="s">
        <v>373</v>
      </c>
      <c r="B439" s="8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6CF47-5FB4-448F-AD0A-AA5B593C2C1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473</v>
      </c>
      <c r="B1" s="2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2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474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16B1-79FF-4DFC-8E78-C2361C7FE05B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466</v>
      </c>
      <c r="B1" s="111" t="s">
        <v>454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06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81">
        <f>SUM(B6:B10)</f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2" t="s">
        <v>373</v>
      </c>
      <c r="B22" s="81">
        <f>SUM(B13:B21)</f>
        <v>0</v>
      </c>
    </row>
    <row r="23" spans="1:2" ht="15.75" thickBot="1">
      <c r="A23" s="14"/>
    </row>
    <row r="24" spans="1:2">
      <c r="A24" s="20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2" t="s">
        <v>373</v>
      </c>
      <c r="B29" s="81">
        <f>SUM(B25:B28)</f>
        <v>0</v>
      </c>
    </row>
    <row r="33" spans="1:2" ht="15.75" thickBot="1"/>
    <row r="34" spans="1:2">
      <c r="A34" s="2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0" t="s">
        <v>373</v>
      </c>
      <c r="B44" s="81">
        <f>SUM(B35:B43)</f>
        <v>0</v>
      </c>
    </row>
    <row r="46" spans="1:2" ht="50.1" customHeight="1">
      <c r="A46" s="100" t="s">
        <v>390</v>
      </c>
      <c r="B46" s="83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00" t="s">
        <v>389</v>
      </c>
      <c r="B50" s="8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96" t="s">
        <v>373</v>
      </c>
      <c r="B63" s="81">
        <f>SUM(B50:B62)</f>
        <v>0</v>
      </c>
    </row>
    <row r="64" spans="1:2">
      <c r="A64" s="20" t="s">
        <v>431</v>
      </c>
      <c r="B64" s="83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09" t="s">
        <v>359</v>
      </c>
      <c r="B78" s="41">
        <v>0</v>
      </c>
    </row>
    <row r="79" spans="1:2" ht="15.75" thickBot="1">
      <c r="A79" s="82" t="s">
        <v>373</v>
      </c>
      <c r="B79" s="81">
        <f>SUM(B65:B78)</f>
        <v>0</v>
      </c>
    </row>
    <row r="80" spans="1:2">
      <c r="A80" s="108"/>
    </row>
    <row r="81" spans="1:2">
      <c r="A81" s="74" t="s">
        <v>432</v>
      </c>
      <c r="B81" s="8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02" t="s">
        <v>373</v>
      </c>
      <c r="B434" s="81">
        <f>SUM(B82:B433)</f>
        <v>0</v>
      </c>
    </row>
    <row r="436" spans="1:2" ht="30">
      <c r="A436" s="43" t="s">
        <v>391</v>
      </c>
      <c r="B436" s="83"/>
    </row>
    <row r="437" spans="1:2">
      <c r="A437" s="42" t="s">
        <v>467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469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468</v>
      </c>
      <c r="B441" s="41">
        <v>0</v>
      </c>
    </row>
    <row r="442" spans="1:2" ht="15.75" thickBot="1">
      <c r="A442" s="96" t="s">
        <v>373</v>
      </c>
      <c r="B442" s="8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9FACC-DEE1-4039-BA62-889472A41B02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466</v>
      </c>
      <c r="B1" s="113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06">
        <v>0</v>
      </c>
    </row>
    <row r="4" spans="1:2" ht="15.75" thickBot="1">
      <c r="A4" s="19" t="s">
        <v>0</v>
      </c>
      <c r="B4" s="112"/>
    </row>
    <row r="5" spans="1:2">
      <c r="A5" s="3" t="s">
        <v>1</v>
      </c>
      <c r="B5" s="9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9" t="s">
        <v>373</v>
      </c>
      <c r="B10" s="95">
        <v>0</v>
      </c>
    </row>
    <row r="11" spans="1:2" ht="15.75" thickBot="1">
      <c r="B11" s="37"/>
    </row>
    <row r="12" spans="1:2">
      <c r="A12" s="20" t="s">
        <v>4</v>
      </c>
      <c r="B12" s="9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9" t="s">
        <v>373</v>
      </c>
      <c r="B21" s="81">
        <v>0</v>
      </c>
    </row>
    <row r="22" spans="1:2" ht="15.75" thickBot="1">
      <c r="A22" s="14"/>
      <c r="B22" s="30"/>
    </row>
    <row r="23" spans="1:2">
      <c r="A23" s="20" t="s">
        <v>392</v>
      </c>
      <c r="B23" s="8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9" t="s">
        <v>373</v>
      </c>
      <c r="B28" s="81">
        <v>0</v>
      </c>
    </row>
    <row r="29" spans="1:2" ht="15.75" thickBot="1">
      <c r="B29" s="30"/>
    </row>
    <row r="30" spans="1:2">
      <c r="A30" s="28" t="s">
        <v>363</v>
      </c>
      <c r="B30" s="90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89" t="s">
        <v>373</v>
      </c>
      <c r="B40" s="81">
        <v>0</v>
      </c>
    </row>
    <row r="42" spans="1:2" ht="50.1" customHeight="1">
      <c r="A42" s="100" t="s">
        <v>434</v>
      </c>
      <c r="B42" s="83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00" t="s">
        <v>389</v>
      </c>
      <c r="B46" s="83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89" t="s">
        <v>373</v>
      </c>
      <c r="B59" s="88">
        <f>SUM(B47:B58)</f>
        <v>0</v>
      </c>
    </row>
    <row r="60" spans="1:2">
      <c r="A60" s="20" t="s">
        <v>435</v>
      </c>
      <c r="B60" s="87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89" t="s">
        <v>373</v>
      </c>
      <c r="B75" s="81">
        <f>SUM(B61:B74)</f>
        <v>0</v>
      </c>
    </row>
    <row r="76" spans="1:2" ht="15.75" thickBot="1"/>
    <row r="77" spans="1:2" ht="30">
      <c r="A77" s="97" t="s">
        <v>436</v>
      </c>
      <c r="B77" s="83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89" t="s">
        <v>373</v>
      </c>
      <c r="B430" s="95">
        <f>SUM(B78:B429)</f>
        <v>0</v>
      </c>
    </row>
    <row r="431" spans="1:2" ht="15.75" thickBot="1">
      <c r="B431" s="30"/>
    </row>
    <row r="432" spans="1:2" ht="30">
      <c r="A432" s="84" t="s">
        <v>391</v>
      </c>
      <c r="B432" s="83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463</v>
      </c>
      <c r="B435" s="41">
        <v>0</v>
      </c>
    </row>
    <row r="436" spans="1:2" ht="15.75" thickBot="1">
      <c r="A436" s="89" t="s">
        <v>373</v>
      </c>
      <c r="B436" s="9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AB94E-D910-43CA-979D-35B3981954BE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466</v>
      </c>
      <c r="B1" s="107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06">
        <v>0</v>
      </c>
    </row>
    <row r="4" spans="1:2" ht="15.75" thickBot="1">
      <c r="A4" s="19" t="s">
        <v>0</v>
      </c>
      <c r="B4" s="112"/>
    </row>
    <row r="5" spans="1:2">
      <c r="A5" s="3" t="s">
        <v>1</v>
      </c>
      <c r="B5" s="9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9" t="s">
        <v>373</v>
      </c>
      <c r="B10" s="95">
        <v>0</v>
      </c>
    </row>
    <row r="11" spans="1:2" ht="15.75" thickBot="1">
      <c r="B11" s="37"/>
    </row>
    <row r="12" spans="1:2">
      <c r="A12" s="20" t="s">
        <v>4</v>
      </c>
      <c r="B12" s="9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9" t="s">
        <v>373</v>
      </c>
      <c r="B21" s="81">
        <v>0</v>
      </c>
    </row>
    <row r="22" spans="1:2" ht="15.75" thickBot="1">
      <c r="A22" s="14"/>
    </row>
    <row r="23" spans="1:2">
      <c r="A23" s="20" t="s">
        <v>392</v>
      </c>
      <c r="B23" s="8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9" t="s">
        <v>373</v>
      </c>
      <c r="B28" s="81">
        <v>0</v>
      </c>
    </row>
    <row r="32" spans="1:2" ht="15.75" thickBot="1"/>
    <row r="33" spans="1:2">
      <c r="A33" s="28" t="s">
        <v>363</v>
      </c>
      <c r="B33" s="90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89" t="s">
        <v>373</v>
      </c>
      <c r="B43" s="81">
        <v>0</v>
      </c>
    </row>
    <row r="44" spans="1:2" ht="15.75" thickBot="1"/>
    <row r="45" spans="1:2" ht="50.1" customHeight="1">
      <c r="A45" s="115" t="s">
        <v>390</v>
      </c>
      <c r="B45" s="83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14" t="s">
        <v>389</v>
      </c>
      <c r="B48" s="83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86" t="s">
        <v>373</v>
      </c>
      <c r="B61" s="81">
        <f>SUM(B48:B60)</f>
        <v>0</v>
      </c>
    </row>
    <row r="62" spans="1:2">
      <c r="A62" s="20" t="s">
        <v>438</v>
      </c>
      <c r="B62" s="83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86" t="s">
        <v>373</v>
      </c>
      <c r="B77" s="81">
        <f>SUM(B63:B76)</f>
        <v>0</v>
      </c>
    </row>
    <row r="78" spans="1:2" ht="15.75" thickBot="1"/>
    <row r="79" spans="1:2" ht="30">
      <c r="A79" s="97" t="s">
        <v>439</v>
      </c>
      <c r="B79" s="8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82" t="s">
        <v>373</v>
      </c>
      <c r="B432" s="95">
        <f>SUM(B80:B431)</f>
        <v>0</v>
      </c>
    </row>
    <row r="433" spans="1:2" ht="15.75" thickBot="1"/>
    <row r="434" spans="1:2" ht="45" customHeight="1">
      <c r="A434" s="84" t="s">
        <v>391</v>
      </c>
      <c r="B434" s="83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96" t="s">
        <v>373</v>
      </c>
      <c r="B440" s="9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156C-5A8C-4A02-9460-810E51082D5B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466</v>
      </c>
      <c r="B1" s="34" t="s">
        <v>455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94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95"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2" t="s">
        <v>373</v>
      </c>
      <c r="B22" s="81">
        <v>0</v>
      </c>
    </row>
    <row r="23" spans="1:2" ht="15.75" thickBot="1">
      <c r="A23" s="14"/>
    </row>
    <row r="24" spans="1:2">
      <c r="A24" s="20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2" t="s">
        <v>373</v>
      </c>
      <c r="B29" s="81">
        <v>0</v>
      </c>
    </row>
    <row r="32" spans="1:2" ht="15.75" thickBot="1"/>
    <row r="33" spans="1:2" ht="15.75" thickBot="1">
      <c r="A33" s="116" t="s">
        <v>363</v>
      </c>
      <c r="B33" s="90"/>
    </row>
    <row r="34" spans="1:2">
      <c r="A34" s="109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0" t="s">
        <v>373</v>
      </c>
      <c r="B43" s="81">
        <v>0</v>
      </c>
    </row>
    <row r="44" spans="1:2" ht="15.75" thickBot="1">
      <c r="B44"/>
    </row>
    <row r="45" spans="1:2" ht="60" customHeight="1">
      <c r="A45" s="29" t="s">
        <v>390</v>
      </c>
      <c r="B45" s="83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00" t="s">
        <v>389</v>
      </c>
      <c r="B50" s="8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82" t="s">
        <v>373</v>
      </c>
      <c r="B63" s="88">
        <f>SUM(B51:B62)</f>
        <v>0</v>
      </c>
    </row>
    <row r="64" spans="1:2" ht="30">
      <c r="A64" s="97" t="s">
        <v>440</v>
      </c>
      <c r="B64" s="8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82" t="s">
        <v>373</v>
      </c>
      <c r="B79" s="81">
        <f>SUM(B65:B78)</f>
        <v>0</v>
      </c>
    </row>
    <row r="80" spans="1:2" ht="15.75" thickBot="1">
      <c r="B80"/>
    </row>
    <row r="81" spans="1:2" ht="30">
      <c r="A81" s="97" t="s">
        <v>441</v>
      </c>
      <c r="B81" s="8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82" t="s">
        <v>373</v>
      </c>
      <c r="B434" s="95">
        <f>SUM(B82:B433)</f>
        <v>0</v>
      </c>
    </row>
    <row r="435" spans="1:2" ht="15.75" thickBot="1"/>
    <row r="436" spans="1:2" ht="30">
      <c r="A436" s="84" t="s">
        <v>391</v>
      </c>
      <c r="B436" s="83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463</v>
      </c>
      <c r="B439" s="41">
        <v>0</v>
      </c>
    </row>
    <row r="440" spans="1:2" ht="15.75" thickBot="1">
      <c r="A440" s="89" t="s">
        <v>373</v>
      </c>
      <c r="B440" s="9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93396-8917-4733-A734-6EBEA1A2009F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466</v>
      </c>
      <c r="B1" s="107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18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95"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9" t="s">
        <v>373</v>
      </c>
      <c r="B22" s="81">
        <v>0</v>
      </c>
    </row>
    <row r="23" spans="1:2" ht="15.75" thickBot="1">
      <c r="A23" s="14"/>
      <c r="B23" s="30"/>
    </row>
    <row r="24" spans="1:2">
      <c r="A24" s="20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9" t="s">
        <v>373</v>
      </c>
      <c r="B29" s="81">
        <v>0</v>
      </c>
    </row>
    <row r="30" spans="1:2">
      <c r="B30" s="30"/>
    </row>
    <row r="31" spans="1:2" ht="15.75" thickBot="1">
      <c r="B31" s="30"/>
    </row>
    <row r="32" spans="1:2" ht="15.75" thickBot="1">
      <c r="A32" s="116" t="s">
        <v>363</v>
      </c>
      <c r="B32" s="90"/>
    </row>
    <row r="33" spans="1:2">
      <c r="A33" s="109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89" t="s">
        <v>373</v>
      </c>
      <c r="B42" s="81">
        <v>0</v>
      </c>
    </row>
    <row r="43" spans="1:2" ht="15.75" thickBot="1">
      <c r="B43" s="30"/>
    </row>
    <row r="44" spans="1:2" ht="45.75" thickBot="1">
      <c r="A44" s="117" t="s">
        <v>390</v>
      </c>
      <c r="B44" s="83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17" t="s">
        <v>389</v>
      </c>
      <c r="B50" s="83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89" t="s">
        <v>373</v>
      </c>
      <c r="B63" s="81">
        <f>SUM(B50:B62)</f>
        <v>0</v>
      </c>
    </row>
    <row r="64" spans="1:2" ht="15.75" thickBot="1">
      <c r="A64" s="18" t="s">
        <v>431</v>
      </c>
      <c r="B64" s="83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89" t="s">
        <v>373</v>
      </c>
      <c r="B79" s="81">
        <f>SUM(B65:B78)</f>
        <v>0</v>
      </c>
    </row>
    <row r="80" spans="1:2" ht="30">
      <c r="A80" s="97" t="s">
        <v>442</v>
      </c>
      <c r="B80" s="87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9" t="s">
        <v>373</v>
      </c>
      <c r="B433" s="95">
        <f>SUM(B81:B432)</f>
        <v>0</v>
      </c>
    </row>
    <row r="434" spans="1:2">
      <c r="B434" s="30"/>
    </row>
    <row r="435" spans="1:2" ht="30">
      <c r="A435" s="43" t="s">
        <v>391</v>
      </c>
      <c r="B435" s="83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89" t="s">
        <v>373</v>
      </c>
      <c r="B441" s="9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2D05C-9C3D-4BB9-AD47-6CA3E3BD988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 t="s">
        <v>373</v>
      </c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860C-077D-4F89-9BDA-0E930DA88F1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461F5-DDDA-48C1-9AEB-0A2A18453B1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456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CDB90-2800-4CB3-B656-10A746C91DB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456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E50E3-8D14-413F-9D6A-6B6D6D826708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80" t="s">
        <v>456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6B7BF-5ABA-4432-AB6D-6FF0345AD3D8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473</v>
      </c>
      <c r="B1" s="23" t="s">
        <v>451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20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A52E-2C85-4C34-8984-97946C196E37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456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33B5C-EEAC-4377-9044-10D9517EEB9F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456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3E4F9-CB78-4355-8A36-7FF06F870AE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456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ED01-BC75-4E4F-A2CE-2B52D9A5F1B3}">
  <dimension ref="A1:C452"/>
  <sheetViews>
    <sheetView topLeftCell="A402" workbookViewId="0">
      <selection activeCell="B437" sqref="B437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461</v>
      </c>
      <c r="B1" s="25" t="s">
        <v>422</v>
      </c>
    </row>
    <row r="2" spans="1:2" ht="15.75" thickBot="1">
      <c r="A2" s="24" t="s">
        <v>460</v>
      </c>
      <c r="B2" s="27" t="s">
        <v>411</v>
      </c>
    </row>
    <row r="3" spans="1:2" ht="15.75" thickBot="1">
      <c r="A3" s="18" t="s">
        <v>10</v>
      </c>
      <c r="B3" s="30">
        <v>43</v>
      </c>
    </row>
    <row r="5" spans="1:2" ht="15.75" thickBot="1">
      <c r="A5" s="19" t="s">
        <v>0</v>
      </c>
    </row>
    <row r="6" spans="1:2">
      <c r="A6" s="3" t="s">
        <v>1</v>
      </c>
      <c r="B6" s="30">
        <v>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43</v>
      </c>
    </row>
    <row r="12" spans="1:2" ht="15.75" thickBot="1">
      <c r="A12" s="78"/>
    </row>
    <row r="13" spans="1:2">
      <c r="A13" s="20" t="s">
        <v>4</v>
      </c>
    </row>
    <row r="14" spans="1:2">
      <c r="A14" s="1" t="s">
        <v>5</v>
      </c>
      <c r="B14" s="30">
        <v>12</v>
      </c>
    </row>
    <row r="15" spans="1:2">
      <c r="A15" s="1" t="s">
        <v>6</v>
      </c>
      <c r="B15" s="30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25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25</v>
      </c>
    </row>
    <row r="26" spans="1:2">
      <c r="A26" s="1" t="s">
        <v>394</v>
      </c>
      <c r="B26" s="30">
        <v>18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43</v>
      </c>
    </row>
    <row r="30" spans="1:2" ht="15.75" thickBot="1">
      <c r="A30" s="76"/>
    </row>
    <row r="31" spans="1:2">
      <c r="A31" s="28" t="s">
        <v>363</v>
      </c>
    </row>
    <row r="32" spans="1:2">
      <c r="A32" s="1" t="s">
        <v>364</v>
      </c>
      <c r="B32" s="30" t="s">
        <v>477</v>
      </c>
    </row>
    <row r="33" spans="1:2">
      <c r="A33" s="1" t="s">
        <v>365</v>
      </c>
      <c r="B33" s="30">
        <v>14</v>
      </c>
    </row>
    <row r="34" spans="1:2">
      <c r="A34" s="1" t="s">
        <v>366</v>
      </c>
      <c r="B34" s="30">
        <v>15</v>
      </c>
    </row>
    <row r="35" spans="1:2" ht="14.45" customHeight="1">
      <c r="A35" s="1" t="s">
        <v>367</v>
      </c>
      <c r="B35" s="30">
        <v>9</v>
      </c>
    </row>
    <row r="36" spans="1:2">
      <c r="A36" s="1" t="s">
        <v>368</v>
      </c>
      <c r="B36" s="30" t="s">
        <v>477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77" t="s">
        <v>373</v>
      </c>
      <c r="B41" s="30">
        <v>43</v>
      </c>
    </row>
    <row r="42" spans="1:2" ht="15" customHeight="1" thickBot="1">
      <c r="A42" s="76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>
        <v>16</v>
      </c>
    </row>
    <row r="58" spans="1:2">
      <c r="A58" s="11" t="s">
        <v>379</v>
      </c>
    </row>
    <row r="59" spans="1:2">
      <c r="A59" s="75" t="s">
        <v>11</v>
      </c>
    </row>
    <row r="60" spans="1:2">
      <c r="A60" s="44" t="s">
        <v>373</v>
      </c>
      <c r="B60" s="30">
        <v>43</v>
      </c>
    </row>
    <row r="61" spans="1:2">
      <c r="A61" s="74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43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43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30</v>
      </c>
    </row>
    <row r="434" spans="1:2">
      <c r="A434" s="12" t="s">
        <v>401</v>
      </c>
      <c r="B434" s="30">
        <v>13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FCF59-2E60-4414-A49E-7D03DB0DBD0C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461</v>
      </c>
      <c r="B1" s="25" t="s">
        <v>424</v>
      </c>
    </row>
    <row r="2" spans="1:2" ht="15.75" thickBot="1">
      <c r="A2" s="24" t="s">
        <v>460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5196A-36EE-427D-B7B9-BBD3B5240DDA}">
  <dimension ref="A1:B455"/>
  <sheetViews>
    <sheetView topLeftCell="A414" workbookViewId="0">
      <selection activeCell="B437" sqref="B437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79" t="s">
        <v>461</v>
      </c>
      <c r="B1" s="25" t="s">
        <v>408</v>
      </c>
    </row>
    <row r="2" spans="1:2" ht="15.75" thickBot="1">
      <c r="A2" s="24" t="s">
        <v>460</v>
      </c>
      <c r="B2" s="27" t="s">
        <v>407</v>
      </c>
    </row>
    <row r="3" spans="1:2" ht="15.75" thickBot="1">
      <c r="A3" s="18" t="s">
        <v>10</v>
      </c>
      <c r="B3" s="30">
        <v>25</v>
      </c>
    </row>
    <row r="5" spans="1:2" ht="15.75" thickBot="1">
      <c r="A5" s="19" t="s">
        <v>0</v>
      </c>
    </row>
    <row r="6" spans="1:2">
      <c r="A6" s="3" t="s">
        <v>1</v>
      </c>
      <c r="B6" s="30">
        <v>25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>
        <v>25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6</v>
      </c>
    </row>
    <row r="15" spans="1:2">
      <c r="A15" s="1" t="s">
        <v>6</v>
      </c>
      <c r="B15" s="30" t="s">
        <v>477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>
        <v>16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>
        <v>25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16</v>
      </c>
    </row>
    <row r="26" spans="1:2">
      <c r="A26" s="1" t="s">
        <v>394</v>
      </c>
      <c r="B26" s="30">
        <v>9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>
        <v>25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477</v>
      </c>
    </row>
    <row r="33" spans="1:2">
      <c r="A33" s="7" t="s">
        <v>365</v>
      </c>
      <c r="B33" s="30">
        <v>5</v>
      </c>
    </row>
    <row r="34" spans="1:2">
      <c r="A34" s="7" t="s">
        <v>366</v>
      </c>
      <c r="B34" s="30">
        <v>9</v>
      </c>
    </row>
    <row r="35" spans="1:2">
      <c r="A35" s="7" t="s">
        <v>367</v>
      </c>
      <c r="B35" s="30">
        <v>7</v>
      </c>
    </row>
    <row r="36" spans="1:2">
      <c r="A36" s="7" t="s">
        <v>368</v>
      </c>
      <c r="B36" s="30" t="s">
        <v>477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>
        <v>25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16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>
        <v>9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25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>
        <v>25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>
        <v>25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18</v>
      </c>
    </row>
    <row r="433" spans="1:2">
      <c r="A433" s="12" t="s">
        <v>401</v>
      </c>
      <c r="B433" s="30">
        <v>7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483DF-64A5-45F5-B046-F1E596EB1FD3}">
  <dimension ref="A1:B455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79" t="s">
        <v>461</v>
      </c>
      <c r="B1" s="25" t="s">
        <v>409</v>
      </c>
    </row>
    <row r="2" spans="1:2" ht="15.75" thickBot="1">
      <c r="A2" s="24" t="s">
        <v>460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B6D2-AC23-4E86-8EB1-DA580CC534A5}">
  <dimension ref="A1:B434"/>
  <sheetViews>
    <sheetView workbookViewId="0">
      <selection activeCell="B437" sqref="B437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79" t="s">
        <v>461</v>
      </c>
      <c r="B1" s="33" t="s">
        <v>416</v>
      </c>
    </row>
    <row r="2" spans="1:2">
      <c r="A2" s="24" t="s">
        <v>460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ED013-BF6F-4B12-9D6C-6FFA0ED34EE9}">
  <dimension ref="A1:B437"/>
  <sheetViews>
    <sheetView workbookViewId="0">
      <selection activeCell="B437" sqref="B437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79" t="s">
        <v>461</v>
      </c>
      <c r="B1" s="33" t="s">
        <v>437</v>
      </c>
    </row>
    <row r="2" spans="1:2">
      <c r="A2" s="24" t="s">
        <v>462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FFC59-44F0-4BB8-A671-25F9DA81935D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79" t="s">
        <v>461</v>
      </c>
      <c r="B1" s="34" t="s">
        <v>418</v>
      </c>
    </row>
    <row r="2" spans="1:2" ht="15.75" thickBot="1">
      <c r="A2" s="24" t="s">
        <v>460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E91A0-F27C-4950-9F0A-EDD4145BDF8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473</v>
      </c>
      <c r="B1" s="63" t="s">
        <v>454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476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2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47BDE-8F43-4276-883C-25DBA6F2EC69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461</v>
      </c>
      <c r="B1" s="25" t="s">
        <v>419</v>
      </c>
    </row>
    <row r="2" spans="1:2" ht="15.75" thickBot="1">
      <c r="A2" s="24" t="s">
        <v>460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9C39-A561-4737-A550-0A5F02971131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459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17</v>
      </c>
    </row>
    <row r="5" spans="1:2" ht="15.7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17</v>
      </c>
    </row>
    <row r="13" spans="1:2">
      <c r="A13" s="38" t="s">
        <v>4</v>
      </c>
    </row>
    <row r="14" spans="1:2">
      <c r="A14" s="42" t="s">
        <v>5</v>
      </c>
      <c r="B14" s="30">
        <v>15</v>
      </c>
    </row>
    <row r="15" spans="1:2">
      <c r="A15" s="42" t="s">
        <v>6</v>
      </c>
      <c r="B15" s="30" t="s">
        <v>477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  <c r="B19" s="30" t="s">
        <v>477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17</v>
      </c>
    </row>
    <row r="24" spans="1:2">
      <c r="A24" s="38" t="s">
        <v>392</v>
      </c>
    </row>
    <row r="25" spans="1:2">
      <c r="A25" s="42" t="s">
        <v>393</v>
      </c>
      <c r="B25" s="30" t="s">
        <v>477</v>
      </c>
    </row>
    <row r="26" spans="1:2">
      <c r="A26" s="42" t="s">
        <v>394</v>
      </c>
      <c r="B26" s="30">
        <v>12</v>
      </c>
    </row>
    <row r="27" spans="1:2">
      <c r="A27" s="42" t="s">
        <v>3</v>
      </c>
      <c r="B27" s="30" t="s">
        <v>477</v>
      </c>
    </row>
    <row r="28" spans="1:2">
      <c r="A28" s="42" t="s">
        <v>372</v>
      </c>
    </row>
    <row r="29" spans="1:2">
      <c r="A29" s="42" t="s">
        <v>373</v>
      </c>
      <c r="B29" s="30">
        <v>17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477</v>
      </c>
    </row>
    <row r="34" spans="1:2">
      <c r="A34" s="42" t="s">
        <v>366</v>
      </c>
      <c r="B34" s="30">
        <v>6</v>
      </c>
    </row>
    <row r="35" spans="1:2" ht="14.45" customHeight="1">
      <c r="A35" s="42" t="s">
        <v>367</v>
      </c>
      <c r="B35" s="30" t="s">
        <v>477</v>
      </c>
    </row>
    <row r="36" spans="1:2">
      <c r="A36" s="42" t="s">
        <v>368</v>
      </c>
      <c r="B36" s="30" t="s">
        <v>477</v>
      </c>
    </row>
    <row r="37" spans="1:2">
      <c r="A37" s="42" t="s">
        <v>369</v>
      </c>
      <c r="B37" s="30" t="s">
        <v>477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17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14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477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17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17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17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>
        <v>5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11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2">
      <c r="A353" s="1" t="s">
        <v>285</v>
      </c>
    </row>
    <row r="354" spans="1:2">
      <c r="A354" s="1" t="s">
        <v>286</v>
      </c>
    </row>
    <row r="355" spans="1:2">
      <c r="A355" s="1" t="s">
        <v>287</v>
      </c>
    </row>
    <row r="356" spans="1:2">
      <c r="A356" s="1" t="s">
        <v>288</v>
      </c>
    </row>
    <row r="357" spans="1:2">
      <c r="A357" s="1" t="s">
        <v>289</v>
      </c>
    </row>
    <row r="358" spans="1:2">
      <c r="A358" s="1" t="s">
        <v>290</v>
      </c>
    </row>
    <row r="359" spans="1:2">
      <c r="A359" s="1" t="s">
        <v>291</v>
      </c>
    </row>
    <row r="360" spans="1:2">
      <c r="A360" s="1" t="s">
        <v>292</v>
      </c>
      <c r="B360" s="30" t="s">
        <v>477</v>
      </c>
    </row>
    <row r="361" spans="1:2">
      <c r="A361" s="1" t="s">
        <v>293</v>
      </c>
    </row>
    <row r="362" spans="1:2">
      <c r="A362" s="1" t="s">
        <v>294</v>
      </c>
    </row>
    <row r="363" spans="1:2">
      <c r="A363" s="1" t="s">
        <v>295</v>
      </c>
    </row>
    <row r="364" spans="1:2">
      <c r="A364" s="1" t="s">
        <v>296</v>
      </c>
    </row>
    <row r="365" spans="1:2">
      <c r="A365" s="1" t="s">
        <v>297</v>
      </c>
    </row>
    <row r="366" spans="1:2">
      <c r="A366" s="1" t="s">
        <v>298</v>
      </c>
    </row>
    <row r="367" spans="1:2">
      <c r="A367" s="1" t="s">
        <v>299</v>
      </c>
    </row>
    <row r="368" spans="1:2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17</v>
      </c>
    </row>
    <row r="434" spans="1:2">
      <c r="A434" s="69" t="s">
        <v>391</v>
      </c>
    </row>
    <row r="435" spans="1:2">
      <c r="A435" s="42" t="s">
        <v>400</v>
      </c>
      <c r="B435" s="30">
        <v>12</v>
      </c>
    </row>
    <row r="436" spans="1:2">
      <c r="A436" s="42" t="s">
        <v>401</v>
      </c>
      <c r="B436" s="30">
        <v>5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06F0-F258-4F79-9B44-19FB0893B827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459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98B8B-2345-4470-B9E6-82BB9723B28E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459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477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477</v>
      </c>
    </row>
    <row r="13" spans="1:2">
      <c r="A13" s="38" t="s">
        <v>4</v>
      </c>
    </row>
    <row r="14" spans="1:2">
      <c r="A14" s="42" t="s">
        <v>5</v>
      </c>
      <c r="B14" s="30" t="s">
        <v>477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477</v>
      </c>
    </row>
    <row r="24" spans="1:2">
      <c r="A24" s="38" t="s">
        <v>392</v>
      </c>
    </row>
    <row r="25" spans="1:2">
      <c r="A25" s="42" t="s">
        <v>393</v>
      </c>
      <c r="B25" s="30" t="s">
        <v>477</v>
      </c>
    </row>
    <row r="26" spans="1:2">
      <c r="A26" s="42" t="s">
        <v>394</v>
      </c>
      <c r="B26" s="30" t="s">
        <v>477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477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  <c r="B34" s="30" t="s">
        <v>477</v>
      </c>
    </row>
    <row r="35" spans="1:2">
      <c r="A35" s="42" t="s">
        <v>367</v>
      </c>
      <c r="B35" s="30" t="s">
        <v>477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 t="s">
        <v>477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 t="s">
        <v>477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477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 t="s">
        <v>477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477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477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477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 t="s">
        <v>477</v>
      </c>
    </row>
    <row r="434" spans="1:2">
      <c r="A434" s="69" t="s">
        <v>391</v>
      </c>
    </row>
    <row r="435" spans="1:2">
      <c r="A435" s="42" t="s">
        <v>400</v>
      </c>
    </row>
    <row r="436" spans="1:2">
      <c r="A436" s="42" t="s">
        <v>401</v>
      </c>
      <c r="B436" s="30" t="s">
        <v>477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A931F-A16C-4D7A-9B3A-3F18657F800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459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8094-36ED-4842-8C26-60D872436396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8168-913A-4881-9F25-7E905590CB7F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459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FA2E2-C951-43FA-8B8D-E71026A2FBF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459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B588-E83B-4C85-B2EF-4E6C58B1489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459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9F78-06E8-411B-8D0B-E292E8F3609C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457</v>
      </c>
      <c r="B2" s="27" t="s">
        <v>411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6B5E-774B-454F-8B5A-20BDC3CFF0B1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473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96901-868B-4F27-9978-30E7FE2E43AC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458</v>
      </c>
      <c r="B1" s="25" t="s">
        <v>424</v>
      </c>
    </row>
    <row r="2" spans="1:2" ht="15.75" thickBot="1">
      <c r="A2" s="24" t="str">
        <f>'HAMPSHIRE Tested Inmates'!A2</f>
        <v>12.18.2022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33BD-F2C2-4F97-8D54-93D9BA56EC53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458</v>
      </c>
      <c r="B1" s="25" t="s">
        <v>408</v>
      </c>
    </row>
    <row r="2" spans="1:2" ht="15.75" thickBot="1">
      <c r="A2" s="24" t="str">
        <f>'HAMPSHIRE Tested Inmates'!A2</f>
        <v>12.18.2022</v>
      </c>
      <c r="B2" s="27" t="s">
        <v>407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3E79-C430-468B-B5B7-BCDF55BE5D09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458</v>
      </c>
      <c r="B1" s="25" t="s">
        <v>409</v>
      </c>
    </row>
    <row r="2" spans="1:2" ht="15.75" thickBot="1">
      <c r="A2" s="24" t="str">
        <f>'HAMPSHIRE Tested Inmates'!A2</f>
        <v>12.18.2022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BF6A5-ECAD-463C-B093-287C4FA29711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24" t="str">
        <f>'HAMPSHIRE Tested Inmates'!A2</f>
        <v>12.18.2022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06DA1-F308-4657-90CB-64CD4DDD018A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458</v>
      </c>
      <c r="B1" s="33" t="s">
        <v>437</v>
      </c>
    </row>
    <row r="2" spans="1:2">
      <c r="A2" s="24" t="str">
        <f>'HAMPSHIRE Tested Inmates'!A2</f>
        <v>12.18.2022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F07B-0E9F-497E-BB6A-73318A18AC28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458</v>
      </c>
      <c r="B1" s="34" t="s">
        <v>418</v>
      </c>
    </row>
    <row r="2" spans="1:2" ht="15.75" thickBot="1">
      <c r="A2" s="24" t="str">
        <f>'HAMPSHIRE Tested Inmates'!A2</f>
        <v>12.18.2022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48492-B094-46B6-B1C7-2683919D0E74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458</v>
      </c>
      <c r="B1" s="33" t="s">
        <v>419</v>
      </c>
    </row>
    <row r="2" spans="1:2" ht="15.75" thickBot="1">
      <c r="A2" s="24" t="str">
        <f>'HAMPSHIRE Tested Inmates'!A2</f>
        <v>12.18.2022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05530-8480-488E-ADDF-56F3FBD82E4C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f>SUM(B48:B59)</f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E923-5304-464A-BC0D-A3EBD97BB764}">
  <dimension ref="A1:B457"/>
  <sheetViews>
    <sheetView zoomScaleNormal="100"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477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477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477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477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477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477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477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 t="s">
        <v>477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  <c r="B441" s="30">
        <v>0</v>
      </c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16DD-64C2-42F8-9BA7-71C092B58751}">
  <dimension ref="A1:B457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477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1D1D-1253-4F11-862F-1FD0A81E090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473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121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376F3-81CF-437D-B7AE-154EDC9BBC23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456</v>
      </c>
      <c r="B2" s="27" t="s">
        <v>410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477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477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477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477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477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477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477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 t="s">
        <v>477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F872-5144-4285-BF87-B515161E4630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9301-4D98-4811-9B05-54E03E2FCD91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595B-9C41-4776-BD7A-187ED3A4C511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456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01D9-AEFB-4E49-AEDB-89412F0D577C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456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55048-96D8-481D-A012-9976A92DE776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A5DAE-522A-4C86-BD62-D7F1CB876C1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452</v>
      </c>
      <c r="B1" s="23" t="s">
        <v>453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5A2DD-2FB1-42DE-B358-A5247A3D5F3F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7AD1-864A-4B23-A342-25563188D45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452</v>
      </c>
      <c r="B1" s="63" t="s">
        <v>454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9E23-D374-4750-AE00-F93E4B2CEFD0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452</v>
      </c>
      <c r="B1" s="64" t="s">
        <v>416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813C-FF50-4672-AC00-1510EA0B75E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473</v>
      </c>
      <c r="B1" s="65" t="s">
        <v>455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5AD7-85B6-415E-8DC8-9FD6E2C83A1C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452</v>
      </c>
      <c r="B1" s="64" t="s">
        <v>437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7D0B-F597-4600-A72F-C100A5CAA09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452</v>
      </c>
      <c r="B1" s="65" t="s">
        <v>455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6DD9B-EB72-4563-907A-9835395B924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452</v>
      </c>
      <c r="B1" s="66" t="s">
        <v>419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6DC98-2553-4376-8417-3A6383267C46}">
  <dimension ref="A1:C453"/>
  <sheetViews>
    <sheetView workbookViewId="0">
      <selection activeCell="E19" sqref="E19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44913</v>
      </c>
      <c r="B2" s="51" t="s">
        <v>411</v>
      </c>
    </row>
    <row r="3" spans="1:2">
      <c r="A3" s="38" t="s">
        <v>10</v>
      </c>
      <c r="B3" s="41">
        <v>6</v>
      </c>
    </row>
    <row r="5" spans="1:2">
      <c r="A5" s="38" t="s">
        <v>0</v>
      </c>
    </row>
    <row r="6" spans="1:2">
      <c r="A6" s="42" t="s">
        <v>1</v>
      </c>
      <c r="B6" s="50">
        <f>B3</f>
        <v>6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6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5</v>
      </c>
    </row>
    <row r="15" spans="1:2">
      <c r="A15" s="42" t="s">
        <v>6</v>
      </c>
      <c r="B15" s="41" t="s">
        <v>477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5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477</v>
      </c>
    </row>
    <row r="26" spans="1:2">
      <c r="A26" s="42" t="s">
        <v>394</v>
      </c>
      <c r="B26" s="41" t="s">
        <v>477</v>
      </c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477</v>
      </c>
    </row>
    <row r="34" spans="1:2">
      <c r="A34" s="42" t="s">
        <v>366</v>
      </c>
      <c r="B34" s="41" t="s">
        <v>477</v>
      </c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 t="s">
        <v>477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6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6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6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6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6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6</v>
      </c>
    </row>
    <row r="433" spans="1:2" ht="30">
      <c r="A433" s="43" t="s">
        <v>391</v>
      </c>
    </row>
    <row r="434" spans="1:2">
      <c r="A434" s="42" t="s">
        <v>400</v>
      </c>
      <c r="B434" s="41">
        <v>6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7F6A-06DD-4270-A7CE-F9744E7B4518}">
  <dimension ref="A1:B459"/>
  <sheetViews>
    <sheetView workbookViewId="0">
      <selection activeCell="E19" sqref="E19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 t="s">
        <v>449</v>
      </c>
      <c r="B2" s="51" t="s">
        <v>411</v>
      </c>
    </row>
    <row r="3" spans="1:2">
      <c r="A3" s="52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E3DD-E320-4F21-87DB-859AA431C1B4}">
  <dimension ref="A1:B435"/>
  <sheetViews>
    <sheetView workbookViewId="0">
      <selection activeCell="E19" sqref="E19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44913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8C8C-CA12-462C-AE62-DD73C01CFDD2}">
  <dimension ref="A1:B438"/>
  <sheetViews>
    <sheetView zoomScaleNormal="100" workbookViewId="0">
      <selection activeCell="E19" sqref="E19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44913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58BC-0FE5-49B9-96B4-FB22A83C3FAD}">
  <dimension ref="A1:B434"/>
  <sheetViews>
    <sheetView workbookViewId="0">
      <selection activeCell="E19" sqref="E19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44913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982C-EFAC-4380-AE0F-5B8A5E7A4D38}">
  <dimension ref="A1:B437"/>
  <sheetViews>
    <sheetView workbookViewId="0">
      <selection activeCell="E19" sqref="E19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44913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474F-585C-4AB5-84FC-811A4605F091}">
  <dimension ref="A1:B435"/>
  <sheetViews>
    <sheetView workbookViewId="0">
      <selection activeCell="E19" sqref="E19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44913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D240D-A893-47E4-ABCF-58F915D23936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473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2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22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B3F49-E0A4-40F5-B21A-B27A64CA034B}">
  <dimension ref="A1:C438"/>
  <sheetViews>
    <sheetView workbookViewId="0">
      <selection activeCell="E19" sqref="E19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44913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0B67E-87EA-4898-8C1D-EC0974A29897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470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477</v>
      </c>
    </row>
    <row r="5" spans="1:2" ht="15.75" thickBot="1">
      <c r="A5" s="19" t="s">
        <v>0</v>
      </c>
    </row>
    <row r="6" spans="1:2">
      <c r="A6" s="3" t="s">
        <v>1</v>
      </c>
      <c r="B6" s="30" t="s">
        <v>477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477</v>
      </c>
    </row>
    <row r="13" spans="1:2">
      <c r="A13" s="20" t="s">
        <v>4</v>
      </c>
    </row>
    <row r="14" spans="1:2">
      <c r="A14" s="1" t="s">
        <v>5</v>
      </c>
      <c r="B14" s="30" t="s">
        <v>477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477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477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477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477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 t="s">
        <v>477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477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477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 t="s">
        <v>477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477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 t="s">
        <v>477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 t="s">
        <v>477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 t="s">
        <v>477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477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2022-12-29T15:07:47Z</dcterms:modified>
</cp:coreProperties>
</file>