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26.23/"/>
    </mc:Choice>
  </mc:AlternateContent>
  <xr:revisionPtr revIDLastSave="12" documentId="8_{73FEE16F-C1E7-486D-AC02-43232AED18B9}" xr6:coauthVersionLast="47" xr6:coauthVersionMax="47" xr10:uidLastSave="{F9F72313-CF81-471F-B894-FFEAF2A97325}"/>
  <bookViews>
    <workbookView xWindow="-120" yWindow="-120" windowWidth="29040" windowHeight="15840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ristol Tested - Inmates" sheetId="72" r:id="rId9"/>
    <sheet name="Bristol Tested - Staff" sheetId="73" r:id="rId10"/>
    <sheet name="Bristol Positive -Inmates" sheetId="74" r:id="rId11"/>
    <sheet name="Bristol Positive - Staff" sheetId="75" r:id="rId12"/>
    <sheet name="Bristol Hospital- Inmates " sheetId="76" r:id="rId13"/>
    <sheet name="Bristol Hospital - Staff " sheetId="77" r:id="rId14"/>
    <sheet name="Bristol Deaths - Inmates" sheetId="78" r:id="rId15"/>
    <sheet name="Bristol Deaths - Staff" sheetId="79" r:id="rId16"/>
    <sheet name="Essex Tested Inmates" sheetId="64" r:id="rId17"/>
    <sheet name="Essex Tested Staff" sheetId="65" r:id="rId18"/>
    <sheet name="Essex Positive Inmates" sheetId="66" r:id="rId19"/>
    <sheet name="Essex Positive Staff" sheetId="67" r:id="rId20"/>
    <sheet name="Essex Hospitalized Inmates " sheetId="68" r:id="rId21"/>
    <sheet name="Essex Hospitalized Staff " sheetId="69" r:id="rId22"/>
    <sheet name="Essex Deaths Inmates" sheetId="70" r:id="rId23"/>
    <sheet name="Essex Deaths Staff" sheetId="71" r:id="rId24"/>
    <sheet name="Franklin Tested - Inmates" sheetId="56" r:id="rId25"/>
    <sheet name="Franklin Tested - Staff" sheetId="57" r:id="rId26"/>
    <sheet name="Franklin Positive - Inmates" sheetId="58" r:id="rId27"/>
    <sheet name="Franklin Positive - Staff" sheetId="59" r:id="rId28"/>
    <sheet name="FranklinHospitalized - Inmates " sheetId="60" r:id="rId29"/>
    <sheet name="Franklin Hospitalized - Staff " sheetId="61" r:id="rId30"/>
    <sheet name="Franklin Deaths - Inmates" sheetId="62" r:id="rId31"/>
    <sheet name="Franklin Deaths - Staff" sheetId="63" r:id="rId32"/>
    <sheet name="Hampden Tested Inmates" sheetId="48" r:id="rId33"/>
    <sheet name="Hampden Tested Staff" sheetId="49" r:id="rId34"/>
    <sheet name="Hampden Positive Inmates" sheetId="50" r:id="rId35"/>
    <sheet name="Hampden Positive Staff" sheetId="51" r:id="rId36"/>
    <sheet name="Hampden Hospital Inmates " sheetId="52" r:id="rId37"/>
    <sheet name="Hampden Hospital Staff " sheetId="53" r:id="rId38"/>
    <sheet name="Hampden Deaths Inmates" sheetId="54" r:id="rId39"/>
    <sheet name="Hampden Deaths Staff" sheetId="55" r:id="rId40"/>
    <sheet name="HAMPSHIRE Tested Inmates" sheetId="40" r:id="rId41"/>
    <sheet name="HAMPSHIRE Tested Staff" sheetId="41" r:id="rId42"/>
    <sheet name="HAMPSHIRE Positive Inmates" sheetId="42" r:id="rId43"/>
    <sheet name="HAMPSHIRE Positive Staff" sheetId="43" r:id="rId44"/>
    <sheet name="HAMPSHIRE Hospital Inmates " sheetId="44" r:id="rId45"/>
    <sheet name="HAMPSHIRE Hospital Staff " sheetId="45" r:id="rId46"/>
    <sheet name="HAMPSHIRE Deaths Inmates" sheetId="46" r:id="rId47"/>
    <sheet name="HAMPSHIRE  Deaths Staff" sheetId="47" r:id="rId48"/>
    <sheet name="Middlesex Tested Inmates" sheetId="32" r:id="rId49"/>
    <sheet name="Middlesex Tested Staff" sheetId="33" r:id="rId50"/>
    <sheet name="Middlesex Positive Inmates" sheetId="34" r:id="rId51"/>
    <sheet name="Middlesex Positive Staff" sheetId="35" r:id="rId52"/>
    <sheet name="Middlesex Hospital Inmates " sheetId="36" r:id="rId53"/>
    <sheet name="Middlesex Hospital Staff " sheetId="37" r:id="rId54"/>
    <sheet name="Middlesex Deaths Inmates" sheetId="38" r:id="rId55"/>
    <sheet name="Middlesex Deaths Staff" sheetId="39" r:id="rId56"/>
    <sheet name="Norfolk Total Tested - Inmates" sheetId="24" r:id="rId57"/>
    <sheet name="Norfolk Total Tested - Staff" sheetId="25" r:id="rId58"/>
    <sheet name="Norfolk Total Positive -Inmates" sheetId="26" r:id="rId59"/>
    <sheet name="Norfolk Total Positive - Staff" sheetId="27" r:id="rId60"/>
    <sheet name="Norfolk Total Hospital-Inmates " sheetId="28" r:id="rId61"/>
    <sheet name="Norfolk Total Hospital - Staff " sheetId="29" r:id="rId62"/>
    <sheet name="Norfolk Total Deaths - Inmates" sheetId="30" r:id="rId63"/>
    <sheet name="Norfolk Total Deaths - Staff" sheetId="31" r:id="rId64"/>
    <sheet name="PLYMOUTH Tested Inmates" sheetId="16" r:id="rId65"/>
    <sheet name="PLYMOUTH Tested Staff" sheetId="17" r:id="rId66"/>
    <sheet name="PLYMOUTH Positive Inmates" sheetId="18" r:id="rId67"/>
    <sheet name="PLYMOUTH Positive Staff" sheetId="19" r:id="rId68"/>
    <sheet name="PLYMOUTH Hospital Inmates " sheetId="20" r:id="rId69"/>
    <sheet name="PLYMOUTH Hospital Staff " sheetId="21" r:id="rId70"/>
    <sheet name="PLYMOUTH Deaths Inmates" sheetId="22" r:id="rId71"/>
    <sheet name="PLYMOUTH Deaths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definedNames>
    <definedName name="_xlnm.Print_Area" localSheetId="64">'PLYMOUTH Tested Inmates'!$A$1:$B$449</definedName>
    <definedName name="_xlnm.Print_Area" localSheetId="65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 s="1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<sst xmlns="http://schemas.openxmlformats.org/spreadsheetml/2006/main" count="34672" uniqueCount="485">
  <si>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</si>
  <si>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</si>
  <si>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</si>
  <si>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</si>
  <si>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</si>
  <si>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</si>
  <si>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</si>
  <si>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</si>
  <si>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</si>
  <si>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</si>
  <si>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</si>
  <si>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</si>
  <si>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</si>
  <si>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</si>
  <si>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</si>
  <si>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</si>
  <si>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</si>
  <si>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</si>
  <si>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</si>
  <si>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</si>
  <si>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</si>
  <si>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</si>
  <si>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</si>
  <si>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</si>
  <si>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</si>
  <si>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</si>
  <si>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</si>
  <si>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</si>
  <si>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</si>
  <si>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</si>
  <si>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</si>
  <si>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</si>
  <si>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</si>
  <si>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</si>
  <si>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</si>
  <si>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</si>
  <si>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</si>
  <si>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</si>
  <si>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</si>
  <si>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</si>
  <si>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</si>
  <si>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</si>
  <si>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</si>
  <si>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</si>
  <si>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</si>
  <si>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</si>
  <si>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</si>
  <si>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</si>
  <si>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</si>
  <si>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</si>
  <si>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</si>
  <si>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</si>
  <si>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</si>
  <si>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</si>
  <si>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</si>
  <si>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</si>
  <si>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</si>
  <si>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</si>
  <si>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</si>
  <si>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</si>
  <si>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</si>
  <si>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</si>
  <si>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</si>
  <si>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</si>
  <si>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</si>
  <si>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</si>
  <si>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</si>
  <si>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</si>
  <si>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</si>
  <si>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</si>
  <si>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</si>
  <si>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</si>
  <si>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</si>
  <si>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</si>
  <si>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</si>
  <si>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</si>
  <si>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</si>
  <si>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</si>
  <si>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</si>
  <si>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</si>
  <si>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</si>
  <si>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</si>
  <si>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</si>
  <si>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</si>
  <si>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</si>
  <si>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</si>
  <si>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</si>
  <si>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</si>
  <si>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</si>
  <si>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</si>
  <si>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</si>
  <si>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</si>
  <si>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</si>
  <si>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</si>
  <si>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</si>
  <si>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</si>
  <si>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</si>
  <si>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</si>
  <si>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</si>
  <si>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</si>
  <si>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</si>
  <si>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</si>
  <si>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</si>
  <si>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</si>
  <si>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</si>
  <si>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</si>
  <si>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</si>
  <si>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</si>
  <si>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</si>
  <si>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</si>
  <si>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</si>
  <si>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</si>
  <si>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</si>
  <si>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</si>
  <si>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</si>
  <si>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</si>
  <si>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</si>
  <si>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</si>
  <si>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</si>
  <si>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</si>
  <si>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</si>
  <si>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</si>
  <si>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</si>
  <si>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</si>
  <si>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</si>
  <si>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</si>
  <si>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</si>
  <si>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</si>
  <si>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</si>
  <si>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</si>
  <si>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</si>
  <si>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</si>
  <si>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</si>
  <si>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</si>
  <si>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</si>
  <si>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</si>
  <si>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</si>
  <si>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</si>
  <si>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</si>
  <si>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</si>
  <si>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</si>
  <si>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</si>
  <si>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</si>
  <si>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</si>
  <si>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</si>
  <si>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</si>
  <si>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</si>
  <si>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</si>
  <si>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</si>
  <si>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</si>
  <si>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</si>
  <si>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</si>
  <si>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</si>
  <si>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</si>
  <si>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</si>
  <si>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</si>
  <si>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</si>
  <si>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</si>
  <si>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</si>
  <si>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</si>
  <si>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</si>
  <si>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</si>
  <si>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</si>
  <si>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</si>
  <si>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</si>
  <si>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</si>
  <si>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</si>
  <si>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</si>
  <si>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</si>
  <si>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</si>
  <si>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</si>
  <si>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</si>
  <si>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</si>
  <si>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</si>
  <si>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</si>
  <si>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</si>
  <si>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</si>
  <si>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</si>
  <si>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</si>
  <si>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</si>
  <si>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</si>
  <si>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</si>
  <si>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</si>
  <si>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</si>
  <si>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</si>
  <si>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</si>
  <si>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</si>
  <si>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</si>
  <si>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</si>
  <si>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</si>
  <si>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</si>
  <si>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</si>
  <si>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</si>
  <si>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</si>
  <si>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</si>
  <si>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</si>
  <si>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</si>
  <si>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</si>
  <si>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</si>
  <si>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</si>
  <si>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</si>
  <si>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</si>
  <si>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</si>
  <si>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</si>
  <si>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</si>
  <si>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</si>
  <si>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</si>
  <si>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</si>
  <si>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</si>
  <si>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</si>
  <si>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</si>
  <si>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</si>
  <si>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</si>
  <si>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</si>
  <si>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</si>
  <si>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</si>
  <si>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</si>
  <si>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</si>
  <si>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</si>
  <si>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</si>
  <si>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</si>
  <si>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</si>
  <si>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</si>
  <si>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</si>
  <si>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</si>
  <si>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</si>
  <si>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</si>
  <si>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</si>
  <si>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</si>
  <si>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</si>
  <si>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</si>
  <si>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</si>
  <si>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</si>
  <si>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</si>
  <si>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</si>
  <si>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</si>
  <si>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</si>
  <si>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</si>
  <si>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</si>
  <si>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</si>
  <si>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</si>
  <si>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</si>
  <si>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</si>
  <si>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</si>
  <si>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</si>
  <si>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</si>
  <si>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</si>
  <si>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</si>
  <si>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</si>
  <si>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</si>
  <si>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</si>
  <si>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</si>
  <si>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</si>
  <si>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</si>
  <si>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</si>
  <si>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</si>
  <si>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</si>
  <si>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</si>
  <si>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</si>
  <si>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</si>
  <si>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</si>
  <si>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</si>
  <si>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</si>
  <si>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</si>
  <si>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</si>
  <si>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</si>
  <si>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</si>
  <si>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</si>
  <si>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</si>
  <si>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</si>
  <si>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</si>
  <si>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</si>
  <si>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</si>
  <si>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</si>
  <si>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</si>
  <si>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</si>
  <si>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</si>
  <si>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</si>
  <si>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</si>
  <si>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</si>
  <si>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</si>
  <si>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</si>
  <si>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</si>
  <si>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</si>
  <si>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</si>
  <si>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</si>
  <si>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</si>
  <si>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</si>
  <si>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</si>
  <si>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</si>
  <si>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</si>
  <si>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</si>
  <si>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</si>
  <si>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</si>
  <si>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</si>
  <si>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</si>
  <si>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</si>
  <si>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</si>
  <si>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</si>
  <si>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</si>
  <si>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</si>
  <si>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</si>
  <si>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</si>
  <si>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</si>
  <si>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</si>
  <si>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</si>
  <si>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</si>
  <si>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</si>
  <si>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</si>
  <si>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</si>
  <si>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</si>
  <si>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</si>
  <si>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</si>
  <si>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</si>
  <si>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</si>
  <si>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</si>
  <si>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</si>
  <si>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</si>
  <si>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</si>
  <si>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</si>
  <si>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</si>
  <si>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</si>
  <si>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</si>
  <si>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</si>
  <si>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</si>
  <si>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</si>
  <si>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</si>
  <si>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</si>
  <si>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</si>
  <si>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</si>
  <si>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</si>
  <si>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</si>
  <si>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</si>
  <si>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</si>
  <si>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</si>
  <si>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</si>
  <si>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</si>
  <si>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</si>
  <si>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</si>
  <si>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</si>
  <si>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</si>
  <si>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</si>
  <si>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</si>
  <si>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</si>
  <si>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</si>
  <si>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</si>
  <si>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</si>
  <si>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</si>
  <si>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</si>
  <si>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</si>
  <si>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</si>
  <si>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</si>
  <si>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</si>
  <si>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</si>
  <si>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</si>
  <si>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</si>
  <si>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</si>
  <si>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</si>
  <si>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</si>
  <si>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</si>
  <si>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</si>
  <si>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</si>
  <si>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</si>
  <si>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</si>
  <si>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</si>
  <si>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</si>
  <si>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</si>
  <si>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</si>
  <si>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</si>
  <si>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</si>
  <si>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</si>
  <si>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</si>
  <si>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</si>
  <si>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</si>
  <si>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</si>
  <si>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</si>
  <si>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</si>
  <si>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</si>
  <si>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</si>
  <si>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</si>
  <si>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</si>
  <si>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</si>
  <si>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</si>
  <si>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</si>
  <si>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</si>
  <si>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</si>
  <si>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</si>
  <si>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</si>
  <si>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</si>
  <si>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</si>
  <si>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</si>
  <si>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</si>
  <si>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</si>
  <si>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</si>
  <si>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</si>
  <si>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</si>
  <si>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</si>
  <si>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</si>
  <si>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</si>
  <si>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</si>
  <si>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</si>
  <si>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</si>
  <si>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</si>
  <si>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</si>
  <si>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</si>
  <si>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</si>
  <si>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</si>
  <si>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</si>
  <si>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</si>
  <si>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</si>
  <si>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</si>
  <si>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</si>
  <si>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</si>
  <si>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</si>
  <si>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</si>
  <si>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</si>
  <si>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</si>
  <si>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</si>
  <si>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</si>
  <si>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</si>
  <si>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</si>
  <si>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</si>
  <si>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</si>
  <si>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</si>
  <si>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</si>
  <si>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</si>
  <si>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</si>
  <si>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</si>
  <si>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</si>
  <si>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</si>
  <si>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</si>
  <si>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</si>
  <si>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</si>
  <si>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</si>
  <si>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</si>
  <si>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</si>
  <si>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</si>
  <si>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</si>
  <si>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</si>
  <si>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</si>
  <si>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</si>
  <si>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</si>
  <si>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</si>
  <si>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</si>
  <si>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</si>
  <si>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2/26/2023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</si>
  <si>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</si>
  <si>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 02/26/2023</t>
  </si>
  <si>
    <t>PLYMOUTH</t>
  </si>
  <si>
    <t>County (Of Facility In Which Staff Work)</t>
  </si>
  <si>
    <t>DATE:02/26/2023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</si>
  <si>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</si>
  <si>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</si>
  <si>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</si>
  <si>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</si>
  <si>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DATE:02/06/2023</t>
  </si>
  <si>
    <t>Aggregate # Of  Inmate Deaths Due to a Probable or Confirmed Case of COVID-19 or from Complications Within:</t>
  </si>
  <si>
    <t>DATE: February 26, 2023</t>
  </si>
  <si>
    <t>02.26.2023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</si>
  <si>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</si>
  <si>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</si>
  <si>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</si>
  <si>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</si>
  <si>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</si>
  <si>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</si>
  <si>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</si>
  <si>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</si>
  <si>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2/26/2023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</si>
  <si>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</si>
  <si>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</si>
  <si>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</si>
  <si>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</si>
  <si>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2/26/2023</t>
  </si>
  <si>
    <t>BRISTOL COUNTY</t>
  </si>
  <si>
    <t>Correctional Officer/Sergeant/Lieutenant/Captain</t>
  </si>
  <si>
    <t>Contractor /Food Service Vendor/Canteen</t>
  </si>
  <si>
    <t>Administrative Staff/ Major/Deputy</t>
  </si>
  <si>
    <t>Unknown/Other</t>
  </si>
  <si>
    <t>Other/Cape Verdean</t>
  </si>
  <si>
    <t>DATE: 02/26/2023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</si>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</sst>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14" fontId="0" fillId="0" borderId="0" xfId="0" applyNumberFormat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A03B-F5A5-40B4-9C13-FC4AD53CAE4E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25" t="s">
        <v>422</v>
      </c>
    </row>
    <row r="2" spans="1:2" ht="15.75" thickBot="1">
      <c r="A2" s="24" t="s">
        <v>479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478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477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1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130B-3DA5-4281-9A53-E05A620165A0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473</v>
      </c>
      <c r="B1" s="33" t="s">
        <v>453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5" t="s">
        <v>373</v>
      </c>
      <c r="B11" s="127">
        <f>SUM(B6:B10)</f>
        <v>0</v>
      </c>
    </row>
    <row r="12" spans="1:2" ht="15.75" thickBot="1">
      <c r="A12" s="123"/>
      <c r="B12" s="37"/>
    </row>
    <row r="13" spans="1:2">
      <c r="A13" s="107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4" t="s">
        <v>373</v>
      </c>
      <c r="B22" s="113">
        <f>SUM(B14:B21)</f>
        <v>0</v>
      </c>
    </row>
    <row r="23" spans="1:2">
      <c r="A23" s="123"/>
    </row>
    <row r="24" spans="1:2">
      <c r="A24" s="107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3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13">
        <f>SUM(B35:B43)</f>
        <v>0</v>
      </c>
    </row>
    <row r="46" spans="1:2" ht="50.1" customHeight="1">
      <c r="A46" s="133" t="s">
        <v>390</v>
      </c>
      <c r="B46" s="115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2" t="s">
        <v>389</v>
      </c>
      <c r="B53" s="115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4" t="s">
        <v>373</v>
      </c>
      <c r="B66" s="113">
        <f>SUM(B52:B65)</f>
        <v>0</v>
      </c>
    </row>
    <row r="67" spans="1:2">
      <c r="A67" s="131"/>
      <c r="B67" s="130"/>
    </row>
    <row r="68" spans="1:2">
      <c r="A68" s="38" t="s">
        <v>449</v>
      </c>
      <c r="B68" s="115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4" t="s">
        <v>373</v>
      </c>
      <c r="B83" s="113">
        <f>SUM(B69:B82)</f>
        <v>0</v>
      </c>
    </row>
    <row r="84" spans="1:2" ht="15.75" thickBot="1"/>
    <row r="85" spans="1:2" ht="30">
      <c r="A85" s="129" t="s">
        <v>428</v>
      </c>
      <c r="B85" s="115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4" t="s">
        <v>373</v>
      </c>
      <c r="B438" s="127">
        <f>SUM(B86:B437)</f>
        <v>0</v>
      </c>
    </row>
    <row r="439" spans="1:2" ht="15.75" thickBot="1"/>
    <row r="440" spans="1:2" ht="30">
      <c r="A440" s="116" t="s">
        <v>391</v>
      </c>
      <c r="B440" s="115"/>
    </row>
    <row r="441" spans="1:2">
      <c r="A441" s="42" t="s">
        <v>474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8" t="s">
        <v>373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B507-DF46-46EA-AB90-49D2D1771B7A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473</v>
      </c>
      <c r="B1" s="139" t="s">
        <v>451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7" t="s">
        <v>373</v>
      </c>
      <c r="B22" s="113">
        <f>SUM(B14:B21)</f>
        <v>0</v>
      </c>
    </row>
    <row r="23" spans="1:4" ht="15.75" thickBot="1">
      <c r="A23" s="136"/>
    </row>
    <row r="24" spans="1:4">
      <c r="A24" s="107" t="s">
        <v>392</v>
      </c>
      <c r="B24" s="115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21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6" spans="1:2" ht="50.1" customHeight="1">
      <c r="A46" s="46" t="s">
        <v>390</v>
      </c>
      <c r="B46" s="115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1" t="s">
        <v>373</v>
      </c>
      <c r="B63" s="120">
        <f>SUM(B51:B62)</f>
        <v>0</v>
      </c>
    </row>
    <row r="64" spans="1:2">
      <c r="A64" s="20" t="s">
        <v>429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1" t="s">
        <v>373</v>
      </c>
      <c r="B79" s="117">
        <f>SUM(B65:B78)</f>
        <v>0</v>
      </c>
    </row>
    <row r="80" spans="1:2" ht="30">
      <c r="A80" s="129" t="s">
        <v>430</v>
      </c>
      <c r="B80" s="115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13">
        <f>SUM(B81:B432)</f>
        <v>0</v>
      </c>
    </row>
    <row r="434" spans="1:2" ht="15.75" thickBot="1"/>
    <row r="435" spans="1:2" ht="30">
      <c r="A435" s="116" t="s">
        <v>391</v>
      </c>
      <c r="B435" s="115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469</v>
      </c>
      <c r="B438" s="41">
        <v>0</v>
      </c>
    </row>
    <row r="439" spans="1:2" ht="15.75" thickBot="1">
      <c r="A439" s="114" t="s">
        <v>373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A053-32EE-4B59-A0F2-1ED900F78431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473</v>
      </c>
      <c r="B1" s="143" t="s">
        <v>454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f>SUM(B13:B21)</f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2" t="s">
        <v>373</v>
      </c>
      <c r="B44" s="113">
        <f>SUM(B35:B43)</f>
        <v>0</v>
      </c>
    </row>
    <row r="46" spans="1:2" ht="50.1" customHeight="1">
      <c r="A46" s="132" t="s">
        <v>390</v>
      </c>
      <c r="B46" s="115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8" t="s">
        <v>373</v>
      </c>
      <c r="B63" s="113">
        <f>SUM(B50:B62)</f>
        <v>0</v>
      </c>
    </row>
    <row r="64" spans="1:2">
      <c r="A64" s="20" t="s">
        <v>431</v>
      </c>
      <c r="B64" s="115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1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>
      <c r="A80" s="140"/>
    </row>
    <row r="81" spans="1:2">
      <c r="A81" s="107" t="s">
        <v>432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4" t="s">
        <v>373</v>
      </c>
      <c r="B434" s="113">
        <f>SUM(B82:B433)</f>
        <v>0</v>
      </c>
    </row>
    <row r="436" spans="1:2" ht="30">
      <c r="A436" s="43" t="s">
        <v>391</v>
      </c>
      <c r="B436" s="115"/>
    </row>
    <row r="437" spans="1:2">
      <c r="A437" s="42" t="s">
        <v>474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476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475</v>
      </c>
      <c r="B441" s="41">
        <v>0</v>
      </c>
    </row>
    <row r="442" spans="1:2" ht="15.75" thickBot="1">
      <c r="A442" s="128" t="s">
        <v>373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9D4E-884C-40D0-832F-DE1CDDB0538E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473</v>
      </c>
      <c r="B1" s="145" t="s">
        <v>416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  <c r="B22" s="30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29" spans="1:2" ht="15.75" thickBot="1">
      <c r="B29" s="30"/>
    </row>
    <row r="30" spans="1:2">
      <c r="A30" s="28" t="s">
        <v>363</v>
      </c>
      <c r="B30" s="122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1" t="s">
        <v>373</v>
      </c>
      <c r="B40" s="113">
        <v>0</v>
      </c>
    </row>
    <row r="42" spans="1:2" ht="50.1" customHeight="1">
      <c r="A42" s="132" t="s">
        <v>434</v>
      </c>
      <c r="B42" s="115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2" t="s">
        <v>389</v>
      </c>
      <c r="B46" s="115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1" t="s">
        <v>373</v>
      </c>
      <c r="B59" s="120">
        <f>SUM(B47:B58)</f>
        <v>0</v>
      </c>
    </row>
    <row r="60" spans="1:2">
      <c r="A60" s="20" t="s">
        <v>435</v>
      </c>
      <c r="B60" s="119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1" t="s">
        <v>373</v>
      </c>
      <c r="B75" s="113">
        <f>SUM(B61:B74)</f>
        <v>0</v>
      </c>
    </row>
    <row r="76" spans="1:2" ht="15.75" thickBot="1"/>
    <row r="77" spans="1:2" ht="30">
      <c r="A77" s="129" t="s">
        <v>436</v>
      </c>
      <c r="B77" s="115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1" t="s">
        <v>373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391</v>
      </c>
      <c r="B432" s="115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469</v>
      </c>
      <c r="B435" s="41">
        <v>0</v>
      </c>
    </row>
    <row r="436" spans="1:2" ht="15.75" thickBot="1">
      <c r="A436" s="121" t="s">
        <v>373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9491-E983-46E6-9633-94DCD09D9994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473</v>
      </c>
      <c r="B1" s="139" t="s">
        <v>437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32" spans="1:2" ht="15.75" thickBot="1"/>
    <row r="33" spans="1:2">
      <c r="A33" s="28" t="s">
        <v>363</v>
      </c>
      <c r="B33" s="122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1" t="s">
        <v>373</v>
      </c>
      <c r="B43" s="113">
        <v>0</v>
      </c>
    </row>
    <row r="44" spans="1:2" ht="15.75" thickBot="1"/>
    <row r="45" spans="1:2" ht="50.1" customHeight="1">
      <c r="A45" s="147" t="s">
        <v>390</v>
      </c>
      <c r="B45" s="115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6" t="s">
        <v>389</v>
      </c>
      <c r="B48" s="115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8" t="s">
        <v>373</v>
      </c>
      <c r="B61" s="113">
        <f>SUM(B48:B60)</f>
        <v>0</v>
      </c>
    </row>
    <row r="62" spans="1:2">
      <c r="A62" s="20" t="s">
        <v>438</v>
      </c>
      <c r="B62" s="115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8" t="s">
        <v>373</v>
      </c>
      <c r="B77" s="113">
        <f>SUM(B63:B76)</f>
        <v>0</v>
      </c>
    </row>
    <row r="78" spans="1:2" ht="15.75" thickBot="1"/>
    <row r="79" spans="1:2" ht="30">
      <c r="A79" s="129" t="s">
        <v>439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4" t="s">
        <v>373</v>
      </c>
      <c r="B432" s="127">
        <f>SUM(B80:B431)</f>
        <v>0</v>
      </c>
    </row>
    <row r="433" spans="1:2" ht="15.75" thickBot="1"/>
    <row r="434" spans="1:2" ht="45" customHeight="1">
      <c r="A434" s="116" t="s">
        <v>391</v>
      </c>
      <c r="B434" s="115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8" t="s">
        <v>373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B719-89C7-4590-9D85-FAA93E4E180F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473</v>
      </c>
      <c r="B1" s="34" t="s">
        <v>456</v>
      </c>
    </row>
    <row r="2" spans="1:2" ht="15.75" thickBot="1">
      <c r="A2" s="38" t="s">
        <v>472</v>
      </c>
      <c r="B2" s="26" t="s">
        <v>414</v>
      </c>
    </row>
    <row r="3" spans="1:2" ht="15.75" thickBot="1">
      <c r="A3" s="67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v>0</v>
      </c>
    </row>
    <row r="32" spans="1:2" ht="15.75" thickBot="1"/>
    <row r="33" spans="1:2" ht="15.75" thickBot="1">
      <c r="A33" s="148" t="s">
        <v>363</v>
      </c>
      <c r="B33" s="122"/>
    </row>
    <row r="34" spans="1:2">
      <c r="A34" s="141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2" t="s">
        <v>373</v>
      </c>
      <c r="B43" s="113">
        <v>0</v>
      </c>
    </row>
    <row r="44" spans="1:2" ht="15.75" thickBot="1">
      <c r="B44"/>
    </row>
    <row r="45" spans="1:2" ht="60" customHeight="1">
      <c r="A45" s="29" t="s">
        <v>390</v>
      </c>
      <c r="B45" s="115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4" t="s">
        <v>373</v>
      </c>
      <c r="B63" s="120">
        <f>SUM(B51:B62)</f>
        <v>0</v>
      </c>
    </row>
    <row r="64" spans="1:2" ht="30">
      <c r="A64" s="129" t="s">
        <v>440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 ht="15.75" thickBot="1">
      <c r="B80"/>
    </row>
    <row r="81" spans="1:2" ht="30">
      <c r="A81" s="129" t="s">
        <v>441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4" t="s">
        <v>373</v>
      </c>
      <c r="B434" s="127">
        <f>SUM(B82:B433)</f>
        <v>0</v>
      </c>
    </row>
    <row r="435" spans="1:2" ht="15.75" thickBot="1"/>
    <row r="436" spans="1:2" ht="30">
      <c r="A436" s="116" t="s">
        <v>391</v>
      </c>
      <c r="B436" s="115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469</v>
      </c>
      <c r="B439" s="41">
        <v>0</v>
      </c>
    </row>
    <row r="440" spans="1:2" ht="15.75" thickBot="1">
      <c r="A440" s="121" t="s">
        <v>373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BDE0-35B4-407C-A150-F2352E898AB2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473</v>
      </c>
      <c r="B1" s="139" t="s">
        <v>419</v>
      </c>
    </row>
    <row r="2" spans="1:2">
      <c r="A2" s="38" t="s">
        <v>472</v>
      </c>
      <c r="B2" s="56" t="s">
        <v>411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v>0</v>
      </c>
    </row>
    <row r="23" spans="1:2" ht="15.75" thickBot="1">
      <c r="A23" s="14"/>
      <c r="B23" s="30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363</v>
      </c>
      <c r="B32" s="122"/>
    </row>
    <row r="33" spans="1:2">
      <c r="A33" s="141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1" t="s">
        <v>373</v>
      </c>
      <c r="B42" s="113">
        <v>0</v>
      </c>
    </row>
    <row r="43" spans="1:2" ht="15.75" thickBot="1">
      <c r="B43" s="30"/>
    </row>
    <row r="44" spans="1:2" ht="45.75" thickBot="1">
      <c r="A44" s="149" t="s">
        <v>390</v>
      </c>
      <c r="B44" s="115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9" t="s">
        <v>389</v>
      </c>
      <c r="B50" s="115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1" t="s">
        <v>373</v>
      </c>
      <c r="B63" s="113">
        <f>SUM(B50:B62)</f>
        <v>0</v>
      </c>
    </row>
    <row r="64" spans="1:2" ht="15.75" thickBot="1">
      <c r="A64" s="18" t="s">
        <v>431</v>
      </c>
      <c r="B64" s="115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1" t="s">
        <v>373</v>
      </c>
      <c r="B79" s="113">
        <f>SUM(B65:B78)</f>
        <v>0</v>
      </c>
    </row>
    <row r="80" spans="1:2" ht="30">
      <c r="A80" s="129" t="s">
        <v>442</v>
      </c>
      <c r="B80" s="119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27">
        <f>SUM(B81:B432)</f>
        <v>0</v>
      </c>
    </row>
    <row r="434" spans="1:2">
      <c r="B434" s="30"/>
    </row>
    <row r="435" spans="1:2" ht="30">
      <c r="A435" s="43" t="s">
        <v>391</v>
      </c>
      <c r="B435" s="115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1" t="s">
        <v>373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975E-E584-4225-8BE5-582AD8D4286A}">
  <dimension ref="A1:C452"/>
  <sheetViews>
    <sheetView topLeftCell="A408" workbookViewId="0">
      <selection activeCell="B439" sqref="B439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468</v>
      </c>
      <c r="B1" s="25" t="s">
        <v>422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>
      <c r="A12" s="111"/>
    </row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484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>
      <c r="A30" s="109"/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1" t="s">
        <v>364</v>
      </c>
      <c r="B32" s="30" t="s">
        <v>443</v>
      </c>
    </row>
    <row r="33" spans="1:2">
      <c r="A33" s="1" t="s">
        <v>365</v>
      </c>
      <c r="B33" s="30" t="s">
        <v>484</v>
      </c>
    </row>
    <row r="34" spans="1:2">
      <c r="A34" s="1" t="s">
        <v>366</v>
      </c>
    </row>
    <row r="35" spans="1:2" ht="14.45" customHeight="1">
      <c r="A35" s="1" t="s">
        <v>367</v>
      </c>
    </row>
    <row r="36" spans="1:2">
      <c r="A36" s="1" t="s">
        <v>368</v>
      </c>
      <c r="B36" s="30" t="s">
        <v>484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10" t="s">
        <v>373</v>
      </c>
      <c r="B41" s="30" t="s">
        <v>484</v>
      </c>
    </row>
    <row r="42" spans="1:2" ht="15" customHeight="1" thickBot="1">
      <c r="A42" s="109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484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>
      <c r="A59" s="108" t="s">
        <v>11</v>
      </c>
    </row>
    <row r="60" spans="1:2">
      <c r="A60" s="44" t="s">
        <v>373</v>
      </c>
      <c r="B60" s="30" t="s">
        <v>484</v>
      </c>
    </row>
    <row r="61" spans="1:2">
      <c r="A61" s="107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484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484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484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484</v>
      </c>
    </row>
    <row r="434" spans="1:2">
      <c r="A434" s="12" t="s">
        <v>401</v>
      </c>
      <c r="B434" s="30" t="s">
        <v>484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5AD1-8BF4-479D-BE35-209AD4E531DD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468</v>
      </c>
      <c r="B1" s="25" t="s">
        <v>424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FE86-B8E4-45EC-A2B0-1F3696130165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2" t="s">
        <v>468</v>
      </c>
      <c r="B1" s="25" t="s">
        <v>408</v>
      </c>
    </row>
    <row r="2" spans="1:2" ht="15.75" thickBot="1">
      <c r="A2" s="24" t="s">
        <v>457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443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BE47-57C8-439A-B210-62112ECB7EBF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23" t="s">
        <v>453</v>
      </c>
    </row>
    <row r="2" spans="1:2" ht="15.75" thickBot="1">
      <c r="A2" s="24" t="s">
        <v>479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481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6BDA-D4E1-4907-A346-CAEF4942308E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2" t="s">
        <v>468</v>
      </c>
      <c r="B1" s="25" t="s">
        <v>409</v>
      </c>
    </row>
    <row r="2" spans="1:2" ht="15.75" thickBot="1">
      <c r="A2" s="24" t="s">
        <v>457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E737-22A8-433C-91CD-912AA6990A54}">
  <dimension ref="A1:B434"/>
  <sheetViews>
    <sheetView workbookViewId="0">
      <selection activeCell="B439" sqref="B439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2" t="s">
        <v>468</v>
      </c>
      <c r="B1" s="33" t="s">
        <v>416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E908-3090-4053-BB24-EAB80E03E8D9}">
  <dimension ref="A1:B437"/>
  <sheetViews>
    <sheetView workbookViewId="0">
      <selection activeCell="B439" sqref="B439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2" t="s">
        <v>468</v>
      </c>
      <c r="B1" s="33" t="s">
        <v>437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1B00-6459-49DA-9575-AB672EE0914F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2" t="s">
        <v>468</v>
      </c>
      <c r="B1" s="34" t="s">
        <v>418</v>
      </c>
    </row>
    <row r="2" spans="1:2" ht="15.75" thickBot="1">
      <c r="A2" s="24" t="s">
        <v>457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C73D-1D81-43C4-A119-EE731D8B4101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468</v>
      </c>
      <c r="B1" s="25" t="s">
        <v>419</v>
      </c>
    </row>
    <row r="2" spans="1:2" ht="15.75" thickBot="1">
      <c r="A2" s="24" t="s">
        <v>457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9C86-BBD8-4911-8D4C-BDBD0D9C3B7D}">
  <dimension ref="A1:B456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44983</v>
      </c>
      <c r="B2" s="27" t="s">
        <v>411</v>
      </c>
    </row>
    <row r="3" spans="1:2" ht="15.75" thickBot="1">
      <c r="A3" s="18" t="s">
        <v>10</v>
      </c>
      <c r="B3" s="23" t="s">
        <v>484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484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484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484</v>
      </c>
    </row>
    <row r="15" spans="1:2">
      <c r="A15" s="1" t="s">
        <v>6</v>
      </c>
      <c r="B15" s="23" t="s">
        <v>484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484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 t="s">
        <v>484</v>
      </c>
    </row>
    <row r="26" spans="1:2">
      <c r="A26" s="1" t="s">
        <v>394</v>
      </c>
      <c r="B26" s="23" t="s">
        <v>484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484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 t="s">
        <v>484</v>
      </c>
    </row>
    <row r="34" spans="1:2">
      <c r="A34" s="7" t="s">
        <v>366</v>
      </c>
      <c r="B34" s="23"/>
    </row>
    <row r="35" spans="1:2" ht="14.45" customHeight="1">
      <c r="A35" s="7" t="s">
        <v>367</v>
      </c>
      <c r="B35" s="23" t="s">
        <v>484</v>
      </c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 t="s">
        <v>484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 t="s">
        <v>484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461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 t="s">
        <v>484</v>
      </c>
    </row>
    <row r="434" spans="1:2">
      <c r="A434" s="12" t="s">
        <v>401</v>
      </c>
      <c r="B434" s="23"/>
    </row>
    <row r="435" spans="1:2">
      <c r="A435" s="12" t="s">
        <v>373</v>
      </c>
      <c r="B435" s="23" t="s">
        <v>484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51C4-70EA-4788-AFEA-E588AF2E64FA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453</v>
      </c>
    </row>
    <row r="2" spans="1:2" ht="15.75" thickBot="1">
      <c r="A2" s="76">
        <v>44983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449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461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ED79-7CFD-4806-863A-E3987DC2A133}">
  <dimension ref="A1:B455"/>
  <sheetViews>
    <sheetView zoomScale="80" zoomScaleNormal="80" workbookViewId="0">
      <selection activeCell="B435" sqref="B435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451</v>
      </c>
    </row>
    <row r="2" spans="1:2" ht="16.5" thickBot="1">
      <c r="A2" s="102">
        <v>44983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466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465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465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373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910D-DDA6-4B80-BDFD-033AA5EB4117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454</v>
      </c>
    </row>
    <row r="2" spans="1:2" ht="15.75" thickBot="1">
      <c r="A2" s="76">
        <v>44983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465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465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464</v>
      </c>
      <c r="B439" s="23"/>
    </row>
    <row r="440" spans="1:2">
      <c r="A440" s="12" t="s">
        <v>463</v>
      </c>
      <c r="B440" s="23"/>
    </row>
    <row r="441" spans="1:2">
      <c r="A441" s="12" t="s">
        <v>462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90BE-AC78-4651-B0B9-E48BE11D901B}">
  <dimension ref="A1:B435"/>
  <sheetViews>
    <sheetView workbookViewId="0">
      <selection activeCell="B435" sqref="B435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44983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6346-7B69-44EF-9765-CBEAC49E6334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23" t="s">
        <v>451</v>
      </c>
    </row>
    <row r="2" spans="1:2" ht="15.75" thickBot="1">
      <c r="A2" s="24" t="s">
        <v>479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F8C0-7A02-4F48-B6BF-06ABECB6CD0C}">
  <dimension ref="A1:B437"/>
  <sheetViews>
    <sheetView workbookViewId="0">
      <selection activeCell="B435" sqref="B435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467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D36D-4A5D-4FF9-AA99-59ECEF0EE6A0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456</v>
      </c>
    </row>
    <row r="2" spans="1:2" ht="15.75" thickBot="1">
      <c r="A2" s="106">
        <v>44983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D659-E3D4-4B1F-BEAE-76E8AF50FDE6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44983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ABE4-DC96-4A46-AB2D-5D8CEB7FE39D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460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5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  <c r="B7" s="30" t="s">
        <v>484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5</v>
      </c>
    </row>
    <row r="13" spans="1:2">
      <c r="A13" s="38" t="s">
        <v>4</v>
      </c>
    </row>
    <row r="14" spans="1:2">
      <c r="A14" s="42" t="s">
        <v>5</v>
      </c>
      <c r="B14" s="30" t="s">
        <v>484</v>
      </c>
    </row>
    <row r="15" spans="1:2">
      <c r="A15" s="42" t="s">
        <v>6</v>
      </c>
      <c r="B15" s="30" t="s">
        <v>484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5</v>
      </c>
    </row>
    <row r="24" spans="1:2">
      <c r="A24" s="38" t="s">
        <v>392</v>
      </c>
    </row>
    <row r="25" spans="1:2">
      <c r="A25" s="42" t="s">
        <v>393</v>
      </c>
      <c r="B25" s="30" t="s">
        <v>484</v>
      </c>
    </row>
    <row r="26" spans="1:2">
      <c r="A26" s="42" t="s">
        <v>394</v>
      </c>
      <c r="B26" s="30" t="s">
        <v>484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5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484</v>
      </c>
    </row>
    <row r="34" spans="1:2">
      <c r="A34" s="42" t="s">
        <v>366</v>
      </c>
      <c r="B34" s="30" t="s">
        <v>484</v>
      </c>
    </row>
    <row r="35" spans="1:2" ht="14.45" customHeight="1">
      <c r="A35" s="42" t="s">
        <v>367</v>
      </c>
      <c r="B35" s="30" t="s">
        <v>484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5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5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5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5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484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 t="s">
        <v>484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5</v>
      </c>
    </row>
    <row r="434" spans="1:2">
      <c r="A434" s="69" t="s">
        <v>391</v>
      </c>
    </row>
    <row r="435" spans="1:2">
      <c r="A435" s="42" t="s">
        <v>400</v>
      </c>
      <c r="B435" s="30">
        <v>5</v>
      </c>
    </row>
    <row r="436" spans="1:2">
      <c r="A436" s="42" t="s">
        <v>401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E3C2-E51A-422D-8D6B-DDAA7A08CB8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460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C104-456F-48EE-9775-90E20321993B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460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1D22-D868-44E8-B8E2-2BB47316296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460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19E3-7333-41FA-8B8C-AC0BE6AB158D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5A91-DC50-4B2B-ACCE-35501D085F74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460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3A47-5B2C-4F42-A464-64A67A3ED34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460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4D82-60EC-468C-820C-3CAD7591913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3" t="s">
        <v>454</v>
      </c>
    </row>
    <row r="2" spans="1:2" ht="15.75" thickBot="1">
      <c r="A2" s="24" t="s">
        <v>479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483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482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63B9-CB69-4CF8-81B2-21A4862DBC7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460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2E0C-625D-4695-A82D-D2595451B5F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458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CF4B-9825-48E3-90C8-4B5E2D771BB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459</v>
      </c>
      <c r="B1" s="25" t="s">
        <v>424</v>
      </c>
    </row>
    <row r="2" spans="1:2" ht="15.75" thickBot="1">
      <c r="A2" s="24" t="str">
        <f>'HAMPSHIRE Tested Inmates'!A2</f>
        <v>02.26.2023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144A-716C-4887-9850-EC247601AD49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459</v>
      </c>
      <c r="B1" s="25" t="s">
        <v>408</v>
      </c>
    </row>
    <row r="2" spans="1:2" ht="15.75" thickBot="1">
      <c r="A2" s="24" t="str">
        <f>'HAMPSHIRE Tested Inmates'!A2</f>
        <v>02.26.2023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B4A7-D675-422F-9E46-E14553D2CBA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459</v>
      </c>
      <c r="B1" s="25" t="s">
        <v>409</v>
      </c>
    </row>
    <row r="2" spans="1:2" ht="15.75" thickBot="1">
      <c r="A2" s="24" t="str">
        <f>'HAMPSHIRE Tested Inmates'!A2</f>
        <v>02.26.2023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D032-D6B9-45FD-8698-B24EC133836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416</v>
      </c>
    </row>
    <row r="2" spans="1:2">
      <c r="A2" s="24" t="str">
        <f>'HAMPSHIRE Tested Inmates'!A2</f>
        <v>02.26.2023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BECB-F300-4C39-BDF8-57EF884E808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459</v>
      </c>
      <c r="B1" s="33" t="s">
        <v>437</v>
      </c>
    </row>
    <row r="2" spans="1:2">
      <c r="A2" s="24" t="str">
        <f>'HAMPSHIRE Tested Inmates'!A2</f>
        <v>02.26.2023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28B3-E8AE-42B3-ABCA-A7A5A890BAE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459</v>
      </c>
      <c r="B1" s="34" t="s">
        <v>418</v>
      </c>
    </row>
    <row r="2" spans="1:2" ht="15.75" thickBot="1">
      <c r="A2" s="24" t="str">
        <f>'HAMPSHIRE Tested Inmates'!A2</f>
        <v>02.26.2023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AD89-0177-4A77-8E39-2F19708DBD8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459</v>
      </c>
      <c r="B1" s="33" t="s">
        <v>419</v>
      </c>
    </row>
    <row r="2" spans="1:2" ht="15.75" thickBot="1">
      <c r="A2" s="24" t="str">
        <f>'HAMPSHIRE Tested Inmates'!A2</f>
        <v>02.26.2023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2807-976F-4DDE-B3C3-1E381BC3BAA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C3C4-AF75-46E3-8D3B-90B3ADBDEDC4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64" t="s">
        <v>416</v>
      </c>
    </row>
    <row r="2" spans="1:2">
      <c r="A2" s="24" t="s">
        <v>479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5ACA-8600-4EB1-9130-40E3A62366A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457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7058-6399-4F99-B1B3-36697693BAC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457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 ht="15.75" thickBot="1">
      <c r="A75" s="21" t="s">
        <v>359</v>
      </c>
      <c r="B75" s="30">
        <v>0</v>
      </c>
    </row>
    <row r="76" spans="1:2">
      <c r="A76" s="20" t="s">
        <v>430</v>
      </c>
      <c r="B76" s="30">
        <f>SUM(B62:B75)</f>
        <v>0</v>
      </c>
    </row>
    <row r="77" spans="1:2">
      <c r="A77" s="1" t="s">
        <v>12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f>SUM(B78:B428)</f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A7AA-C20E-4234-BDC3-19EA02DAE7E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457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9086-20BF-44F0-BF2E-1F27C59CC7F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B8D5-E899-4649-BE42-451B4F3C08E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457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00DE-D83F-463F-AC81-41388761E11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457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AF54-1E35-4EB2-AB68-66E8ABDF849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457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0000-EE9C-4AE3-A315-3E3563E67A63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27EC-089E-4804-AB71-A62EDAD2DEDA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452</v>
      </c>
      <c r="B1" s="23" t="s">
        <v>453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649B-5CFB-4D15-9DBF-9A41468E133F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AD6B-8F79-4F17-9885-ED2E536B4CBB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4" t="s">
        <v>437</v>
      </c>
    </row>
    <row r="2" spans="1:2">
      <c r="A2" s="24" t="s">
        <v>479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8D38-6A53-4674-8267-CF111824E83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452</v>
      </c>
      <c r="B1" s="63" t="s">
        <v>454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DD5A-2F86-4CBD-BF33-ACBABDA7172C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452</v>
      </c>
      <c r="B1" s="64" t="s">
        <v>416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8AA7-EF63-4811-AA72-396B2C2FBA45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452</v>
      </c>
      <c r="B1" s="64" t="s">
        <v>437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24" t="s">
        <v>455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6067-771A-49FF-870F-4D444469793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452</v>
      </c>
      <c r="B1" s="65" t="s">
        <v>456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3A2E-DB2C-436C-8D18-75106287BC63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452</v>
      </c>
      <c r="B1" s="66" t="s">
        <v>419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394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FB48-889F-47EC-8994-495531634EAE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448</v>
      </c>
      <c r="B1" s="25" t="s">
        <v>422</v>
      </c>
    </row>
    <row r="2" spans="1:2">
      <c r="A2" s="52" t="s">
        <v>447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50">
        <f>B3</f>
        <v>0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 ht="14.45" customHeight="1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5E7A-5F13-4DFC-B1B2-2511414BE536}">
  <dimension ref="A1:B459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448</v>
      </c>
      <c r="B1" s="25" t="s">
        <v>424</v>
      </c>
    </row>
    <row r="2" spans="1:2">
      <c r="A2" s="52">
        <v>44983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BC1A-3E57-4430-B025-C43F365569BA}">
  <dimension ref="A1:B43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448</v>
      </c>
      <c r="B1" s="33" t="s">
        <v>408</v>
      </c>
    </row>
    <row r="2" spans="1:2">
      <c r="A2" s="52">
        <v>44983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3B77-9B19-43B8-9035-55245AE65982}">
  <dimension ref="A1:B438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448</v>
      </c>
      <c r="B1" s="33" t="s">
        <v>409</v>
      </c>
    </row>
    <row r="2" spans="1:2">
      <c r="A2" s="52">
        <v>44983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7FCD-0524-4F05-AACF-C87020F92E08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448</v>
      </c>
      <c r="B1" s="33" t="s">
        <v>416</v>
      </c>
    </row>
    <row r="2" spans="1:2">
      <c r="A2" s="52">
        <v>44983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AB92-380C-42E6-BFB2-08F6E6AE048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5" t="s">
        <v>456</v>
      </c>
    </row>
    <row r="2" spans="1:2" ht="15.75" thickBot="1">
      <c r="A2" t="s">
        <v>479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E593-84B9-404B-9447-058BD087ABBC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448</v>
      </c>
      <c r="B1" s="33" t="s">
        <v>437</v>
      </c>
    </row>
    <row r="2" spans="1:2">
      <c r="A2" s="52">
        <v>44983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EC2-8433-454B-BA9E-9A3973B97545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448</v>
      </c>
      <c r="B1" s="34" t="s">
        <v>418</v>
      </c>
    </row>
    <row r="2" spans="1:2">
      <c r="A2" s="52">
        <v>44983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AF3A-C69B-42A4-8BBE-6B3D24114724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448</v>
      </c>
      <c r="B1" s="33" t="s">
        <v>419</v>
      </c>
    </row>
    <row r="2" spans="1:2">
      <c r="A2" s="52">
        <v>44983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  <c r="B20" s="30" t="s">
        <v>484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</row>
    <row r="35" spans="1:2" ht="14.45" customHeight="1">
      <c r="A35" s="7" t="s">
        <v>367</v>
      </c>
      <c r="B35" s="30" t="s">
        <v>484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484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484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484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  <c r="B20" s="30" t="s">
        <v>484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</row>
    <row r="35" spans="1:2">
      <c r="A35" s="7" t="s">
        <v>367</v>
      </c>
      <c r="B35" s="30" t="s">
        <v>484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5" t="s">
        <v>113</v>
      </c>
    </row>
    <row r="68" spans="1:2">
      <c r="A68" s="5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>
      <c r="A74" s="21" t="s">
        <v>398</v>
      </c>
      <c r="B74" s="30" t="s">
        <v>484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484</v>
      </c>
    </row>
    <row r="77" spans="1:2">
      <c r="A77" s="20" t="s">
        <v>430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484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2">
      <c r="A417" s="1" t="s">
        <v>351</v>
      </c>
    </row>
    <row r="418" spans="1:2">
      <c r="A418" s="1" t="s">
        <v>352</v>
      </c>
    </row>
    <row r="419" spans="1:2">
      <c r="A419" s="1" t="s">
        <v>353</v>
      </c>
    </row>
    <row r="420" spans="1:2">
      <c r="A420" s="1" t="s">
        <v>354</v>
      </c>
    </row>
    <row r="421" spans="1:2">
      <c r="A421" s="1" t="s">
        <v>355</v>
      </c>
    </row>
    <row r="422" spans="1:2">
      <c r="A422" s="1" t="s">
        <v>356</v>
      </c>
    </row>
    <row r="423" spans="1:2">
      <c r="A423" s="1" t="s">
        <v>357</v>
      </c>
    </row>
    <row r="424" spans="1:2">
      <c r="A424" s="1" t="s">
        <v>358</v>
      </c>
    </row>
    <row r="425" spans="1:2">
      <c r="A425" s="1" t="s">
        <v>359</v>
      </c>
    </row>
    <row r="426" spans="1:2">
      <c r="A426" s="1" t="s">
        <v>360</v>
      </c>
    </row>
    <row r="427" spans="1:2">
      <c r="A427" s="1" t="s">
        <v>361</v>
      </c>
    </row>
    <row r="428" spans="1:2">
      <c r="A428" s="1" t="s">
        <v>362</v>
      </c>
    </row>
    <row r="429" spans="1:2">
      <c r="A429" s="1" t="s">
        <v>3</v>
      </c>
    </row>
    <row r="430" spans="1:2" ht="15.75" thickBot="1">
      <c r="A430" s="2" t="s">
        <v>373</v>
      </c>
      <c r="B430" s="30" t="s">
        <v>484</v>
      </c>
    </row>
    <row r="431" spans="1:2" ht="15.75" thickBot="1"/>
    <row r="432" spans="1:2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56F2-745F-4DF9-9DB5-EF8F968E9BD3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480</v>
      </c>
      <c r="C1" s="33" t="s">
        <v>419</v>
      </c>
    </row>
    <row r="2" spans="1:9" ht="15.75" thickBot="1">
      <c r="A2" s="24" t="s">
        <v>479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4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3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33FD-9611-48D7-9373-B21E88B1FEEE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473</v>
      </c>
      <c r="B1" s="33" t="s">
        <v>422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f>SUM(B14:B21)</f>
        <v>0</v>
      </c>
    </row>
    <row r="23" spans="1:2">
      <c r="A23" s="123"/>
    </row>
    <row r="24" spans="1:2">
      <c r="A24" s="107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 ht="14.45" customHeight="1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5" spans="1:2" ht="15" customHeight="1"/>
    <row r="46" spans="1:2" ht="50.1" customHeight="1">
      <c r="A46" s="46" t="s">
        <v>471</v>
      </c>
      <c r="B46" s="115"/>
    </row>
    <row r="47" spans="1:2" ht="210">
      <c r="A47" s="17" t="s">
        <v>470</v>
      </c>
      <c r="B47" s="41">
        <v>0</v>
      </c>
    </row>
    <row r="48" spans="1:2">
      <c r="A48" s="10"/>
    </row>
    <row r="49" spans="1:2" ht="75">
      <c r="A49" s="46" t="s">
        <v>389</v>
      </c>
      <c r="B49" s="115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0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>
        <v>0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8" t="s">
        <v>373</v>
      </c>
      <c r="B62" s="120">
        <f>SUM(B50:B61)</f>
        <v>0</v>
      </c>
    </row>
    <row r="63" spans="1:2">
      <c r="A63" s="20" t="s">
        <v>397</v>
      </c>
      <c r="B63" s="119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0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8" t="s">
        <v>373</v>
      </c>
      <c r="B78" s="117">
        <f>SUM(B64:B77)</f>
        <v>0</v>
      </c>
    </row>
    <row r="79" spans="1:2">
      <c r="A79" s="20" t="s">
        <v>425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3">
        <f>SUM(B80:B431)</f>
        <v>0</v>
      </c>
    </row>
    <row r="433" spans="1:2" ht="15.75" thickBot="1"/>
    <row r="434" spans="1:2" ht="30">
      <c r="A434" s="116" t="s">
        <v>391</v>
      </c>
      <c r="B434" s="115"/>
    </row>
    <row r="435" spans="1:2">
      <c r="A435" s="42" t="s">
        <v>400</v>
      </c>
      <c r="B435" s="41">
        <v>0</v>
      </c>
    </row>
    <row r="436" spans="1:2">
      <c r="A436" s="42" t="s">
        <v>401</v>
      </c>
      <c r="B436" s="41">
        <v>0</v>
      </c>
    </row>
    <row r="437" spans="1:2">
      <c r="A437" s="42" t="s">
        <v>469</v>
      </c>
      <c r="B437" s="41">
        <v>0</v>
      </c>
    </row>
    <row r="438" spans="1:2" ht="15.75" thickBot="1">
      <c r="A438" s="114" t="s">
        <v>373</v>
      </c>
      <c r="B438" s="113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2</vt:i4>
      </vt:variant>
    </vt:vector>
  </HeadingPairs>
  <TitlesOfParts>
    <vt:vector size="82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2023-02-28T21:01:02Z</dcterms:modified>
</cp:coreProperties>
</file>