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6170" windowHeight="7928" firstSheet="7" activeTab="7"/>
  </bookViews>
  <sheets>
    <sheet name="Barnstable Inmate Population" sheetId="1" r:id="rId1"/>
    <sheet name="BERKSHIRE Inmate Population" sheetId="2" r:id="rId2"/>
    <sheet name="Bristol  Inmate Population" sheetId="3" r:id="rId3"/>
    <sheet name="Dukes Inmate Population" sheetId="4" r:id="rId4"/>
    <sheet name="Essex Overall Inmate Population" sheetId="5" r:id="rId5"/>
    <sheet name="Franklin Inmate Population" sheetId="6" r:id="rId6"/>
    <sheet name="Hampden Inmate Population" sheetId="7" r:id="rId7"/>
    <sheet name="HAMPSHIRE Inmate Population" sheetId="13" r:id="rId8"/>
    <sheet name="Middlesex Inmate Population" sheetId="8" r:id="rId9"/>
    <sheet name="Norfolk Inmate Population" sheetId="9" r:id="rId10"/>
    <sheet name="Plymouth Inmate Population" sheetId="10" r:id="rId11"/>
    <sheet name="SUFFOLK Inmate Population" sheetId="11" r:id="rId12"/>
    <sheet name="Worcester Inmate Population" sheetId="12" r:id="rId13"/>
  </sheets>
  <calcPr calcId="145621"/>
</workbook>
</file>

<file path=xl/calcChain.xml><?xml version="1.0" encoding="utf-8"?>
<calcChain xmlns="http://schemas.openxmlformats.org/spreadsheetml/2006/main">
  <c r="D3" i="12" l="1"/>
  <c r="I3" i="12"/>
  <c r="D3" i="11" l="1"/>
  <c r="E3" i="10" l="1"/>
  <c r="D3" i="8" l="1"/>
  <c r="C6" i="3" l="1"/>
  <c r="C9" i="3" s="1"/>
  <c r="C19" i="3"/>
  <c r="C29" i="3"/>
  <c r="C33" i="3" s="1"/>
</calcChain>
</file>

<file path=xl/sharedStrings.xml><?xml version="1.0" encoding="utf-8"?>
<sst xmlns="http://schemas.openxmlformats.org/spreadsheetml/2006/main" count="154" uniqueCount="47">
  <si>
    <r>
      <t xml:space="preserve">COVID-19 Data Collection Disparities and Treatment:  </t>
    </r>
    <r>
      <rPr>
        <b/>
        <sz val="14"/>
        <color rgb="FFFF0000"/>
        <rFont val="Calibri (Body)_x0000_"/>
      </rPr>
      <t>Data Collected On Tuesday</t>
    </r>
    <r>
      <rPr>
        <b/>
        <sz val="14"/>
        <color theme="1"/>
        <rFont val="Calibri"/>
        <family val="2"/>
        <scheme val="minor"/>
      </rPr>
      <t xml:space="preserve"> and </t>
    </r>
    <r>
      <rPr>
        <b/>
        <sz val="14"/>
        <color rgb="FFFF0000"/>
        <rFont val="Calibri (Body)_x0000_"/>
      </rPr>
      <t>Reported on Wednesday</t>
    </r>
    <r>
      <rPr>
        <b/>
        <sz val="14"/>
        <color theme="1"/>
        <rFont val="Calibri"/>
        <family val="2"/>
        <scheme val="minor"/>
      </rPr>
      <t xml:space="preserve"> Weekly DPH Report  </t>
    </r>
  </si>
  <si>
    <t>Barnstable</t>
  </si>
  <si>
    <t xml:space="preserve">PRETRIAL ON-SITE POPULATION </t>
  </si>
  <si>
    <t>SENTENCED ON-SITE POPULATION</t>
  </si>
  <si>
    <t xml:space="preserve">ENTIRE FACILITY </t>
  </si>
  <si>
    <t># SINGLE CELLED INMATES</t>
  </si>
  <si>
    <t># OF DOUBLE CELLED INMATES</t>
  </si>
  <si>
    <t xml:space="preserve"> MORE THAN 2 PEOPLE PER CELL</t>
  </si>
  <si>
    <t xml:space="preserve">Dormitory </t>
  </si>
  <si>
    <t>FACILITY</t>
  </si>
  <si>
    <t xml:space="preserve">FACILITY </t>
  </si>
  <si>
    <t>&lt;5</t>
  </si>
  <si>
    <t>COUNTY</t>
  </si>
  <si>
    <r>
      <t xml:space="preserve">COVID-19 Data Collection Disparities and Treatment:  </t>
    </r>
    <r>
      <rPr>
        <b/>
        <sz val="14"/>
        <color rgb="FFFF0000"/>
        <rFont val="Calibri"/>
        <scheme val="minor"/>
      </rPr>
      <t>Data Collected On Tuesday</t>
    </r>
    <r>
      <rPr>
        <b/>
        <sz val="14"/>
        <color theme="1"/>
        <rFont val="Calibri"/>
        <family val="2"/>
        <scheme val="minor"/>
      </rPr>
      <t xml:space="preserve"> and </t>
    </r>
    <r>
      <rPr>
        <b/>
        <sz val="14"/>
        <color rgb="FFFF0000"/>
        <rFont val="Calibri"/>
        <scheme val="minor"/>
      </rPr>
      <t>Reported on Wednesday</t>
    </r>
    <r>
      <rPr>
        <b/>
        <sz val="14"/>
        <color theme="1"/>
        <rFont val="Calibri"/>
        <family val="2"/>
        <scheme val="minor"/>
      </rPr>
      <t xml:space="preserve"> Weekly DPH Report  </t>
    </r>
  </si>
  <si>
    <t>TOTAL</t>
  </si>
  <si>
    <t>ASH Street</t>
  </si>
  <si>
    <t>DHOC</t>
  </si>
  <si>
    <t>ICE Detainees On-site Population</t>
  </si>
  <si>
    <t>Sentenced On-site Population</t>
  </si>
  <si>
    <t>Pre-Trial On-site Population</t>
  </si>
  <si>
    <t xml:space="preserve">Data Collected On Tuesday and Reported on Wednesday Weekly DPH Report </t>
  </si>
  <si>
    <t xml:space="preserve">COVID-19 Data Collection Disparities and Treatment: </t>
  </si>
  <si>
    <t>Dukes</t>
  </si>
  <si>
    <t xml:space="preserve">COVID-19 Data Collection Disparities and Treatment Weekly DPH Report  </t>
  </si>
  <si>
    <t>*Please note: The cell/dormatory numbers are reflective of the design of the facility not the number of inmates in each cell/dormatory.</t>
  </si>
  <si>
    <t>Women In Transition</t>
  </si>
  <si>
    <t>Essex County Prerelease Center</t>
  </si>
  <si>
    <t>Middleton Facility</t>
  </si>
  <si>
    <t>DORMATORY *</t>
  </si>
  <si>
    <t xml:space="preserve"> MORE THAN 2 PEOPLE PER CELL* </t>
  </si>
  <si>
    <t># OF DOUBLE CELLED INMATES*</t>
  </si>
  <si>
    <t># SINGLE CELLED INMATES*</t>
  </si>
  <si>
    <t xml:space="preserve">PRETIAL ON-SITE POPULATION </t>
  </si>
  <si>
    <r>
      <rPr>
        <b/>
        <sz val="12"/>
        <color theme="1"/>
        <rFont val="Calibri"/>
        <family val="2"/>
        <scheme val="minor"/>
      </rPr>
      <t xml:space="preserve">July 29, 2020 Essex COVID-19 Data Collection Disparities and Treatment:  </t>
    </r>
    <r>
      <rPr>
        <b/>
        <sz val="12"/>
        <color rgb="FFFF0000"/>
        <rFont val="Calibri (Body)_x0000_"/>
      </rPr>
      <t>Data Collected On Tuesday</t>
    </r>
    <r>
      <rPr>
        <b/>
        <sz val="12"/>
        <color theme="1"/>
        <rFont val="Calibri"/>
        <family val="2"/>
        <scheme val="minor"/>
      </rPr>
      <t xml:space="preserve"> and </t>
    </r>
    <r>
      <rPr>
        <b/>
        <sz val="12"/>
        <color rgb="FFFF0000"/>
        <rFont val="Calibri (Body)_x0000_"/>
      </rPr>
      <t>Reported on Wednesday</t>
    </r>
    <r>
      <rPr>
        <b/>
        <sz val="12"/>
        <color theme="1"/>
        <rFont val="Calibri"/>
        <family val="2"/>
        <scheme val="minor"/>
      </rPr>
      <t xml:space="preserve"> Weekly DPH Report</t>
    </r>
    <r>
      <rPr>
        <b/>
        <sz val="14"/>
        <color theme="1"/>
        <rFont val="Calibri"/>
        <family val="2"/>
        <scheme val="minor"/>
      </rPr>
      <t xml:space="preserve">  </t>
    </r>
  </si>
  <si>
    <t>DATE: 7/29/2020</t>
  </si>
  <si>
    <t>Franklin</t>
  </si>
  <si>
    <t>HAMPDEN</t>
  </si>
  <si>
    <t>Billerica</t>
  </si>
  <si>
    <t>Middlesex County</t>
  </si>
  <si>
    <t>Norfolk</t>
  </si>
  <si>
    <t>DORMITORY</t>
  </si>
  <si>
    <t xml:space="preserve"> MORE THAN 2 PEOPLE PER CELL </t>
  </si>
  <si>
    <t>OTHER (USMS, ICE, WMS, PAROLE DETAINER)</t>
  </si>
  <si>
    <t>PLYMOUTH</t>
  </si>
  <si>
    <t>SUFFOLK</t>
  </si>
  <si>
    <t>Worcester</t>
  </si>
  <si>
    <t>HAMPSHIRE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</si>
</sst>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 (Body)_x0000_"/>
    </font>
    <font>
      <sz val="10"/>
      <color indexed="8"/>
      <name val="Arial"/>
      <family val="2"/>
    </font>
    <font>
      <b/>
      <sz val="14"/>
      <color rgb="FFFF0000"/>
      <name val="Calibri"/>
      <scheme val="minor"/>
    </font>
    <font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 (Body)_x0000_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</cellStyleXfs>
  <cellXfs count="54">
    <xf numFmtId="0" fontId="0" fillId="0" borderId="0" xfId="0"/>
    <xf numFmtId="0" fontId="0" fillId="0" borderId="0" xfId="0" applyAlignment="1"/>
    <xf numFmtId="0" fontId="0" fillId="0" borderId="2" xfId="0" applyBorder="1" applyAlignment="1"/>
    <xf numFmtId="0" fontId="1" fillId="0" borderId="3" xfId="0" applyFont="1" applyBorder="1" applyAlignment="1"/>
    <xf numFmtId="0" fontId="1" fillId="0" borderId="4" xfId="0" applyFont="1" applyFill="1" applyBorder="1" applyAlignment="1"/>
    <xf numFmtId="0" fontId="1" fillId="0" borderId="2" xfId="0" applyFont="1" applyBorder="1" applyAlignment="1"/>
    <xf numFmtId="0" fontId="1" fillId="0" borderId="0" xfId="0" applyFont="1" applyFill="1" applyBorder="1" applyAlignment="1"/>
    <xf numFmtId="0" fontId="0" fillId="0" borderId="3" xfId="0" applyBorder="1" applyAlignment="1"/>
    <xf numFmtId="10" fontId="0" fillId="0" borderId="0" xfId="0" applyNumberFormat="1" applyAlignment="1"/>
    <xf numFmtId="0" fontId="0" fillId="0" borderId="0" xfId="0" applyNumberFormat="1" applyFont="1" applyFill="1" applyBorder="1" applyProtection="1"/>
    <xf numFmtId="10" fontId="0" fillId="0" borderId="0" xfId="0" applyNumberFormat="1" applyFont="1" applyFill="1" applyBorder="1" applyProtection="1"/>
    <xf numFmtId="0" fontId="1" fillId="0" borderId="3" xfId="0" applyNumberFormat="1" applyFont="1" applyFill="1" applyBorder="1" applyProtection="1"/>
    <xf numFmtId="0" fontId="0" fillId="0" borderId="3" xfId="0" applyNumberFormat="1" applyFont="1" applyFill="1" applyBorder="1" applyProtection="1"/>
    <xf numFmtId="0" fontId="1" fillId="0" borderId="0" xfId="0" applyNumberFormat="1" applyFont="1" applyFill="1" applyBorder="1" applyProtection="1"/>
    <xf numFmtId="0" fontId="1" fillId="0" borderId="2" xfId="0" applyNumberFormat="1" applyFont="1" applyFill="1" applyBorder="1" applyProtection="1"/>
    <xf numFmtId="0" fontId="1" fillId="0" borderId="4" xfId="0" applyNumberFormat="1" applyFont="1" applyFill="1" applyBorder="1" applyProtection="1"/>
    <xf numFmtId="0" fontId="0" fillId="0" borderId="2" xfId="0" applyNumberFormat="1" applyFont="1" applyFill="1" applyBorder="1" applyProtection="1"/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left"/>
    </xf>
    <xf numFmtId="0" fontId="0" fillId="2" borderId="0" xfId="0" applyFill="1"/>
    <xf numFmtId="0" fontId="0" fillId="3" borderId="0" xfId="0" applyFill="1"/>
    <xf numFmtId="0" fontId="0" fillId="0" borderId="3" xfId="0" applyBorder="1"/>
    <xf numFmtId="0" fontId="1" fillId="0" borderId="3" xfId="0" applyFont="1" applyFill="1" applyBorder="1" applyAlignment="1"/>
    <xf numFmtId="0" fontId="0" fillId="0" borderId="0" xfId="0" applyBorder="1" applyAlignment="1"/>
    <xf numFmtId="0" fontId="2" fillId="0" borderId="0" xfId="0" applyFont="1" applyAlignment="1">
      <alignment horizontal="right"/>
    </xf>
    <xf numFmtId="0" fontId="0" fillId="2" borderId="0" xfId="0" applyFill="1" applyAlignment="1"/>
    <xf numFmtId="0" fontId="0" fillId="2" borderId="0" xfId="0" applyFill="1" applyBorder="1" applyAlignment="1"/>
    <xf numFmtId="0" fontId="0" fillId="2" borderId="5" xfId="0" applyFill="1" applyBorder="1" applyAlignment="1"/>
    <xf numFmtId="0" fontId="0" fillId="2" borderId="6" xfId="0" applyFill="1" applyBorder="1" applyAlignment="1"/>
    <xf numFmtId="0" fontId="7" fillId="0" borderId="0" xfId="0" applyFont="1" applyAlignment="1"/>
    <xf numFmtId="0" fontId="2" fillId="0" borderId="0" xfId="0" applyFont="1" applyAlignment="1">
      <alignment horizontal="left"/>
    </xf>
    <xf numFmtId="0" fontId="0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/>
    <xf numFmtId="14" fontId="0" fillId="0" borderId="0" xfId="0" applyNumberFormat="1" applyAlignme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0" borderId="1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0" fontId="1" fillId="2" borderId="1" xfId="0" applyNumberFormat="1" applyFont="1" applyFill="1" applyBorder="1" applyAlignment="1" applyProtection="1">
      <alignment horizontal="center"/>
    </xf>
    <xf numFmtId="0" fontId="1" fillId="2" borderId="0" xfId="0" applyNumberFormat="1" applyFont="1" applyFill="1" applyBorder="1" applyAlignment="1" applyProtection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A2" sqref="A2"/>
    </sheetView>
  </sheetViews>
  <sheetFormatPr defaultColWidth="9.1328125" defaultRowHeight="14.25"/>
  <cols>
    <col min="1" max="1" width="7.3984375" style="1" bestFit="1" customWidth="1"/>
    <col min="2" max="2" width="26.265625" style="1" bestFit="1" customWidth="1"/>
    <col min="3" max="3" width="28.1328125" style="1" bestFit="1" customWidth="1"/>
    <col min="4" max="4" width="29.73046875" style="1" customWidth="1"/>
    <col min="5" max="5" width="22" style="1" customWidth="1"/>
    <col min="6" max="6" width="21.1328125" style="1" customWidth="1"/>
    <col min="7" max="7" width="27.73046875" style="1" customWidth="1"/>
    <col min="8" max="16384" width="9.1328125" style="1"/>
  </cols>
  <sheetData>
    <row r="1" spans="1:10" ht="18">
      <c r="A1" s="44" t="s">
        <v>0</v>
      </c>
      <c r="B1" s="45"/>
      <c r="C1" s="45"/>
      <c r="D1" s="45"/>
    </row>
    <row r="2" spans="1:10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10">
      <c r="A3" s="5" t="s">
        <v>9</v>
      </c>
      <c r="B3" s="3">
        <v>99</v>
      </c>
      <c r="C3" s="3">
        <v>64</v>
      </c>
      <c r="D3" s="3">
        <v>163</v>
      </c>
      <c r="E3" s="6">
        <v>163</v>
      </c>
      <c r="F3" s="6">
        <v>0</v>
      </c>
      <c r="G3" s="6">
        <v>0</v>
      </c>
      <c r="H3" s="6">
        <v>0</v>
      </c>
    </row>
    <row r="4" spans="1:10">
      <c r="A4" s="3" t="s">
        <v>10</v>
      </c>
      <c r="B4" s="7"/>
      <c r="C4" s="7"/>
      <c r="D4" s="3"/>
      <c r="J4" s="8"/>
    </row>
    <row r="5" spans="1:10">
      <c r="A5" s="46"/>
      <c r="B5" s="47"/>
      <c r="C5" s="47"/>
      <c r="D5" s="47"/>
      <c r="J5" s="8"/>
    </row>
    <row r="6" spans="1:10">
      <c r="J6" s="8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"/>
  </protectedRanges>
  <mergeCells count="2">
    <mergeCell ref="A1:D1"/>
    <mergeCell ref="A5:D5"/>
  </mergeCell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E5" sqref="E5"/>
    </sheetView>
  </sheetViews>
  <sheetFormatPr defaultColWidth="9.1328125" defaultRowHeight="14.25"/>
  <cols>
    <col min="1" max="1" width="7.3984375" style="9" bestFit="1" customWidth="1"/>
    <col min="2" max="2" width="26.1328125" style="9" bestFit="1" customWidth="1"/>
    <col min="3" max="3" width="28.1328125" style="9" bestFit="1" customWidth="1"/>
    <col min="4" max="4" width="31.1328125" style="9" customWidth="1"/>
    <col min="5" max="5" width="22" style="9" customWidth="1"/>
    <col min="6" max="6" width="21.1328125" style="9" customWidth="1"/>
    <col min="7" max="7" width="27.86328125" style="9" customWidth="1"/>
    <col min="8" max="8" width="9.1328125" style="9" customWidth="1"/>
    <col min="9" max="16384" width="9.1328125" style="9"/>
  </cols>
  <sheetData>
    <row r="1" spans="1:10" ht="18">
      <c r="A1" s="48" t="s">
        <v>13</v>
      </c>
      <c r="B1" s="49"/>
      <c r="C1" s="49"/>
      <c r="D1" s="49"/>
    </row>
    <row r="2" spans="1:10">
      <c r="A2" s="16" t="s">
        <v>12</v>
      </c>
      <c r="B2" s="11" t="s">
        <v>2</v>
      </c>
      <c r="C2" s="11" t="s">
        <v>3</v>
      </c>
      <c r="D2" s="11" t="s">
        <v>4</v>
      </c>
      <c r="E2" s="15" t="s">
        <v>5</v>
      </c>
      <c r="F2" s="15" t="s">
        <v>6</v>
      </c>
      <c r="G2" s="15" t="s">
        <v>7</v>
      </c>
      <c r="H2" s="15" t="s">
        <v>8</v>
      </c>
    </row>
    <row r="3" spans="1:10">
      <c r="A3" s="14" t="s">
        <v>9</v>
      </c>
      <c r="B3" s="11">
        <v>86</v>
      </c>
      <c r="C3" s="11">
        <v>51</v>
      </c>
      <c r="D3" s="11">
        <v>137</v>
      </c>
      <c r="E3" s="13">
        <v>135</v>
      </c>
      <c r="F3" s="13" t="s">
        <v>11</v>
      </c>
      <c r="G3" s="13">
        <v>0</v>
      </c>
      <c r="H3" s="13">
        <v>0</v>
      </c>
    </row>
    <row r="4" spans="1:10">
      <c r="A4" s="11" t="s">
        <v>10</v>
      </c>
      <c r="B4" s="12"/>
      <c r="C4" s="12"/>
      <c r="D4" s="11"/>
      <c r="J4" s="10"/>
    </row>
    <row r="5" spans="1:10">
      <c r="A5" s="50"/>
      <c r="B5" s="51"/>
      <c r="C5" s="51"/>
      <c r="D5" s="51"/>
      <c r="J5" s="10"/>
    </row>
    <row r="6" spans="1:10">
      <c r="J6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"/>
  </protectedRanges>
  <mergeCells count="2">
    <mergeCell ref="A1:D1"/>
    <mergeCell ref="A5:D5"/>
  </mergeCell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view="pageLayout" zoomScaleNormal="100" workbookViewId="0">
      <selection activeCell="A15" sqref="A15"/>
    </sheetView>
  </sheetViews>
  <sheetFormatPr defaultRowHeight="14.25"/>
  <cols>
    <col min="1" max="1" width="45.59765625" customWidth="1"/>
    <col min="2" max="2" width="52.3984375" customWidth="1"/>
  </cols>
  <sheetData>
    <row r="1" spans="1:3" ht="18">
      <c r="A1" s="30" t="s">
        <v>21</v>
      </c>
      <c r="B1" s="1"/>
    </row>
    <row r="2" spans="1:3">
      <c r="A2" s="29" t="s">
        <v>20</v>
      </c>
      <c r="B2" s="1"/>
    </row>
    <row r="3" spans="1:3">
      <c r="A3" s="28"/>
      <c r="B3" s="27"/>
    </row>
    <row r="4" spans="1:3">
      <c r="A4" s="1"/>
      <c r="B4" s="1"/>
    </row>
    <row r="5" spans="1:3">
      <c r="A5" s="3" t="s">
        <v>19</v>
      </c>
      <c r="B5" s="3" t="s">
        <v>18</v>
      </c>
      <c r="C5" s="18" t="s">
        <v>14</v>
      </c>
    </row>
    <row r="6" spans="1:3">
      <c r="A6" s="7">
        <v>467</v>
      </c>
      <c r="B6" s="7">
        <v>156</v>
      </c>
      <c r="C6" s="17">
        <f>SUM(A6:B6)</f>
        <v>623</v>
      </c>
    </row>
    <row r="7" spans="1:3">
      <c r="A7" s="1"/>
      <c r="B7" s="1"/>
    </row>
    <row r="8" spans="1:3">
      <c r="A8" s="3" t="s">
        <v>17</v>
      </c>
      <c r="C8" s="18" t="s">
        <v>14</v>
      </c>
    </row>
    <row r="9" spans="1:3">
      <c r="A9" s="7">
        <v>52</v>
      </c>
      <c r="C9" s="17">
        <f>SUM(C6 + A9)</f>
        <v>675</v>
      </c>
    </row>
    <row r="10" spans="1:3">
      <c r="A10" s="26"/>
      <c r="B10" s="25"/>
      <c r="C10" s="19"/>
    </row>
    <row r="11" spans="1:3" ht="18">
      <c r="A11" s="24" t="s">
        <v>16</v>
      </c>
      <c r="B11" s="1"/>
    </row>
    <row r="12" spans="1:3">
      <c r="A12" s="1"/>
      <c r="B12" s="1"/>
    </row>
    <row r="13" spans="1:3">
      <c r="A13" s="22" t="s">
        <v>5</v>
      </c>
      <c r="B13" s="22" t="s">
        <v>6</v>
      </c>
    </row>
    <row r="14" spans="1:3">
      <c r="A14" s="7">
        <v>184</v>
      </c>
      <c r="B14" s="7">
        <v>224</v>
      </c>
    </row>
    <row r="15" spans="1:3">
      <c r="A15" s="23"/>
      <c r="B15" s="23"/>
    </row>
    <row r="16" spans="1:3">
      <c r="A16" s="22" t="s">
        <v>7</v>
      </c>
      <c r="B16" s="22" t="s">
        <v>8</v>
      </c>
    </row>
    <row r="17" spans="1:3">
      <c r="A17" s="21">
        <v>111</v>
      </c>
      <c r="B17" s="21">
        <v>67</v>
      </c>
    </row>
    <row r="18" spans="1:3">
      <c r="C18" s="18" t="s">
        <v>14</v>
      </c>
    </row>
    <row r="19" spans="1:3">
      <c r="A19" s="20"/>
      <c r="B19" s="20"/>
      <c r="C19" s="17">
        <f>SUM(A14+B14+ A17 + B17)</f>
        <v>586</v>
      </c>
    </row>
    <row r="20" spans="1:3">
      <c r="A20" s="19"/>
      <c r="B20" s="19"/>
      <c r="C20" s="19"/>
    </row>
    <row r="21" spans="1:3" ht="18">
      <c r="A21" s="24" t="s">
        <v>15</v>
      </c>
      <c r="B21" s="1"/>
    </row>
    <row r="22" spans="1:3">
      <c r="A22" s="1"/>
      <c r="B22" s="1"/>
    </row>
    <row r="23" spans="1:3">
      <c r="A23" s="22" t="s">
        <v>5</v>
      </c>
      <c r="B23" s="22" t="s">
        <v>6</v>
      </c>
    </row>
    <row r="24" spans="1:3">
      <c r="A24" s="7">
        <v>89</v>
      </c>
      <c r="B24" s="7">
        <v>0</v>
      </c>
    </row>
    <row r="25" spans="1:3">
      <c r="A25" s="23"/>
      <c r="B25" s="23"/>
    </row>
    <row r="26" spans="1:3">
      <c r="A26" s="22" t="s">
        <v>7</v>
      </c>
      <c r="B26" s="22" t="s">
        <v>8</v>
      </c>
    </row>
    <row r="27" spans="1:3">
      <c r="A27" s="21">
        <v>0</v>
      </c>
      <c r="B27" s="21">
        <v>0</v>
      </c>
    </row>
    <row r="28" spans="1:3">
      <c r="C28" s="18" t="s">
        <v>14</v>
      </c>
    </row>
    <row r="29" spans="1:3">
      <c r="A29" s="20"/>
      <c r="B29" s="20"/>
      <c r="C29" s="17">
        <f>SUM(A24+B24+ A27 + B27)</f>
        <v>89</v>
      </c>
    </row>
    <row r="30" spans="1:3">
      <c r="A30" s="19"/>
      <c r="B30" s="19"/>
      <c r="C30" s="19"/>
    </row>
    <row r="32" spans="1:3">
      <c r="C32" s="18" t="s">
        <v>14</v>
      </c>
    </row>
    <row r="33" spans="3:3">
      <c r="C33" s="17">
        <f>SUM( C19 +C29)</f>
        <v>675</v>
      </c>
    </row>
  </sheetData>
  <pageMargins left="0.7" right="0.7" top="0.75" bottom="0.75" header="0.3" footer="0.3"/>
  <pageSetup orientation="landscape" r:id="rId1"/>
  <headerFooter>
    <oddHeader>&amp;L7-29-2020&amp;C&amp;"-,Bold"BRISTOL COUNTY SHERIFF'S OFFICE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sqref="A1:D1"/>
    </sheetView>
  </sheetViews>
  <sheetFormatPr defaultColWidth="9.1328125" defaultRowHeight="14.25"/>
  <cols>
    <col min="1" max="1" width="7.3984375" style="1" bestFit="1" customWidth="1"/>
    <col min="2" max="2" width="26.1328125" style="1" bestFit="1" customWidth="1"/>
    <col min="3" max="3" width="28.1328125" style="1" bestFit="1" customWidth="1"/>
    <col min="4" max="4" width="29.86328125" style="1" customWidth="1"/>
    <col min="5" max="5" width="22" style="1" customWidth="1"/>
    <col min="6" max="6" width="21.1328125" style="1" customWidth="1"/>
    <col min="7" max="7" width="27.86328125" style="1" customWidth="1"/>
    <col min="8" max="16384" width="9.1328125" style="1"/>
  </cols>
  <sheetData>
    <row r="1" spans="1:10" ht="18">
      <c r="A1" s="44" t="s">
        <v>23</v>
      </c>
      <c r="B1" s="45"/>
      <c r="C1" s="45"/>
      <c r="D1" s="45"/>
    </row>
    <row r="2" spans="1:10">
      <c r="A2" s="2" t="s">
        <v>22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10">
      <c r="A3" s="5" t="s">
        <v>9</v>
      </c>
      <c r="B3" s="3">
        <v>2</v>
      </c>
      <c r="C3" s="3">
        <v>5</v>
      </c>
      <c r="D3" s="3">
        <v>7</v>
      </c>
      <c r="E3" s="6">
        <v>7</v>
      </c>
      <c r="F3" s="6">
        <v>0</v>
      </c>
      <c r="G3" s="6">
        <v>0</v>
      </c>
      <c r="H3" s="6">
        <v>0</v>
      </c>
    </row>
    <row r="4" spans="1:10">
      <c r="A4" s="3" t="s">
        <v>10</v>
      </c>
      <c r="B4" s="7"/>
      <c r="C4" s="7"/>
      <c r="D4" s="3"/>
      <c r="J4" s="8"/>
    </row>
    <row r="5" spans="1:10">
      <c r="A5" s="46"/>
      <c r="B5" s="47"/>
      <c r="C5" s="47"/>
      <c r="D5" s="47"/>
      <c r="J5" s="8"/>
    </row>
    <row r="6" spans="1:10">
      <c r="J6" s="8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"/>
  </protectedRanges>
  <mergeCells count="2">
    <mergeCell ref="A1:D1"/>
    <mergeCell ref="A5:D5"/>
  </mergeCells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A6" sqref="A6:D6"/>
    </sheetView>
  </sheetViews>
  <sheetFormatPr defaultColWidth="9.1328125" defaultRowHeight="14.25"/>
  <cols>
    <col min="1" max="1" width="35.1328125" style="1" customWidth="1"/>
    <col min="2" max="2" width="33.73046875" style="1" customWidth="1"/>
    <col min="3" max="3" width="38.3984375" style="1" customWidth="1"/>
    <col min="4" max="4" width="70.86328125" style="1" customWidth="1"/>
    <col min="5" max="5" width="25.73046875" style="1" customWidth="1"/>
    <col min="6" max="6" width="28" style="1" customWidth="1"/>
    <col min="7" max="7" width="31.86328125" style="1" customWidth="1"/>
    <col min="8" max="8" width="18.1328125" style="1" customWidth="1"/>
    <col min="9" max="16384" width="9.1328125" style="1"/>
  </cols>
  <sheetData>
    <row r="1" spans="1:10" ht="18">
      <c r="A1" s="44" t="s">
        <v>33</v>
      </c>
      <c r="B1" s="45"/>
      <c r="C1" s="45"/>
      <c r="D1" s="45"/>
    </row>
    <row r="2" spans="1:10">
      <c r="A2" s="36"/>
      <c r="B2" s="32" t="s">
        <v>32</v>
      </c>
      <c r="C2" s="32" t="s">
        <v>3</v>
      </c>
      <c r="D2" s="32" t="s">
        <v>4</v>
      </c>
      <c r="E2" s="35" t="s">
        <v>31</v>
      </c>
      <c r="F2" s="35" t="s">
        <v>30</v>
      </c>
      <c r="G2" s="35" t="s">
        <v>29</v>
      </c>
      <c r="H2" s="35" t="s">
        <v>28</v>
      </c>
    </row>
    <row r="3" spans="1:10">
      <c r="A3" s="34" t="s">
        <v>27</v>
      </c>
      <c r="B3" s="31">
        <v>687</v>
      </c>
      <c r="C3" s="31">
        <v>195</v>
      </c>
      <c r="D3" s="31">
        <v>882</v>
      </c>
      <c r="E3" s="33">
        <v>18</v>
      </c>
      <c r="F3" s="33">
        <v>406</v>
      </c>
      <c r="G3" s="33">
        <v>2</v>
      </c>
      <c r="H3" s="17">
        <v>8</v>
      </c>
    </row>
    <row r="4" spans="1:10">
      <c r="A4" s="34" t="s">
        <v>26</v>
      </c>
      <c r="B4" s="31">
        <v>0</v>
      </c>
      <c r="C4" s="31">
        <v>73</v>
      </c>
      <c r="D4" s="31">
        <v>73</v>
      </c>
      <c r="E4" s="33">
        <v>0</v>
      </c>
      <c r="F4" s="33">
        <v>0</v>
      </c>
      <c r="G4" s="33">
        <v>0</v>
      </c>
      <c r="H4" s="17">
        <v>34</v>
      </c>
    </row>
    <row r="5" spans="1:10">
      <c r="A5" s="32" t="s">
        <v>25</v>
      </c>
      <c r="B5" s="31">
        <v>0</v>
      </c>
      <c r="C5" s="31">
        <v>6</v>
      </c>
      <c r="D5" s="31">
        <v>6</v>
      </c>
      <c r="E5" s="31">
        <v>0</v>
      </c>
      <c r="F5" s="31">
        <v>0</v>
      </c>
      <c r="G5" s="31">
        <v>0</v>
      </c>
      <c r="H5" s="17">
        <v>6</v>
      </c>
      <c r="J5" s="8"/>
    </row>
    <row r="6" spans="1:10">
      <c r="A6" s="46" t="s">
        <v>24</v>
      </c>
      <c r="B6" s="47"/>
      <c r="C6" s="47"/>
      <c r="D6" s="47"/>
      <c r="J6" s="8"/>
    </row>
    <row r="7" spans="1:10">
      <c r="J7" s="8"/>
    </row>
  </sheetData>
  <protectedRanges>
    <protectedRange algorithmName="SHA-512" hashValue="bjKsc0C6Uqc82kHjXQnm8ILiUisfBaxoBHtnOZA0fHgBRDXvK1Os2oZtVsNIQxPx+6zi5naA0LoNsIbpTqkuhg==" saltValue="nA9g/FMQTtAJfxjkzzVzdQ==" spinCount="100000" sqref="B5:C5" name="Total Count"/>
  </protectedRanges>
  <mergeCells count="2">
    <mergeCell ref="A1:D1"/>
    <mergeCell ref="A6:D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zoomScaleNormal="100" workbookViewId="0">
      <selection activeCell="B2" sqref="B2"/>
    </sheetView>
  </sheetViews>
  <sheetFormatPr defaultColWidth="9.19921875" defaultRowHeight="14.25"/>
  <cols>
    <col min="1" max="1" width="7.46484375" style="1" bestFit="1" customWidth="1"/>
    <col min="2" max="2" width="26.33203125" style="1" bestFit="1" customWidth="1"/>
    <col min="3" max="3" width="28.19921875" style="1" bestFit="1" customWidth="1"/>
    <col min="4" max="4" width="42.33203125" style="1" customWidth="1"/>
    <col min="5" max="5" width="24.46484375" style="1" customWidth="1"/>
    <col min="6" max="6" width="26.53125" style="1" customWidth="1"/>
    <col min="7" max="7" width="27.796875" style="1" customWidth="1"/>
    <col min="8" max="16384" width="9.19921875" style="1"/>
  </cols>
  <sheetData>
    <row r="1" spans="1:10" ht="18">
      <c r="A1" s="44" t="s">
        <v>0</v>
      </c>
      <c r="B1" s="45"/>
      <c r="C1" s="45"/>
      <c r="D1" s="45"/>
    </row>
    <row r="2" spans="1:10">
      <c r="A2" s="2"/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10">
      <c r="A3" s="5" t="s">
        <v>35</v>
      </c>
      <c r="B3" s="3">
        <v>58</v>
      </c>
      <c r="C3" s="3">
        <v>84</v>
      </c>
      <c r="D3" s="3">
        <v>142</v>
      </c>
      <c r="E3" s="6">
        <v>121</v>
      </c>
      <c r="F3" s="6">
        <v>16</v>
      </c>
      <c r="G3" s="6">
        <v>0</v>
      </c>
      <c r="H3" s="6">
        <v>0</v>
      </c>
    </row>
    <row r="4" spans="1:10">
      <c r="A4" s="3" t="s">
        <v>35</v>
      </c>
      <c r="B4" s="7"/>
      <c r="C4" s="7"/>
      <c r="D4" s="3"/>
      <c r="J4" s="8"/>
    </row>
    <row r="5" spans="1:10">
      <c r="A5" s="46"/>
      <c r="B5" s="47"/>
      <c r="C5" s="47"/>
      <c r="D5" s="47"/>
      <c r="J5" s="8"/>
    </row>
    <row r="6" spans="1:10">
      <c r="J6" s="8"/>
    </row>
    <row r="7" spans="1:10" ht="18">
      <c r="A7" s="1" t="s">
        <v>34</v>
      </c>
      <c r="B7" s="38"/>
    </row>
    <row r="8" spans="1:10" ht="18">
      <c r="B8" s="37"/>
    </row>
    <row r="9" spans="1:10" ht="18">
      <c r="B9" s="37"/>
    </row>
    <row r="10" spans="1:10" ht="18">
      <c r="B10" s="37"/>
    </row>
    <row r="11" spans="1:10" ht="18">
      <c r="B11" s="37"/>
    </row>
    <row r="12" spans="1:10" ht="18">
      <c r="B12" s="37"/>
    </row>
    <row r="13" spans="1:10" ht="18">
      <c r="B13" s="37"/>
    </row>
    <row r="14" spans="1:10" ht="18">
      <c r="B14" s="37"/>
    </row>
    <row r="15" spans="1:10" ht="18">
      <c r="B15" s="37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"/>
  </protectedRanges>
  <mergeCells count="2">
    <mergeCell ref="A1:D1"/>
    <mergeCell ref="A5:D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A3" sqref="A3"/>
    </sheetView>
  </sheetViews>
  <sheetFormatPr defaultColWidth="9.1328125" defaultRowHeight="14.25"/>
  <cols>
    <col min="1" max="1" width="10.73046875" style="1" customWidth="1"/>
    <col min="2" max="2" width="26.1328125" style="1" bestFit="1" customWidth="1"/>
    <col min="3" max="3" width="28.1328125" style="1" bestFit="1" customWidth="1"/>
    <col min="4" max="4" width="29.86328125" style="1" customWidth="1"/>
    <col min="5" max="5" width="22" style="1" customWidth="1"/>
    <col min="6" max="6" width="21.1328125" style="1" customWidth="1"/>
    <col min="7" max="7" width="27.86328125" style="1" customWidth="1"/>
    <col min="8" max="16384" width="9.1328125" style="1"/>
  </cols>
  <sheetData>
    <row r="1" spans="1:10" ht="18">
      <c r="A1" s="44" t="s">
        <v>0</v>
      </c>
      <c r="B1" s="45"/>
      <c r="C1" s="45"/>
      <c r="D1" s="45"/>
    </row>
    <row r="2" spans="1:10">
      <c r="A2" s="2" t="s">
        <v>36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10">
      <c r="A3" s="5" t="s">
        <v>9</v>
      </c>
      <c r="B3" s="3">
        <v>449</v>
      </c>
      <c r="C3" s="3">
        <v>216</v>
      </c>
      <c r="D3" s="3">
        <v>665</v>
      </c>
      <c r="E3" s="6">
        <v>516</v>
      </c>
      <c r="F3" s="6">
        <v>116</v>
      </c>
      <c r="G3" s="6">
        <v>33</v>
      </c>
      <c r="H3" s="6">
        <v>0</v>
      </c>
    </row>
    <row r="4" spans="1:10">
      <c r="A4" s="3" t="s">
        <v>10</v>
      </c>
      <c r="B4" s="7"/>
      <c r="C4" s="7"/>
      <c r="D4" s="3"/>
      <c r="J4" s="8"/>
    </row>
    <row r="5" spans="1:10">
      <c r="A5" s="46"/>
      <c r="B5" s="47"/>
      <c r="C5" s="47"/>
      <c r="D5" s="47"/>
      <c r="J5" s="8"/>
    </row>
    <row r="6" spans="1:10">
      <c r="J6" s="8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"/>
  </protectedRanges>
  <mergeCells count="2">
    <mergeCell ref="A1:D1"/>
    <mergeCell ref="A5:D5"/>
  </mergeCells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workbookViewId="0">
      <selection activeCell="E3" sqref="E3"/>
    </sheetView>
  </sheetViews>
  <sheetFormatPr defaultColWidth="9.1328125" defaultRowHeight="14.25"/>
  <cols>
    <col min="1" max="1" width="7.3984375" style="1" bestFit="1" customWidth="1"/>
    <col min="2" max="2" width="26.1328125" style="1" bestFit="1" customWidth="1"/>
    <col min="3" max="3" width="28.1328125" style="1" bestFit="1" customWidth="1"/>
    <col min="4" max="4" width="29.86328125" style="1" customWidth="1"/>
    <col min="5" max="5" width="22" style="1" customWidth="1"/>
    <col min="6" max="6" width="21.1328125" style="1" customWidth="1"/>
    <col min="7" max="7" width="27.86328125" style="1" customWidth="1"/>
    <col min="8" max="16384" width="9.1328125" style="1"/>
  </cols>
  <sheetData>
    <row r="1" spans="1:10" ht="18">
      <c r="A1" s="44" t="s">
        <v>0</v>
      </c>
      <c r="B1" s="45"/>
      <c r="C1" s="45"/>
      <c r="D1" s="45"/>
    </row>
    <row r="2" spans="1:10">
      <c r="A2" s="2" t="s">
        <v>46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10">
      <c r="A3" s="5" t="s">
        <v>9</v>
      </c>
      <c r="B3" s="3">
        <v>69</v>
      </c>
      <c r="C3" s="3">
        <v>44</v>
      </c>
      <c r="D3" s="3">
        <v>113</v>
      </c>
      <c r="E3" s="6">
        <v>94</v>
      </c>
      <c r="F3" s="6"/>
      <c r="G3" s="6"/>
      <c r="H3" s="6">
        <v>19</v>
      </c>
    </row>
    <row r="4" spans="1:10">
      <c r="A4" s="3" t="s">
        <v>10</v>
      </c>
      <c r="B4" s="7"/>
      <c r="C4" s="7"/>
      <c r="D4" s="3"/>
      <c r="J4" s="8"/>
    </row>
    <row r="5" spans="1:10">
      <c r="A5" s="46"/>
      <c r="B5" s="47"/>
      <c r="C5" s="47"/>
      <c r="D5" s="47"/>
      <c r="J5" s="8"/>
    </row>
    <row r="6" spans="1:10">
      <c r="J6" s="8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"/>
  </protectedRanges>
  <mergeCells count="2">
    <mergeCell ref="A1:D1"/>
    <mergeCell ref="A5:D5"/>
  </mergeCells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zoomScale="70" zoomScaleNormal="70" workbookViewId="0">
      <selection activeCell="A19" sqref="A19"/>
    </sheetView>
  </sheetViews>
  <sheetFormatPr defaultColWidth="9.1328125" defaultRowHeight="14.25"/>
  <cols>
    <col min="1" max="1" width="75.86328125" style="1" customWidth="1"/>
    <col min="2" max="2" width="41.1328125" style="1" bestFit="1" customWidth="1"/>
    <col min="3" max="3" width="43.1328125" style="1" bestFit="1" customWidth="1"/>
    <col min="4" max="4" width="22" style="1" bestFit="1" customWidth="1"/>
    <col min="5" max="5" width="33.59765625" style="1" bestFit="1" customWidth="1"/>
    <col min="6" max="6" width="38.73046875" style="1" bestFit="1" customWidth="1"/>
    <col min="7" max="7" width="41" style="1" bestFit="1" customWidth="1"/>
    <col min="8" max="8" width="13" style="1" bestFit="1" customWidth="1"/>
    <col min="9" max="16384" width="9.1328125" style="1"/>
  </cols>
  <sheetData>
    <row r="1" spans="1:10" ht="18">
      <c r="A1" s="44" t="s">
        <v>0</v>
      </c>
      <c r="B1" s="45"/>
      <c r="C1" s="45"/>
      <c r="D1" s="45"/>
    </row>
    <row r="2" spans="1:10">
      <c r="A2" s="7" t="s">
        <v>38</v>
      </c>
      <c r="B2" s="3" t="s">
        <v>2</v>
      </c>
      <c r="C2" s="3" t="s">
        <v>3</v>
      </c>
      <c r="D2" s="3" t="s">
        <v>4</v>
      </c>
      <c r="E2" s="22" t="s">
        <v>5</v>
      </c>
      <c r="F2" s="22" t="s">
        <v>6</v>
      </c>
      <c r="G2" s="22" t="s">
        <v>7</v>
      </c>
      <c r="H2" s="22" t="s">
        <v>8</v>
      </c>
    </row>
    <row r="3" spans="1:10">
      <c r="A3" s="3" t="s">
        <v>37</v>
      </c>
      <c r="B3" s="3">
        <v>387</v>
      </c>
      <c r="C3" s="3">
        <v>159</v>
      </c>
      <c r="D3" s="3">
        <f>SUM(E3:H3)</f>
        <v>546</v>
      </c>
      <c r="E3" s="22">
        <v>267</v>
      </c>
      <c r="F3" s="22">
        <v>126</v>
      </c>
      <c r="G3" s="22">
        <v>0</v>
      </c>
      <c r="H3" s="22">
        <v>153</v>
      </c>
    </row>
    <row r="4" spans="1:10">
      <c r="A4" s="5" t="s">
        <v>10</v>
      </c>
      <c r="B4" s="2"/>
      <c r="C4" s="2"/>
      <c r="D4" s="5"/>
      <c r="J4" s="8"/>
    </row>
    <row r="5" spans="1:10">
      <c r="A5" s="46"/>
      <c r="B5" s="47"/>
      <c r="C5" s="47"/>
      <c r="D5" s="47"/>
      <c r="J5" s="8"/>
    </row>
    <row r="6" spans="1:10">
      <c r="J6" s="8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"/>
  </protectedRanges>
  <mergeCells count="2">
    <mergeCell ref="A1:D1"/>
    <mergeCell ref="A5:D5"/>
  </mergeCells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A2" sqref="A2"/>
    </sheetView>
  </sheetViews>
  <sheetFormatPr defaultColWidth="9.1328125" defaultRowHeight="14.25"/>
  <cols>
    <col min="1" max="1" width="7.3984375" style="1" bestFit="1" customWidth="1"/>
    <col min="2" max="2" width="26.265625" style="1" bestFit="1" customWidth="1"/>
    <col min="3" max="3" width="28.1328125" style="1" bestFit="1" customWidth="1"/>
    <col min="4" max="4" width="29.73046875" style="1" customWidth="1"/>
    <col min="5" max="5" width="22" style="1" customWidth="1"/>
    <col min="6" max="6" width="21.1328125" style="1" customWidth="1"/>
    <col min="7" max="7" width="27.86328125" style="1" customWidth="1"/>
    <col min="8" max="16384" width="9.1328125" style="1"/>
  </cols>
  <sheetData>
    <row r="1" spans="1:10" ht="18">
      <c r="A1" s="44" t="s">
        <v>0</v>
      </c>
      <c r="B1" s="45"/>
      <c r="C1" s="45"/>
      <c r="D1" s="45"/>
    </row>
    <row r="2" spans="1:10">
      <c r="A2" s="2" t="s">
        <v>39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10">
      <c r="A3" s="5" t="s">
        <v>9</v>
      </c>
      <c r="B3" s="3">
        <v>227</v>
      </c>
      <c r="C3" s="3">
        <v>83</v>
      </c>
      <c r="D3" s="3">
        <v>310</v>
      </c>
      <c r="E3" s="6">
        <v>172</v>
      </c>
      <c r="F3" s="6">
        <v>107</v>
      </c>
      <c r="G3" s="6">
        <v>7</v>
      </c>
      <c r="H3" s="1">
        <v>24</v>
      </c>
    </row>
    <row r="4" spans="1:10">
      <c r="A4" s="3" t="s">
        <v>10</v>
      </c>
      <c r="B4" s="7"/>
      <c r="C4" s="7"/>
      <c r="D4" s="3"/>
      <c r="J4" s="8"/>
    </row>
    <row r="5" spans="1:10">
      <c r="A5" s="46"/>
      <c r="B5" s="47"/>
      <c r="C5" s="47"/>
      <c r="D5" s="47"/>
      <c r="J5" s="8"/>
    </row>
    <row r="6" spans="1:10">
      <c r="J6" s="8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"/>
  </protectedRanges>
  <mergeCells count="2">
    <mergeCell ref="A1:D1"/>
    <mergeCell ref="A5:D5"/>
  </mergeCells>
  <pageMargins left="0.7" right="0.7" top="0.75" bottom="0.75" header="0.3" footer="0.3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activeCell="B2" sqref="B2"/>
    </sheetView>
  </sheetViews>
  <sheetFormatPr defaultColWidth="9.1328125" defaultRowHeight="14.25"/>
  <cols>
    <col min="1" max="1" width="8.59765625" style="1" customWidth="1"/>
    <col min="2" max="2" width="26.265625" style="1" bestFit="1" customWidth="1"/>
    <col min="3" max="3" width="28.1328125" style="1" bestFit="1" customWidth="1"/>
    <col min="4" max="4" width="28.1328125" style="1" customWidth="1"/>
    <col min="5" max="5" width="44.3984375" style="1" customWidth="1"/>
    <col min="6" max="6" width="19.73046875" style="1" customWidth="1"/>
    <col min="7" max="7" width="18.73046875" style="1" customWidth="1"/>
    <col min="8" max="8" width="21" style="1" customWidth="1"/>
    <col min="9" max="9" width="15.73046875" style="1" customWidth="1"/>
    <col min="10" max="16384" width="9.1328125" style="1"/>
  </cols>
  <sheetData>
    <row r="1" spans="1:11" ht="44.25" customHeight="1">
      <c r="A1" s="52" t="s">
        <v>0</v>
      </c>
      <c r="B1" s="53"/>
      <c r="C1" s="53"/>
      <c r="D1" s="53"/>
      <c r="E1" s="53"/>
    </row>
    <row r="2" spans="1:11" ht="28.5">
      <c r="A2" s="2" t="s">
        <v>43</v>
      </c>
      <c r="B2" s="43" t="s">
        <v>2</v>
      </c>
      <c r="C2" s="43" t="s">
        <v>3</v>
      </c>
      <c r="D2" s="43" t="s">
        <v>42</v>
      </c>
      <c r="E2" s="43" t="s">
        <v>4</v>
      </c>
      <c r="F2" s="42" t="s">
        <v>5</v>
      </c>
      <c r="G2" s="42" t="s">
        <v>6</v>
      </c>
      <c r="H2" s="42" t="s">
        <v>41</v>
      </c>
      <c r="I2" s="41" t="s">
        <v>40</v>
      </c>
      <c r="J2" s="40"/>
    </row>
    <row r="3" spans="1:11">
      <c r="A3" s="5" t="s">
        <v>9</v>
      </c>
      <c r="B3" s="3">
        <v>194</v>
      </c>
      <c r="C3" s="3">
        <v>118</v>
      </c>
      <c r="D3" s="3">
        <v>284</v>
      </c>
      <c r="E3" s="3">
        <f>SUM(B3:D3)</f>
        <v>596</v>
      </c>
      <c r="F3" s="1">
        <v>360</v>
      </c>
      <c r="G3" s="1">
        <v>84</v>
      </c>
      <c r="H3" s="1">
        <v>69</v>
      </c>
      <c r="I3" s="1">
        <v>83</v>
      </c>
    </row>
    <row r="4" spans="1:11">
      <c r="A4" s="46"/>
      <c r="B4" s="47"/>
      <c r="C4" s="47"/>
      <c r="D4" s="47"/>
      <c r="E4" s="47"/>
      <c r="K4" s="8"/>
    </row>
    <row r="6" spans="1:11">
      <c r="A6" s="39"/>
      <c r="K6" s="8"/>
    </row>
  </sheetData>
  <mergeCells count="2">
    <mergeCell ref="A1:E1"/>
    <mergeCell ref="A4:E4"/>
  </mergeCells>
  <pageMargins left="0.7" right="0.7" top="0.75" bottom="0.75" header="0.3" footer="0.3"/>
  <pageSetup scale="5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D10" sqref="D10"/>
    </sheetView>
  </sheetViews>
  <sheetFormatPr defaultColWidth="9.1328125" defaultRowHeight="14.25"/>
  <cols>
    <col min="1" max="1" width="8" style="1" customWidth="1"/>
    <col min="2" max="2" width="26.19921875" style="1" bestFit="1" customWidth="1"/>
    <col min="3" max="3" width="28.1328125" style="1" bestFit="1" customWidth="1"/>
    <col min="4" max="4" width="29.796875" style="1" customWidth="1"/>
    <col min="5" max="5" width="22" style="1" customWidth="1"/>
    <col min="6" max="6" width="21.1328125" style="1" customWidth="1"/>
    <col min="7" max="7" width="27.86328125" style="1" customWidth="1"/>
    <col min="8" max="16384" width="9.1328125" style="1"/>
  </cols>
  <sheetData>
    <row r="1" spans="1:10" ht="18">
      <c r="A1" s="44" t="s">
        <v>0</v>
      </c>
      <c r="B1" s="45"/>
      <c r="C1" s="45"/>
      <c r="D1" s="45"/>
    </row>
    <row r="2" spans="1:10">
      <c r="A2" s="5" t="s">
        <v>44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10">
      <c r="A3" s="5" t="s">
        <v>9</v>
      </c>
      <c r="B3" s="3">
        <v>626</v>
      </c>
      <c r="C3" s="3">
        <v>236</v>
      </c>
      <c r="D3" s="3">
        <f>SUM(B3+C3)</f>
        <v>862</v>
      </c>
      <c r="E3" s="6">
        <v>723</v>
      </c>
      <c r="F3" s="6">
        <v>122</v>
      </c>
      <c r="G3" s="6">
        <v>6</v>
      </c>
      <c r="H3" s="6">
        <v>11</v>
      </c>
    </row>
    <row r="4" spans="1:10">
      <c r="A4" s="3" t="s">
        <v>10</v>
      </c>
      <c r="B4" s="7"/>
      <c r="C4" s="7"/>
      <c r="D4" s="3"/>
      <c r="J4" s="8"/>
    </row>
    <row r="5" spans="1:10">
      <c r="A5" s="46"/>
      <c r="B5" s="47"/>
      <c r="C5" s="47"/>
      <c r="D5" s="47"/>
      <c r="J5" s="8"/>
    </row>
    <row r="6" spans="1:10">
      <c r="J6" s="8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"/>
  </protectedRanges>
  <mergeCells count="2">
    <mergeCell ref="A1:D1"/>
    <mergeCell ref="A5:D5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A2" sqref="A2"/>
    </sheetView>
  </sheetViews>
  <sheetFormatPr defaultColWidth="9.1328125" defaultRowHeight="14.25"/>
  <cols>
    <col min="1" max="1" width="7.3984375" style="1" bestFit="1" customWidth="1"/>
    <col min="2" max="2" width="26.265625" style="1" bestFit="1" customWidth="1"/>
    <col min="3" max="3" width="28.1328125" style="1" bestFit="1" customWidth="1"/>
    <col min="4" max="4" width="29.73046875" style="1" customWidth="1"/>
    <col min="5" max="5" width="29.59765625" style="1" customWidth="1"/>
    <col min="6" max="6" width="27.265625" style="1" customWidth="1"/>
    <col min="7" max="7" width="35.73046875" style="1" customWidth="1"/>
    <col min="8" max="16384" width="9.1328125" style="1"/>
  </cols>
  <sheetData>
    <row r="1" spans="1:10" ht="18">
      <c r="A1" s="44" t="s">
        <v>0</v>
      </c>
      <c r="B1" s="45"/>
      <c r="C1" s="45"/>
      <c r="D1" s="45"/>
    </row>
    <row r="2" spans="1:10">
      <c r="A2" s="2" t="s">
        <v>45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10">
      <c r="A3" s="5" t="s">
        <v>9</v>
      </c>
      <c r="B3" s="3">
        <v>346</v>
      </c>
      <c r="C3" s="3">
        <v>180</v>
      </c>
      <c r="D3" s="3">
        <f>SUM(B3:C3)</f>
        <v>526</v>
      </c>
      <c r="E3" s="6">
        <v>324</v>
      </c>
      <c r="F3" s="6">
        <v>164</v>
      </c>
      <c r="G3" s="6">
        <v>0</v>
      </c>
      <c r="H3" s="6">
        <v>38</v>
      </c>
      <c r="I3" s="1">
        <f>SUM(E3:H3)</f>
        <v>526</v>
      </c>
    </row>
    <row r="4" spans="1:10">
      <c r="A4" s="3" t="s">
        <v>10</v>
      </c>
      <c r="B4" s="7"/>
      <c r="C4" s="7"/>
      <c r="D4" s="3"/>
      <c r="J4" s="8"/>
    </row>
    <row r="5" spans="1:10">
      <c r="A5" s="46"/>
      <c r="B5" s="47"/>
      <c r="C5" s="47"/>
      <c r="D5" s="47"/>
      <c r="J5" s="8"/>
    </row>
    <row r="6" spans="1:10">
      <c r="J6" s="8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"/>
  </protectedRanges>
  <mergeCells count="2">
    <mergeCell ref="A1:D1"/>
    <mergeCell ref="A5:D5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Barnstable Inmate Population</vt:lpstr>
      <vt:lpstr>BERKSHIRE Inmate Population</vt:lpstr>
      <vt:lpstr>Bristol  Inmate Population</vt:lpstr>
      <vt:lpstr>Dukes Inmate Population</vt:lpstr>
      <vt:lpstr>Essex Overall Inmate Population</vt:lpstr>
      <vt:lpstr>Franklin Inmate Population</vt:lpstr>
      <vt:lpstr>Hampden Inmate Population</vt:lpstr>
      <vt:lpstr>HAMPSHIRE Inmate Population</vt:lpstr>
      <vt:lpstr>Middlesex Inmate Population</vt:lpstr>
      <vt:lpstr>Norfolk Inmate Population</vt:lpstr>
      <vt:lpstr>Plymouth Inmate Population</vt:lpstr>
      <vt:lpstr>SUFFOLK Inmate Population</vt:lpstr>
      <vt:lpstr>Worcester Inmate Population</vt:lpstr>
    </vt:vector>
  </TitlesOfParts>
  <Company>EOHHS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Cranston, Kevin (DPH)</dc:creator>
  <cp:lastModifiedBy> </cp:lastModifiedBy>
  <dcterms:created xsi:type="dcterms:W3CDTF">2020-07-30T12:52:17Z</dcterms:created>
  <dcterms:modified xsi:type="dcterms:W3CDTF">2020-07-30T14:36:29Z</dcterms:modified>
</cp:coreProperties>
</file>