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655" yWindow="1020" windowWidth="17115" windowHeight="9300" tabRatio="691" firstSheet="7" activeTab="9"/>
  </bookViews>
  <sheets>
    <sheet name="Barnstable Inmate Population" sheetId="1" r:id="rId1"/>
    <sheet name="Berkshire Inmate Population" sheetId="2" r:id="rId2"/>
    <sheet name="Bristol Inmate Population" sheetId="3" r:id="rId3"/>
    <sheet name="Dukes Inmate Population" sheetId="4" r:id="rId4"/>
    <sheet name="Essex Inmate Population" sheetId="5" r:id="rId5"/>
    <sheet name="Franklin Inmate Population" sheetId="6" r:id="rId6"/>
    <sheet name="Hampden Inmate Population" sheetId="7" r:id="rId7"/>
    <sheet name="Hampshire Inmate Population" sheetId="8" r:id="rId8"/>
    <sheet name="Middlesex Inmate Population" sheetId="9" r:id="rId9"/>
    <sheet name="Norfolk Inmate Population" sheetId="10" r:id="rId10"/>
    <sheet name="Plymouth Inmate Population" sheetId="11" r:id="rId11"/>
    <sheet name="Suffolk Inmate Population" sheetId="12" r:id="rId12"/>
    <sheet name="Worcester Inmate Population" sheetId="13" r:id="rId1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3" l="1"/>
  <c r="D3" i="13"/>
  <c r="D3" i="12" l="1"/>
  <c r="D3" i="6" l="1"/>
  <c r="C31" i="3" l="1"/>
  <c r="C20" i="3"/>
  <c r="D33" i="3" s="1"/>
  <c r="C6" i="3"/>
  <c r="C9" i="3" s="1"/>
</calcChain>
</file>

<file path=xl/sharedStrings.xml><?xml version="1.0" encoding="utf-8"?>
<sst xmlns="http://schemas.openxmlformats.org/spreadsheetml/2006/main" count="155" uniqueCount="47">
  <si>
    <t xml:space="preserve">ENTIRE FACILITY </t>
  </si>
  <si>
    <t>SENTENCED ON-SITE POPULATION</t>
  </si>
  <si>
    <t># SINGLE CELLED INMATES</t>
  </si>
  <si>
    <t># OF DOUBLE CELLED INMATES</t>
  </si>
  <si>
    <t>FACILITY</t>
  </si>
  <si>
    <t xml:space="preserve">FACILITY </t>
  </si>
  <si>
    <r>
      <t xml:space="preserve">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</si>
  <si>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 xml:space="preserve"> MORE THAN 2 PEOPLE PER CELL</t>
  </si>
  <si>
    <t xml:space="preserve">Dormitory </t>
  </si>
  <si>
    <t>Barnstable County</t>
  </si>
  <si>
    <t xml:space="preserve">PRETRIAL ON-SITE POPULATION </t>
  </si>
  <si>
    <t>Berkshire</t>
  </si>
  <si>
    <t xml:space="preserve">COVID-19 Data Collection Disparities and Treatment: </t>
  </si>
  <si>
    <t xml:space="preserve">Data Collected On Tuesday and Reported on Wednesday Weekly DPH Report </t>
  </si>
  <si>
    <t>Bristol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</si>
  <si>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</si>
  <si>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</si>
  <si>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</si>
  <si>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</si>
  <si>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</si>
  <si>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</si>
  <si>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t xml:space="preserve">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</rPr>
      <t xml:space="preserve"> Weekly DPH Report  </t>
    </r>
  </si>
  <si>
    <t>Dukes</t>
  </si>
  <si>
    <r>
      <rPr>
        <b/>
        <sz val="12"/>
        <color theme="1"/>
        <rFont val="Calibri"/>
        <family val="2"/>
        <scheme val="minor"/>
      </rPr>
      <t xml:space="preserve">July 8, 2020 Essex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</t>
    </r>
    <r>
      <rPr>
        <b/>
        <sz val="14"/>
        <color theme="1"/>
        <rFont val="Calibri"/>
        <family val="2"/>
        <scheme val="minor"/>
      </rPr>
      <t xml:space="preserve">  </t>
    </r>
  </si>
  <si>
    <t># SINGLE CELLED INMATES*</t>
  </si>
  <si>
    <t># OF DOUBLE CELLED INMATES*</t>
  </si>
  <si>
    <t xml:space="preserve"> MORE THAN 2 PEOPLE PER CELL* </t>
  </si>
  <si>
    <t>DORMATORY *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</si>
  <si>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</si>
  <si>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</si>
  <si>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</si>
  <si>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</si>
  <si>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Franklin</t>
  </si>
  <si>
    <t>Hampden</t>
  </si>
  <si>
    <t xml:space="preserve">PRETIAL ON-SITE POPULATION </t>
  </si>
  <si>
    <t>Hampshire</t>
  </si>
  <si>
    <t>Middlesex County</t>
  </si>
  <si>
    <t xml:space="preserve">PRE-TRIAL ON-SITE POPULATION </t>
  </si>
  <si>
    <t>Billerica House of Corrections</t>
  </si>
  <si>
    <t>Norfolk</t>
  </si>
  <si>
    <t>Plymouth</t>
  </si>
  <si>
    <t>OTHER (USMS, ICE, WMS, PAROLE DETAINER)</t>
  </si>
  <si>
    <t xml:space="preserve"> MORE THAN 2 PEOPLE PER CELL </t>
  </si>
  <si>
    <t>DORMITORY</t>
  </si>
  <si>
    <t>Suffolk</t>
  </si>
  <si>
    <t>Worcester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</si>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</sst>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Calibri (Body)_x0000_"/>
    </font>
    <font>
      <b/>
      <sz val="11"/>
      <color rgb="FFFF0000"/>
      <name val="Calibri"/>
      <family val="2"/>
      <scheme val="minor"/>
    </font>
    <font>
      <sz val="11"/>
      <color theme="1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4" fillId="0" borderId="0">
      <alignment vertical="top"/>
    </xf>
    <xf numFmtId="0" fontId="7" fillId="0" borderId="0"/>
  </cellStyleXfs>
  <cellXfs count="5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10" fontId="0" fillId="0" borderId="0" xfId="0" applyNumberFormat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2" borderId="0" xfId="0" applyFill="1" applyBorder="1" applyAlignment="1"/>
    <xf numFmtId="0" fontId="0" fillId="2" borderId="0" xfId="0" applyFill="1" applyAlignment="1"/>
    <xf numFmtId="0" fontId="0" fillId="2" borderId="0" xfId="0" applyFill="1"/>
    <xf numFmtId="0" fontId="2" fillId="0" borderId="0" xfId="0" applyFont="1" applyAlignment="1">
      <alignment horizontal="right"/>
    </xf>
    <xf numFmtId="0" fontId="1" fillId="0" borderId="1" xfId="0" applyFont="1" applyFill="1" applyBorder="1" applyAlignment="1"/>
    <xf numFmtId="0" fontId="0" fillId="0" borderId="1" xfId="0" applyBorder="1"/>
    <xf numFmtId="0" fontId="0" fillId="3" borderId="0" xfId="0" applyFill="1"/>
    <xf numFmtId="0" fontId="8" fillId="0" borderId="7" xfId="3" applyFont="1" applyBorder="1"/>
    <xf numFmtId="0" fontId="8" fillId="0" borderId="0" xfId="3" applyFont="1"/>
    <xf numFmtId="0" fontId="9" fillId="0" borderId="0" xfId="3" applyFont="1"/>
    <xf numFmtId="0" fontId="7" fillId="0" borderId="0" xfId="3" applyFont="1" applyAlignment="1"/>
    <xf numFmtId="0" fontId="9" fillId="0" borderId="8" xfId="3" applyFont="1" applyBorder="1"/>
    <xf numFmtId="0" fontId="10" fillId="0" borderId="9" xfId="3" applyFont="1" applyBorder="1"/>
    <xf numFmtId="0" fontId="11" fillId="0" borderId="9" xfId="3" applyFont="1" applyBorder="1"/>
    <xf numFmtId="0" fontId="10" fillId="0" borderId="8" xfId="3" applyFont="1" applyBorder="1"/>
    <xf numFmtId="0" fontId="10" fillId="0" borderId="0" xfId="3" applyFont="1"/>
    <xf numFmtId="0" fontId="9" fillId="0" borderId="9" xfId="3" applyFont="1" applyBorder="1"/>
    <xf numFmtId="10" fontId="9" fillId="0" borderId="0" xfId="3" applyNumberFormat="1" applyFont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4" borderId="7" xfId="3" applyFont="1" applyFill="1" applyBorder="1" applyAlignment="1">
      <alignment horizontal="center"/>
    </xf>
    <xf numFmtId="0" fontId="12" fillId="0" borderId="0" xfId="3" applyFont="1" applyBorder="1"/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5" sqref="D15"/>
    </sheetView>
  </sheetViews>
  <sheetFormatPr defaultColWidth="9.1328125" defaultRowHeight="14.25"/>
  <cols>
    <col min="1" max="1" width="15" style="1" customWidth="1"/>
    <col min="2" max="2" width="26.33203125" style="1" bestFit="1" customWidth="1"/>
    <col min="3" max="3" width="28.1328125" style="1" customWidth="1"/>
    <col min="4" max="4" width="0.1328125" style="1" customWidth="1"/>
    <col min="5" max="5" width="22" style="1" customWidth="1"/>
    <col min="6" max="6" width="21.1328125" style="1" customWidth="1"/>
    <col min="7" max="7" width="27.79687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9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92</v>
      </c>
      <c r="C3" s="4">
        <v>68</v>
      </c>
      <c r="D3" s="4">
        <v>160</v>
      </c>
      <c r="E3" s="7">
        <v>160</v>
      </c>
      <c r="F3" s="7">
        <v>0</v>
      </c>
      <c r="G3" s="7">
        <v>0</v>
      </c>
      <c r="H3" s="7">
        <v>0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11" sqref="C11"/>
    </sheetView>
  </sheetViews>
  <sheetFormatPr defaultColWidth="9.1328125" defaultRowHeight="14.25"/>
  <cols>
    <col min="1" max="1" width="7.46484375" style="1" bestFit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39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219</v>
      </c>
      <c r="C3" s="4">
        <v>94</v>
      </c>
      <c r="D3" s="4">
        <v>313</v>
      </c>
      <c r="E3" s="7">
        <v>108</v>
      </c>
      <c r="F3" s="7">
        <v>168</v>
      </c>
      <c r="G3" s="7">
        <v>9</v>
      </c>
      <c r="H3" s="1">
        <v>28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C11" sqref="C11"/>
    </sheetView>
  </sheetViews>
  <sheetFormatPr defaultColWidth="9.1328125" defaultRowHeight="14.25"/>
  <cols>
    <col min="1" max="1" width="8.53125" style="1" customWidth="1"/>
    <col min="2" max="2" width="26.19921875" style="1" bestFit="1" customWidth="1"/>
    <col min="3" max="3" width="28.1328125" style="1" bestFit="1" customWidth="1"/>
    <col min="4" max="4" width="28.1328125" style="1" customWidth="1"/>
    <col min="5" max="5" width="44.46484375" style="1" customWidth="1"/>
    <col min="6" max="6" width="19.796875" style="1" customWidth="1"/>
    <col min="7" max="7" width="18.796875" style="1" customWidth="1"/>
    <col min="8" max="8" width="21" style="1" customWidth="1"/>
    <col min="9" max="9" width="15.796875" style="1" customWidth="1"/>
    <col min="10" max="16384" width="9.1328125" style="1"/>
  </cols>
  <sheetData>
    <row r="1" spans="1:11" ht="44.25" customHeight="1">
      <c r="A1" s="49" t="s">
        <v>6</v>
      </c>
      <c r="B1" s="50"/>
      <c r="C1" s="50"/>
      <c r="D1" s="50"/>
      <c r="E1" s="50"/>
    </row>
    <row r="2" spans="1:11" ht="28.5">
      <c r="A2" s="3" t="s">
        <v>40</v>
      </c>
      <c r="B2" s="40" t="s">
        <v>10</v>
      </c>
      <c r="C2" s="40" t="s">
        <v>1</v>
      </c>
      <c r="D2" s="40" t="s">
        <v>41</v>
      </c>
      <c r="E2" s="40" t="s">
        <v>0</v>
      </c>
      <c r="F2" s="41" t="s">
        <v>2</v>
      </c>
      <c r="G2" s="41" t="s">
        <v>3</v>
      </c>
      <c r="H2" s="41" t="s">
        <v>42</v>
      </c>
      <c r="I2" s="42" t="s">
        <v>43</v>
      </c>
      <c r="J2" s="42"/>
    </row>
    <row r="3" spans="1:11">
      <c r="A3" s="8" t="s">
        <v>4</v>
      </c>
      <c r="B3" s="4">
        <v>185</v>
      </c>
      <c r="C3" s="4">
        <v>125</v>
      </c>
      <c r="D3" s="4">
        <v>277</v>
      </c>
      <c r="E3" s="4">
        <v>587</v>
      </c>
      <c r="F3" s="7">
        <v>328</v>
      </c>
      <c r="G3" s="7">
        <v>94</v>
      </c>
      <c r="H3" s="7">
        <v>81</v>
      </c>
      <c r="I3" s="7">
        <v>84</v>
      </c>
      <c r="J3" s="7"/>
    </row>
    <row r="4" spans="1:11">
      <c r="A4" s="4"/>
      <c r="B4" s="2"/>
      <c r="C4" s="2"/>
      <c r="D4" s="2"/>
      <c r="E4" s="4"/>
      <c r="K4" s="5"/>
    </row>
    <row r="5" spans="1:11">
      <c r="A5" s="45"/>
      <c r="B5" s="46"/>
      <c r="C5" s="46"/>
      <c r="D5" s="46"/>
      <c r="E5" s="46"/>
      <c r="K5" s="5"/>
    </row>
    <row r="6" spans="1:11">
      <c r="K6" s="5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"/>
  </protectedRanges>
  <mergeCells count="2">
    <mergeCell ref="A1:E1"/>
    <mergeCell ref="A5:E5"/>
  </mergeCells>
  <pageMargins left="0.7" right="0.7" top="0.75" bottom="0.75" header="0.3" footer="0.3"/>
  <pageSetup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14" sqref="C14"/>
    </sheetView>
  </sheetViews>
  <sheetFormatPr defaultColWidth="9.1328125" defaultRowHeight="14.25"/>
  <cols>
    <col min="1" max="1" width="7.46484375" style="1" bestFit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44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1">
        <v>609</v>
      </c>
      <c r="C3" s="1">
        <v>253</v>
      </c>
      <c r="D3" s="1">
        <f t="shared" ref="D3" si="0">SUM(B3+C3)</f>
        <v>862</v>
      </c>
      <c r="E3" s="7">
        <v>741</v>
      </c>
      <c r="F3" s="7">
        <v>102</v>
      </c>
      <c r="G3" s="7">
        <v>7</v>
      </c>
      <c r="H3" s="7">
        <v>12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7" sqref="A7"/>
    </sheetView>
  </sheetViews>
  <sheetFormatPr defaultColWidth="9.1328125" defaultRowHeight="14.25"/>
  <cols>
    <col min="1" max="1" width="7.46484375" style="1" bestFit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9.53125" style="1" customWidth="1"/>
    <col min="6" max="6" width="27.19921875" style="1" customWidth="1"/>
    <col min="7" max="7" width="35.79687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45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341</v>
      </c>
      <c r="C3" s="4">
        <v>183</v>
      </c>
      <c r="D3" s="4">
        <f>SUM(B3:C3)</f>
        <v>524</v>
      </c>
      <c r="E3" s="7">
        <v>304</v>
      </c>
      <c r="F3" s="7">
        <v>184</v>
      </c>
      <c r="G3" s="7">
        <v>0</v>
      </c>
      <c r="H3" s="7">
        <v>36</v>
      </c>
      <c r="I3" s="1">
        <f>SUM(E3:H3)</f>
        <v>524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9" sqref="B9"/>
    </sheetView>
  </sheetViews>
  <sheetFormatPr defaultColWidth="9.1328125" defaultRowHeight="14.25"/>
  <cols>
    <col min="1" max="1" width="7.46484375" style="1" bestFit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11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82</v>
      </c>
      <c r="C3" s="4">
        <v>62</v>
      </c>
      <c r="D3" s="4">
        <v>144</v>
      </c>
      <c r="E3" s="7">
        <v>140</v>
      </c>
      <c r="F3" s="7" t="s">
        <v>46</v>
      </c>
      <c r="G3" s="7">
        <v>0</v>
      </c>
      <c r="H3" s="7">
        <v>0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E5" sqref="E5"/>
    </sheetView>
  </sheetViews>
  <sheetFormatPr defaultRowHeight="14.25"/>
  <cols>
    <col min="1" max="1" width="45.53125" customWidth="1"/>
    <col min="2" max="2" width="52.46484375" customWidth="1"/>
  </cols>
  <sheetData>
    <row r="1" spans="1:3" ht="18">
      <c r="A1" s="9" t="s">
        <v>12</v>
      </c>
      <c r="B1" s="1"/>
    </row>
    <row r="2" spans="1:3">
      <c r="A2" s="10" t="s">
        <v>13</v>
      </c>
      <c r="B2" s="1"/>
    </row>
    <row r="3" spans="1:3">
      <c r="A3" s="11" t="s">
        <v>14</v>
      </c>
      <c r="B3" s="12"/>
    </row>
    <row r="4" spans="1:3">
      <c r="A4" s="1"/>
      <c r="B4" s="1"/>
    </row>
    <row r="5" spans="1:3">
      <c r="A5" s="4" t="s">
        <v>15</v>
      </c>
      <c r="B5" s="4" t="s">
        <v>16</v>
      </c>
      <c r="C5" s="13" t="s">
        <v>17</v>
      </c>
    </row>
    <row r="6" spans="1:3">
      <c r="A6" s="2">
        <v>406</v>
      </c>
      <c r="B6" s="2">
        <v>159</v>
      </c>
      <c r="C6" s="14">
        <f>SUM(A6:B6)</f>
        <v>565</v>
      </c>
    </row>
    <row r="7" spans="1:3">
      <c r="A7" s="1"/>
      <c r="B7" s="1"/>
    </row>
    <row r="8" spans="1:3">
      <c r="A8" s="4" t="s">
        <v>18</v>
      </c>
      <c r="C8" s="13" t="s">
        <v>17</v>
      </c>
    </row>
    <row r="9" spans="1:3">
      <c r="A9" s="2">
        <v>60</v>
      </c>
      <c r="C9" s="14">
        <f>SUM(C6 + A9)</f>
        <v>625</v>
      </c>
    </row>
    <row r="10" spans="1:3">
      <c r="A10" s="15"/>
      <c r="B10" s="1"/>
    </row>
    <row r="11" spans="1:3">
      <c r="A11" s="16"/>
      <c r="B11" s="17"/>
      <c r="C11" s="18"/>
    </row>
    <row r="12" spans="1:3" ht="18">
      <c r="A12" s="19" t="s">
        <v>19</v>
      </c>
      <c r="B12" s="1"/>
    </row>
    <row r="13" spans="1:3">
      <c r="A13" s="1"/>
      <c r="B13" s="1"/>
    </row>
    <row r="14" spans="1:3">
      <c r="A14" s="20" t="s">
        <v>2</v>
      </c>
      <c r="B14" s="20" t="s">
        <v>3</v>
      </c>
    </row>
    <row r="15" spans="1:3">
      <c r="A15" s="2">
        <v>176</v>
      </c>
      <c r="B15" s="2">
        <v>158</v>
      </c>
    </row>
    <row r="16" spans="1:3">
      <c r="A16" s="15"/>
      <c r="B16" s="15"/>
    </row>
    <row r="17" spans="1:4">
      <c r="A17" s="20" t="s">
        <v>7</v>
      </c>
      <c r="B17" s="20" t="s">
        <v>8</v>
      </c>
    </row>
    <row r="18" spans="1:4">
      <c r="A18" s="21">
        <v>145</v>
      </c>
      <c r="B18" s="21">
        <v>58</v>
      </c>
    </row>
    <row r="19" spans="1:4">
      <c r="C19" s="13" t="s">
        <v>17</v>
      </c>
    </row>
    <row r="20" spans="1:4">
      <c r="A20" s="22"/>
      <c r="B20" s="22"/>
      <c r="C20" s="14">
        <f>SUM(A15+B15+ A18 + B18)</f>
        <v>537</v>
      </c>
    </row>
    <row r="22" spans="1:4">
      <c r="A22" s="18"/>
      <c r="B22" s="18"/>
      <c r="C22" s="18"/>
    </row>
    <row r="23" spans="1:4" ht="18">
      <c r="A23" s="19" t="s">
        <v>20</v>
      </c>
      <c r="B23" s="1"/>
    </row>
    <row r="24" spans="1:4">
      <c r="A24" s="1"/>
      <c r="B24" s="1"/>
    </row>
    <row r="25" spans="1:4">
      <c r="A25" s="20" t="s">
        <v>2</v>
      </c>
      <c r="B25" s="20" t="s">
        <v>3</v>
      </c>
    </row>
    <row r="26" spans="1:4">
      <c r="A26" s="2">
        <v>88</v>
      </c>
      <c r="B26" s="2">
        <v>0</v>
      </c>
    </row>
    <row r="27" spans="1:4">
      <c r="A27" s="15"/>
      <c r="B27" s="15"/>
    </row>
    <row r="28" spans="1:4">
      <c r="A28" s="20" t="s">
        <v>7</v>
      </c>
      <c r="B28" s="20" t="s">
        <v>8</v>
      </c>
    </row>
    <row r="29" spans="1:4">
      <c r="A29" s="21">
        <v>0</v>
      </c>
      <c r="B29" s="21">
        <v>0</v>
      </c>
    </row>
    <row r="30" spans="1:4">
      <c r="C30" s="13" t="s">
        <v>17</v>
      </c>
    </row>
    <row r="31" spans="1:4">
      <c r="A31" s="22"/>
      <c r="B31" s="22"/>
      <c r="C31" s="14">
        <f>SUM(A26+B26+ A29 + B29)</f>
        <v>88</v>
      </c>
    </row>
    <row r="32" spans="1:4">
      <c r="A32" s="18"/>
      <c r="B32" s="18"/>
      <c r="C32" s="18"/>
      <c r="D32" s="13" t="s">
        <v>17</v>
      </c>
    </row>
    <row r="33" spans="4:4">
      <c r="D33" s="14">
        <f>SUM( C20 +C31)</f>
        <v>625</v>
      </c>
    </row>
  </sheetData>
  <pageMargins left="0.7" right="0.7" top="0.75" bottom="0.75" header="0.3" footer="0.3"/>
  <pageSetup orientation="landscape" horizontalDpi="0" verticalDpi="0" r:id="rId1"/>
  <headerFooter>
    <oddHeader>&amp;L7-8-2020&amp;C&amp;"-,Bold"BRISTOL COUNTY SHERIFF'S OFFICE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1" sqref="B11"/>
    </sheetView>
  </sheetViews>
  <sheetFormatPr defaultColWidth="14" defaultRowHeight="15" customHeight="1"/>
  <cols>
    <col min="1" max="1" width="12.1328125" style="26" customWidth="1"/>
    <col min="2" max="2" width="25.53125" style="26" customWidth="1"/>
    <col min="3" max="3" width="27.33203125" style="26" customWidth="1"/>
    <col min="4" max="4" width="21" style="26" customWidth="1"/>
    <col min="5" max="5" width="25.1328125" style="26" customWidth="1"/>
    <col min="6" max="6" width="27.33203125" style="26" customWidth="1"/>
    <col min="7" max="7" width="28.46484375" style="26" customWidth="1"/>
    <col min="8" max="8" width="10.1328125" style="26" customWidth="1"/>
    <col min="9" max="26" width="8.86328125" style="26" customWidth="1"/>
    <col min="27" max="16384" width="14" style="26"/>
  </cols>
  <sheetData>
    <row r="1" spans="1:26" ht="18">
      <c r="A1" s="23" t="s">
        <v>21</v>
      </c>
      <c r="B1" s="24"/>
      <c r="C1" s="24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>
      <c r="A2" s="27" t="s">
        <v>22</v>
      </c>
      <c r="B2" s="28" t="s">
        <v>10</v>
      </c>
      <c r="C2" s="28" t="s">
        <v>1</v>
      </c>
      <c r="D2" s="29" t="s">
        <v>0</v>
      </c>
      <c r="E2" s="29" t="s">
        <v>2</v>
      </c>
      <c r="F2" s="29" t="s">
        <v>3</v>
      </c>
      <c r="G2" s="29" t="s">
        <v>7</v>
      </c>
      <c r="H2" s="29" t="s">
        <v>8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25">
      <c r="A3" s="30" t="s">
        <v>4</v>
      </c>
      <c r="B3" s="28" t="s">
        <v>46</v>
      </c>
      <c r="C3" s="28">
        <v>6</v>
      </c>
      <c r="D3" s="28">
        <v>8</v>
      </c>
      <c r="E3" s="31">
        <v>6</v>
      </c>
      <c r="F3" s="31">
        <v>0</v>
      </c>
      <c r="G3" s="31">
        <v>0</v>
      </c>
      <c r="H3" s="31" t="s">
        <v>46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.25">
      <c r="A4" s="28" t="s">
        <v>5</v>
      </c>
      <c r="B4" s="32"/>
      <c r="C4" s="32"/>
      <c r="D4" s="28"/>
      <c r="E4" s="25"/>
      <c r="F4" s="25"/>
      <c r="G4" s="25"/>
      <c r="H4" s="25"/>
      <c r="I4" s="25"/>
      <c r="J4" s="33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25">
      <c r="A5" s="47"/>
      <c r="B5" s="48"/>
      <c r="C5" s="48"/>
      <c r="D5" s="48"/>
      <c r="E5" s="25"/>
      <c r="F5" s="25"/>
      <c r="G5" s="25"/>
      <c r="H5" s="25"/>
      <c r="I5" s="25"/>
      <c r="J5" s="33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>
      <c r="A6" s="25"/>
      <c r="B6" s="25"/>
      <c r="C6" s="25"/>
      <c r="D6" s="25"/>
      <c r="E6" s="25"/>
      <c r="F6" s="25"/>
      <c r="G6" s="25"/>
      <c r="H6" s="25"/>
      <c r="I6" s="25"/>
      <c r="J6" s="33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">
    <mergeCell ref="A5:D5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9" sqref="B9"/>
    </sheetView>
  </sheetViews>
  <sheetFormatPr defaultColWidth="9.1328125" defaultRowHeight="14.25"/>
  <cols>
    <col min="1" max="1" width="35.1328125" style="1" customWidth="1"/>
    <col min="2" max="2" width="33.796875" style="1" customWidth="1"/>
    <col min="3" max="3" width="38.46484375" style="1" customWidth="1"/>
    <col min="4" max="4" width="70.86328125" style="1" customWidth="1"/>
    <col min="5" max="5" width="25.796875" style="1" customWidth="1"/>
    <col min="6" max="6" width="28" style="1" customWidth="1"/>
    <col min="7" max="7" width="31.86328125" style="1" customWidth="1"/>
    <col min="8" max="8" width="18.1328125" style="1" customWidth="1"/>
    <col min="9" max="16384" width="9.1328125" style="1"/>
  </cols>
  <sheetData>
    <row r="1" spans="1:10" ht="18">
      <c r="A1" s="43" t="s">
        <v>23</v>
      </c>
      <c r="B1" s="44"/>
      <c r="C1" s="44"/>
      <c r="D1" s="44"/>
    </row>
    <row r="2" spans="1:10">
      <c r="A2" s="34"/>
      <c r="B2" s="35" t="s">
        <v>10</v>
      </c>
      <c r="C2" s="35" t="s">
        <v>1</v>
      </c>
      <c r="D2" s="35" t="s">
        <v>0</v>
      </c>
      <c r="E2" s="36" t="s">
        <v>24</v>
      </c>
      <c r="F2" s="36" t="s">
        <v>25</v>
      </c>
      <c r="G2" s="36" t="s">
        <v>26</v>
      </c>
      <c r="H2" s="36" t="s">
        <v>27</v>
      </c>
    </row>
    <row r="3" spans="1:10">
      <c r="A3" s="37" t="s">
        <v>28</v>
      </c>
      <c r="B3" s="38">
        <v>671</v>
      </c>
      <c r="C3" s="38">
        <v>201</v>
      </c>
      <c r="D3" s="38">
        <v>872</v>
      </c>
      <c r="E3" s="39">
        <v>18</v>
      </c>
      <c r="F3" s="39">
        <v>406</v>
      </c>
      <c r="G3" s="39" t="s">
        <v>46</v>
      </c>
      <c r="H3" s="14">
        <v>8</v>
      </c>
    </row>
    <row r="4" spans="1:10">
      <c r="A4" s="37" t="s">
        <v>29</v>
      </c>
      <c r="B4" s="38">
        <v>0</v>
      </c>
      <c r="C4" s="38">
        <v>84</v>
      </c>
      <c r="D4" s="38">
        <v>84</v>
      </c>
      <c r="E4" s="39">
        <v>0</v>
      </c>
      <c r="F4" s="39">
        <v>0</v>
      </c>
      <c r="G4" s="39">
        <v>0</v>
      </c>
      <c r="H4" s="14">
        <v>34</v>
      </c>
    </row>
    <row r="5" spans="1:10">
      <c r="A5" s="35" t="s">
        <v>30</v>
      </c>
      <c r="B5" s="38">
        <v>0</v>
      </c>
      <c r="C5" s="38">
        <v>8</v>
      </c>
      <c r="D5" s="38">
        <v>8</v>
      </c>
      <c r="E5" s="38">
        <v>0</v>
      </c>
      <c r="F5" s="38">
        <v>0</v>
      </c>
      <c r="G5" s="38">
        <v>0</v>
      </c>
      <c r="H5" s="14">
        <v>6</v>
      </c>
      <c r="J5" s="5"/>
    </row>
    <row r="6" spans="1:10">
      <c r="A6" s="45" t="s">
        <v>31</v>
      </c>
      <c r="B6" s="46"/>
      <c r="C6" s="46"/>
      <c r="D6" s="46"/>
      <c r="J6" s="5"/>
    </row>
    <row r="7" spans="1:10">
      <c r="J7" s="5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Normal="100" workbookViewId="0">
      <selection activeCell="B2" sqref="B2"/>
    </sheetView>
  </sheetViews>
  <sheetFormatPr defaultColWidth="9.19921875" defaultRowHeight="14.25"/>
  <cols>
    <col min="1" max="1" width="7.46484375" style="1" bestFit="1" customWidth="1"/>
    <col min="2" max="2" width="26.33203125" style="1" bestFit="1" customWidth="1"/>
    <col min="3" max="3" width="28.19921875" style="1" bestFit="1" customWidth="1"/>
    <col min="4" max="4" width="29.53125" style="1" customWidth="1"/>
    <col min="5" max="5" width="24.46484375" style="1" customWidth="1"/>
    <col min="6" max="6" width="26.53125" style="1" customWidth="1"/>
    <col min="7" max="7" width="27.796875" style="1" customWidth="1"/>
    <col min="8" max="16384" width="9.1992187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32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48</v>
      </c>
      <c r="C3" s="4">
        <v>86</v>
      </c>
      <c r="D3" s="4">
        <f>SUM(B3:C3)</f>
        <v>134</v>
      </c>
      <c r="E3" s="7">
        <v>118</v>
      </c>
      <c r="F3" s="7">
        <v>16</v>
      </c>
      <c r="G3" s="7">
        <v>0</v>
      </c>
      <c r="H3" s="7">
        <v>0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1" sqref="B11"/>
    </sheetView>
  </sheetViews>
  <sheetFormatPr defaultColWidth="9.1328125" defaultRowHeight="14.25"/>
  <cols>
    <col min="1" max="1" width="58" style="1" customWidth="1"/>
    <col min="2" max="2" width="43" style="1" customWidth="1"/>
    <col min="3" max="3" width="31.53125" style="1" customWidth="1"/>
    <col min="4" max="4" width="35.19921875" style="1" customWidth="1"/>
    <col min="5" max="5" width="22" style="1" customWidth="1"/>
    <col min="6" max="6" width="30.46484375" style="1" customWidth="1"/>
    <col min="7" max="7" width="37" style="1" customWidth="1"/>
    <col min="8" max="8" width="16.86328125" style="1" customWidth="1"/>
    <col min="9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33</v>
      </c>
      <c r="B2" s="4" t="s">
        <v>10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4</v>
      </c>
      <c r="B3" s="4">
        <v>425</v>
      </c>
      <c r="C3" s="4">
        <v>228</v>
      </c>
      <c r="D3" s="4">
        <v>653</v>
      </c>
      <c r="E3" s="7">
        <v>532</v>
      </c>
      <c r="F3" s="7">
        <v>84</v>
      </c>
      <c r="G3" s="7">
        <v>37</v>
      </c>
    </row>
    <row r="4" spans="1:10">
      <c r="A4" s="4"/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3" sqref="B13"/>
    </sheetView>
  </sheetViews>
  <sheetFormatPr defaultColWidth="9.1328125" defaultRowHeight="14.25"/>
  <cols>
    <col min="1" max="1" width="7.46484375" style="1" bestFit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/>
      <c r="B2" s="4" t="s">
        <v>34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35</v>
      </c>
      <c r="B3" s="4">
        <v>58</v>
      </c>
      <c r="C3" s="4">
        <v>50</v>
      </c>
      <c r="D3" s="4">
        <v>108</v>
      </c>
      <c r="E3" s="7">
        <v>85</v>
      </c>
      <c r="F3" s="7"/>
      <c r="G3" s="7"/>
      <c r="H3" s="1">
        <v>23</v>
      </c>
    </row>
    <row r="4" spans="1:10">
      <c r="A4" s="4" t="s">
        <v>5</v>
      </c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0" sqref="B10"/>
    </sheetView>
  </sheetViews>
  <sheetFormatPr defaultColWidth="9.1328125" defaultRowHeight="14.25"/>
  <cols>
    <col min="1" max="1" width="27.53125" style="1" bestFit="1" customWidth="1"/>
    <col min="2" max="2" width="30.796875" style="1" bestFit="1" customWidth="1"/>
    <col min="3" max="3" width="31.796875" style="1" bestFit="1" customWidth="1"/>
    <col min="4" max="4" width="15.796875" style="1" bestFit="1" customWidth="1"/>
    <col min="5" max="5" width="24.19921875" style="1" bestFit="1" customWidth="1"/>
    <col min="6" max="6" width="28.1328125" style="1" bestFit="1" customWidth="1"/>
    <col min="7" max="7" width="29.19921875" style="1" bestFit="1" customWidth="1"/>
    <col min="8" max="8" width="10.46484375" style="1" bestFit="1" customWidth="1"/>
    <col min="9" max="16384" width="9.1328125" style="1"/>
  </cols>
  <sheetData>
    <row r="1" spans="1:10" ht="18">
      <c r="A1" s="43" t="s">
        <v>6</v>
      </c>
      <c r="B1" s="44"/>
      <c r="C1" s="44"/>
      <c r="D1" s="44"/>
    </row>
    <row r="2" spans="1:10">
      <c r="A2" s="3" t="s">
        <v>36</v>
      </c>
      <c r="B2" s="4" t="s">
        <v>37</v>
      </c>
      <c r="C2" s="4" t="s">
        <v>1</v>
      </c>
      <c r="D2" s="4" t="s">
        <v>0</v>
      </c>
      <c r="E2" s="6" t="s">
        <v>2</v>
      </c>
      <c r="F2" s="6" t="s">
        <v>3</v>
      </c>
      <c r="G2" s="6" t="s">
        <v>7</v>
      </c>
      <c r="H2" s="6" t="s">
        <v>8</v>
      </c>
    </row>
    <row r="3" spans="1:10">
      <c r="A3" s="8" t="s">
        <v>38</v>
      </c>
      <c r="B3" s="4">
        <v>396</v>
      </c>
      <c r="C3" s="4">
        <v>148</v>
      </c>
      <c r="D3" s="4">
        <v>544</v>
      </c>
      <c r="E3" s="7">
        <v>334</v>
      </c>
      <c r="F3" s="7">
        <v>122</v>
      </c>
      <c r="G3" s="7">
        <v>0</v>
      </c>
      <c r="H3" s="7">
        <v>88</v>
      </c>
    </row>
    <row r="4" spans="1:10">
      <c r="A4" s="4"/>
      <c r="B4" s="2"/>
      <c r="C4" s="2"/>
      <c r="D4" s="4"/>
      <c r="J4" s="5"/>
    </row>
    <row r="5" spans="1:10">
      <c r="A5" s="45"/>
      <c r="B5" s="46"/>
      <c r="C5" s="46"/>
      <c r="D5" s="46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 Inmate Population</vt:lpstr>
      <vt:lpstr>Berkshire Inmate Population</vt:lpstr>
      <vt:lpstr>Bristol Inmate Population</vt:lpstr>
      <vt:lpstr>Dukes Inmate Population</vt:lpstr>
      <vt:lpstr>Essex Inmate Population</vt:lpstr>
      <vt:lpstr>Franklin Inmate Population</vt:lpstr>
      <vt:lpstr>Hampden Inmate Population</vt:lpstr>
      <vt:lpstr>Hampshire Inmate Population</vt:lpstr>
      <vt:lpstr>Middlesex Inmate Population</vt:lpstr>
      <vt:lpstr>Norfolk Inmate Population</vt:lpstr>
      <vt:lpstr>Plymouth Inmate Population</vt:lpstr>
      <vt:lpstr>Suffolk Inmate Population</vt:lpstr>
      <vt:lpstr>Worcester Inmate Population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Bernson, Dana (DPH)</dc:creator>
  <cp:lastModifiedBy> </cp:lastModifiedBy>
  <dcterms:created xsi:type="dcterms:W3CDTF">2020-06-18T19:31:46Z</dcterms:created>
  <dcterms:modified xsi:type="dcterms:W3CDTF">2020-07-09T20:32:22Z</dcterms:modified>
</cp:coreProperties>
</file>