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:\COVID19\Correctional Facilities\09.30.20 Weekly Submissions\"/>
    </mc:Choice>
  </mc:AlternateContent>
  <xr:revisionPtr revIDLastSave="0" documentId="13_ncr:1_{22EBBFD1-2743-4766-AB22-98CBF995C4D1}" xr6:coauthVersionLast="44" xr6:coauthVersionMax="44" xr10:uidLastSave="{00000000-0000-0000-0000-000000000000}"/>
  <bookViews>
    <workbookView xWindow="29535" yWindow="0" windowWidth="21600" windowHeight="11385" firstSheet="5" activeTab="12" xr2:uid="{00000000-000D-0000-FFFF-FFFF00000000}"/>
  </bookViews>
  <sheets>
    <sheet name="Barnstable" sheetId="2" r:id="rId1"/>
    <sheet name="Berkshire" sheetId="1" r:id="rId2"/>
    <sheet name="Bristol" sheetId="3" r:id="rId3"/>
    <sheet name="Dukes" sheetId="4" r:id="rId4"/>
    <sheet name="Essex" sheetId="5" r:id="rId5"/>
    <sheet name="Franklin" sheetId="6" r:id="rId6"/>
    <sheet name="Hampden" sheetId="7" r:id="rId7"/>
    <sheet name="Hampshire" sheetId="8" r:id="rId8"/>
    <sheet name="Middlesex" sheetId="9" r:id="rId9"/>
    <sheet name="Norfolk" sheetId="10" r:id="rId10"/>
    <sheet name="Plymouth" sheetId="11" r:id="rId11"/>
    <sheet name="Suffolk" sheetId="12" r:id="rId12"/>
    <sheet name="Worcester" sheetId="13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3" i="13" l="1"/>
  <c r="D3" i="9" l="1"/>
  <c r="D3" i="8" l="1"/>
  <c r="C32" i="3" l="1"/>
  <c r="C28" i="3"/>
  <c r="C18" i="3"/>
  <c r="C5" i="3"/>
  <c r="C8" i="3" s="1"/>
</calcChain>
</file>

<file path=xl/sharedStrings.xml><?xml version="1.0" encoding="utf-8"?>
<sst xmlns="http://schemas.openxmlformats.org/spreadsheetml/2006/main" count="154" uniqueCount="44">
  <si>
    <t>SENTENCED ON-SITE POPULATION</t>
  </si>
  <si>
    <t xml:space="preserve">ENTIRE FACILITY </t>
  </si>
  <si>
    <t># SINGLE CELLED INMATES</t>
  </si>
  <si>
    <t># OF DOUBLE CELLED INMATES</t>
  </si>
  <si>
    <t xml:space="preserve"> MORE THAN 2 PEOPLE PER CELL</t>
  </si>
  <si>
    <t xml:space="preserve">Dormitory </t>
  </si>
  <si>
    <t>FACILITY</t>
  </si>
  <si>
    <t xml:space="preserve">FACILITY </t>
  </si>
  <si>
    <r>
      <rPr>
        <b/>
        <sz val="16"/>
        <color theme="1"/>
        <rFont val="Calibri"/>
        <family val="2"/>
        <scheme val="minor"/>
      </rPr>
      <t>COVID-19 Data Collection Disparities and Treatment: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</t>
    </r>
    <r>
      <rPr>
        <b/>
        <sz val="16"/>
        <color rgb="FFFF0000"/>
        <rFont val="Calibri"/>
        <family val="2"/>
        <scheme val="minor"/>
      </rPr>
      <t>Data Collected On Tuesday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6"/>
        <color theme="1"/>
        <rFont val="Calibri"/>
        <family val="2"/>
        <scheme val="minor"/>
      </rPr>
      <t>and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6"/>
        <color rgb="FFFF0000"/>
        <rFont val="Calibri"/>
        <family val="2"/>
        <scheme val="minor"/>
      </rPr>
      <t xml:space="preserve">Reported on Wednesday Weekly DPH Report  </t>
    </r>
  </si>
  <si>
    <t>Berkshire</t>
  </si>
  <si>
    <t>Barnstable</t>
  </si>
  <si>
    <t>MORE THAN 2 PEOPLE PER CELL</t>
  </si>
  <si>
    <t xml:space="preserve">PRETRIAL          ON-SITE POPULATION </t>
  </si>
  <si>
    <t>SENTENCED       ON-SITE POPULATION</t>
  </si>
  <si>
    <t>Dormitory</t>
  </si>
  <si>
    <t>Pre-Trial On-site Population</t>
  </si>
  <si>
    <t>Sentenced On-site Population</t>
  </si>
  <si>
    <t>TOTAL</t>
  </si>
  <si>
    <t>ICE Detainees On-site Population</t>
  </si>
  <si>
    <t>DHOC</t>
  </si>
  <si>
    <t>ASH Street</t>
  </si>
  <si>
    <r>
      <rPr>
        <b/>
        <sz val="16"/>
        <color theme="1"/>
        <rFont val="Calibri"/>
        <family val="2"/>
        <scheme val="minor"/>
      </rPr>
      <t>COVID-19 Data Collection Disparities and Treatment: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</t>
    </r>
    <r>
      <rPr>
        <b/>
        <sz val="16"/>
        <color rgb="FFFF0000"/>
        <rFont val="Calibri"/>
        <family val="2"/>
        <scheme val="minor"/>
      </rPr>
      <t>Data Collected On Tuesday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6"/>
        <color theme="1"/>
        <rFont val="Calibri"/>
        <family val="2"/>
        <scheme val="minor"/>
      </rPr>
      <t>and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6"/>
        <color rgb="FFFF0000"/>
        <rFont val="Calibri"/>
        <family val="2"/>
        <scheme val="minor"/>
      </rPr>
      <t xml:space="preserve">Reported on Wednesday Weekly DPH Report  </t>
    </r>
  </si>
  <si>
    <t>Dukes</t>
  </si>
  <si>
    <t>ENTIRE FACILITY</t>
  </si>
  <si>
    <t>Essex</t>
  </si>
  <si>
    <t>Middleton Facility</t>
  </si>
  <si>
    <t>Essex County Prerelease Center</t>
  </si>
  <si>
    <t>Women In Transition</t>
  </si>
  <si>
    <t>*Please note: The cell/dormatory numbers are reflective of the design of the facility not the number of inmates in each cell/dormatory.</t>
  </si>
  <si>
    <t># SINGLE CELLED INMATES*</t>
  </si>
  <si>
    <t># OF DOUBLE CELLED INMATES*</t>
  </si>
  <si>
    <t>MORE THAN 2 PEOPLE PER CELL*</t>
  </si>
  <si>
    <t xml:space="preserve">Dormitory* </t>
  </si>
  <si>
    <t>Franklin</t>
  </si>
  <si>
    <t>Hampden          8/12/20</t>
  </si>
  <si>
    <t>Hampshire</t>
  </si>
  <si>
    <t>Middlesex</t>
  </si>
  <si>
    <t>Billerica</t>
  </si>
  <si>
    <t>Norfolk</t>
  </si>
  <si>
    <t>Plymouth</t>
  </si>
  <si>
    <t>OTHER (USMS, ICE, WMS, PAROLE DETAINER)</t>
  </si>
  <si>
    <t>Suffolk</t>
  </si>
  <si>
    <t>Worcester</t>
  </si>
  <si>
    <r>
      <rPr>
        <b/>
        <sz val="16"/>
        <color theme="1"/>
        <rFont val="Calibri"/>
        <family val="2"/>
        <scheme val="minor"/>
      </rPr>
      <t xml:space="preserve">                    COVID-19 Data Collection Disparities and Treatment:</t>
    </r>
    <r>
      <rPr>
        <sz val="11"/>
        <color theme="1"/>
        <rFont val="Calibri"/>
        <family val="2"/>
        <scheme val="minor"/>
      </rPr>
      <t xml:space="preserve">                                                    </t>
    </r>
    <r>
      <rPr>
        <b/>
        <sz val="16"/>
        <color rgb="FFFF0000"/>
        <rFont val="Calibri"/>
        <family val="2"/>
        <scheme val="minor"/>
      </rPr>
      <t>Data Collected On Tuesday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6"/>
        <color theme="1"/>
        <rFont val="Calibri"/>
        <family val="2"/>
        <scheme val="minor"/>
      </rPr>
      <t>and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6"/>
        <color rgb="FFFF0000"/>
        <rFont val="Calibri"/>
        <family val="2"/>
        <scheme val="minor"/>
      </rPr>
      <t xml:space="preserve">Reported on Wednesday Weekly DPH Report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</si>
</sst>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5" fillId="0" borderId="0">
      <alignment vertical="top"/>
    </xf>
    <xf numFmtId="0" fontId="5" fillId="0" borderId="0">
      <alignment vertical="top"/>
    </xf>
  </cellStyleXfs>
  <cellXfs count="35">
    <xf numFmtId="0" fontId="0" fillId="0" borderId="0" xfId="0"/>
    <xf numFmtId="0" fontId="1" fillId="0" borderId="2" xfId="0" applyNumberFormat="1" applyFont="1" applyFill="1" applyBorder="1" applyProtection="1"/>
    <xf numFmtId="0" fontId="0" fillId="0" borderId="2" xfId="0" applyNumberFormat="1" applyFont="1" applyFill="1" applyBorder="1" applyProtection="1"/>
    <xf numFmtId="0" fontId="1" fillId="0" borderId="2" xfId="0" applyNumberFormat="1" applyFont="1" applyFill="1" applyBorder="1" applyAlignment="1" applyProtection="1">
      <alignment wrapText="1"/>
    </xf>
    <xf numFmtId="0" fontId="0" fillId="0" borderId="0" xfId="0" applyAlignment="1">
      <alignment horizontal="center" vertical="top"/>
    </xf>
    <xf numFmtId="0" fontId="3" fillId="0" borderId="2" xfId="0" applyNumberFormat="1" applyFont="1" applyFill="1" applyBorder="1" applyProtection="1"/>
    <xf numFmtId="0" fontId="1" fillId="0" borderId="4" xfId="0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protection locked="0"/>
    </xf>
    <xf numFmtId="0" fontId="1" fillId="0" borderId="2" xfId="0" applyFont="1" applyBorder="1" applyAlignment="1">
      <alignment horizontal="left"/>
    </xf>
    <xf numFmtId="0" fontId="0" fillId="0" borderId="2" xfId="0" applyBorder="1" applyAlignment="1"/>
    <xf numFmtId="0" fontId="0" fillId="0" borderId="2" xfId="0" applyBorder="1" applyAlignment="1">
      <alignment horizontal="center"/>
    </xf>
    <xf numFmtId="0" fontId="0" fillId="2" borderId="0" xfId="0" applyFill="1" applyAlignment="1"/>
    <xf numFmtId="0" fontId="0" fillId="2" borderId="0" xfId="0" applyFill="1"/>
    <xf numFmtId="0" fontId="1" fillId="0" borderId="2" xfId="0" applyFont="1" applyFill="1" applyBorder="1" applyAlignment="1"/>
    <xf numFmtId="0" fontId="0" fillId="0" borderId="2" xfId="0" applyBorder="1"/>
    <xf numFmtId="0" fontId="1" fillId="0" borderId="0" xfId="0" applyNumberFormat="1" applyFont="1" applyFill="1" applyBorder="1" applyAlignment="1" applyProtection="1">
      <alignment wrapText="1"/>
      <protection locked="0"/>
    </xf>
    <xf numFmtId="0" fontId="1" fillId="0" borderId="0" xfId="0" applyFont="1" applyBorder="1" applyAlignment="1" applyProtection="1">
      <protection locked="0"/>
    </xf>
    <xf numFmtId="0" fontId="1" fillId="0" borderId="0" xfId="0" applyFont="1" applyFill="1" applyBorder="1" applyAlignment="1" applyProtection="1">
      <protection locked="0"/>
    </xf>
    <xf numFmtId="0" fontId="1" fillId="0" borderId="0" xfId="0" applyNumberFormat="1" applyFont="1" applyFill="1" applyBorder="1" applyProtection="1">
      <protection locked="0"/>
    </xf>
    <xf numFmtId="0" fontId="0" fillId="0" borderId="0" xfId="0" applyNumberFormat="1" applyFont="1" applyFill="1" applyBorder="1" applyProtection="1">
      <protection locked="0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2" borderId="6" xfId="0" applyFont="1" applyFill="1" applyBorder="1" applyAlignment="1"/>
    <xf numFmtId="0" fontId="1" fillId="2" borderId="7" xfId="0" applyFont="1" applyFill="1" applyBorder="1" applyAlignment="1"/>
    <xf numFmtId="0" fontId="1" fillId="0" borderId="1" xfId="0" applyFont="1" applyBorder="1" applyAlignment="1"/>
    <xf numFmtId="0" fontId="0" fillId="0" borderId="0" xfId="0"/>
    <xf numFmtId="0" fontId="1" fillId="0" borderId="2" xfId="0" applyFont="1" applyBorder="1" applyAlignment="1"/>
    <xf numFmtId="0" fontId="0" fillId="0" borderId="0" xfId="0" applyAlignment="1" applyProtection="1">
      <alignment horizontal="center" vertical="center" wrapText="1"/>
      <protection locked="0"/>
    </xf>
    <xf numFmtId="0" fontId="0" fillId="2" borderId="5" xfId="0" applyFill="1" applyBorder="1" applyAlignment="1"/>
    <xf numFmtId="0" fontId="0" fillId="2" borderId="3" xfId="0" applyFill="1" applyBorder="1" applyAlignment="1"/>
    <xf numFmtId="0" fontId="0" fillId="2" borderId="4" xfId="0" applyFill="1" applyBorder="1" applyAlignment="1"/>
    <xf numFmtId="0" fontId="1" fillId="0" borderId="2" xfId="0" applyFont="1" applyBorder="1"/>
    <xf numFmtId="0" fontId="1" fillId="0" borderId="0" xfId="0" applyFont="1"/>
    <xf numFmtId="0" fontId="2" fillId="0" borderId="0" xfId="0" applyFont="1" applyAlignment="1">
      <alignment horizontal="right"/>
    </xf>
    <xf numFmtId="0" fontId="0" fillId="3" borderId="0" xfId="0" applyFill="1"/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"/>
  <sheetViews>
    <sheetView workbookViewId="0">
      <selection activeCell="B3" sqref="B3:H3"/>
    </sheetView>
  </sheetViews>
  <sheetFormatPr defaultRowHeight="15" x14ac:dyDescent="0.25"/>
  <cols>
    <col min="1" max="1" width="15.5703125" customWidth="1"/>
    <col min="2" max="2" width="12.7109375" customWidth="1"/>
    <col min="3" max="3" width="14.7109375" customWidth="1"/>
    <col min="6" max="6" width="12.5703125" customWidth="1"/>
    <col min="7" max="7" width="19.42578125" customWidth="1"/>
    <col min="8" max="8" width="14" customWidth="1"/>
  </cols>
  <sheetData>
    <row r="1" spans="1:8" ht="61.5" customHeight="1" x14ac:dyDescent="0.25">
      <c r="A1" s="27" t="s">
        <v>8</v>
      </c>
      <c r="B1" s="27"/>
      <c r="C1" s="27"/>
      <c r="D1" s="27"/>
      <c r="E1" s="27"/>
      <c r="F1" s="27"/>
      <c r="G1" s="27"/>
      <c r="H1" s="27"/>
    </row>
    <row r="2" spans="1:8" ht="57" customHeight="1" x14ac:dyDescent="0.35">
      <c r="A2" s="5" t="s">
        <v>10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5</v>
      </c>
    </row>
    <row r="3" spans="1:8" x14ac:dyDescent="0.25">
      <c r="A3" s="1" t="s">
        <v>6</v>
      </c>
      <c r="B3" s="26">
        <v>110</v>
      </c>
      <c r="C3" s="26">
        <v>72</v>
      </c>
      <c r="D3" s="26">
        <v>182</v>
      </c>
      <c r="E3" s="7">
        <v>176</v>
      </c>
      <c r="F3" s="6">
        <v>6</v>
      </c>
      <c r="G3" s="7">
        <v>0</v>
      </c>
      <c r="H3" s="7">
        <v>0</v>
      </c>
    </row>
    <row r="4" spans="1:8" x14ac:dyDescent="0.25">
      <c r="A4" s="1" t="s">
        <v>7</v>
      </c>
      <c r="B4" s="2"/>
      <c r="C4" s="2"/>
      <c r="D4" s="1"/>
      <c r="E4" s="2"/>
      <c r="F4" s="2"/>
      <c r="G4" s="2"/>
      <c r="H4" s="2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4"/>
  <sheetViews>
    <sheetView workbookViewId="0">
      <selection activeCell="B3" sqref="B3:H3"/>
    </sheetView>
  </sheetViews>
  <sheetFormatPr defaultRowHeight="15" x14ac:dyDescent="0.25"/>
  <cols>
    <col min="1" max="1" width="16.7109375" customWidth="1"/>
    <col min="2" max="2" width="13" customWidth="1"/>
    <col min="3" max="3" width="12.7109375" customWidth="1"/>
    <col min="4" max="4" width="11.140625" customWidth="1"/>
    <col min="5" max="5" width="12.5703125" customWidth="1"/>
    <col min="6" max="6" width="12.28515625" customWidth="1"/>
    <col min="7" max="7" width="11.85546875" customWidth="1"/>
    <col min="8" max="8" width="11.28515625" customWidth="1"/>
  </cols>
  <sheetData>
    <row r="1" spans="1:8" ht="42.75" customHeight="1" x14ac:dyDescent="0.25">
      <c r="A1" s="27" t="s">
        <v>8</v>
      </c>
      <c r="B1" s="27"/>
      <c r="C1" s="27"/>
      <c r="D1" s="27"/>
      <c r="E1" s="27"/>
      <c r="F1" s="27"/>
      <c r="G1" s="27"/>
      <c r="H1" s="27"/>
    </row>
    <row r="2" spans="1:8" ht="61.5" x14ac:dyDescent="0.35">
      <c r="A2" s="5" t="s">
        <v>38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5</v>
      </c>
    </row>
    <row r="3" spans="1:8" x14ac:dyDescent="0.25">
      <c r="A3" s="1" t="s">
        <v>6</v>
      </c>
      <c r="B3" s="31">
        <v>283</v>
      </c>
      <c r="C3" s="31">
        <v>98</v>
      </c>
      <c r="D3" s="31">
        <v>381</v>
      </c>
      <c r="E3" s="32">
        <v>220</v>
      </c>
      <c r="F3" s="32">
        <v>131</v>
      </c>
      <c r="G3" s="32">
        <v>13</v>
      </c>
      <c r="H3" s="25">
        <v>30</v>
      </c>
    </row>
    <row r="4" spans="1:8" x14ac:dyDescent="0.25">
      <c r="A4" s="1" t="s">
        <v>7</v>
      </c>
      <c r="B4" s="2"/>
      <c r="C4" s="2"/>
      <c r="D4" s="1"/>
      <c r="E4" s="2"/>
      <c r="F4" s="2"/>
      <c r="G4" s="2"/>
      <c r="H4" s="2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4"/>
  <sheetViews>
    <sheetView workbookViewId="0">
      <selection activeCell="B3" sqref="B3:I3"/>
    </sheetView>
  </sheetViews>
  <sheetFormatPr defaultRowHeight="15" x14ac:dyDescent="0.25"/>
  <cols>
    <col min="1" max="1" width="16.7109375" customWidth="1"/>
    <col min="2" max="2" width="12.5703125" customWidth="1"/>
    <col min="3" max="3" width="12.7109375" customWidth="1"/>
    <col min="4" max="4" width="12.7109375" style="25" customWidth="1"/>
    <col min="5" max="5" width="10.7109375" customWidth="1"/>
    <col min="6" max="6" width="12.42578125" customWidth="1"/>
    <col min="7" max="7" width="12.28515625" customWidth="1"/>
    <col min="8" max="8" width="11.7109375" customWidth="1"/>
    <col min="9" max="9" width="11.28515625" customWidth="1"/>
  </cols>
  <sheetData>
    <row r="1" spans="1:9" ht="51.75" customHeight="1" x14ac:dyDescent="0.25">
      <c r="A1" s="27" t="s">
        <v>8</v>
      </c>
      <c r="B1" s="27"/>
      <c r="C1" s="27"/>
      <c r="D1" s="27"/>
      <c r="E1" s="27"/>
      <c r="F1" s="27"/>
      <c r="G1" s="27"/>
      <c r="H1" s="27"/>
      <c r="I1" s="27"/>
    </row>
    <row r="2" spans="1:9" ht="76.5" x14ac:dyDescent="0.35">
      <c r="A2" s="5" t="s">
        <v>39</v>
      </c>
      <c r="B2" s="3" t="s">
        <v>12</v>
      </c>
      <c r="C2" s="3" t="s">
        <v>13</v>
      </c>
      <c r="D2" s="3" t="s">
        <v>40</v>
      </c>
      <c r="E2" s="3" t="s">
        <v>1</v>
      </c>
      <c r="F2" s="3" t="s">
        <v>2</v>
      </c>
      <c r="G2" s="3" t="s">
        <v>3</v>
      </c>
      <c r="H2" s="3" t="s">
        <v>11</v>
      </c>
      <c r="I2" s="3" t="s">
        <v>14</v>
      </c>
    </row>
    <row r="3" spans="1:9" x14ac:dyDescent="0.25">
      <c r="A3" s="1" t="s">
        <v>6</v>
      </c>
      <c r="B3" s="26">
        <v>204</v>
      </c>
      <c r="C3" s="26">
        <v>97</v>
      </c>
      <c r="D3" s="26">
        <v>127</v>
      </c>
      <c r="E3" s="26">
        <v>627</v>
      </c>
      <c r="F3" s="13">
        <v>361</v>
      </c>
      <c r="G3" s="13">
        <v>68</v>
      </c>
      <c r="H3" s="13">
        <v>105</v>
      </c>
      <c r="I3" s="13">
        <v>93</v>
      </c>
    </row>
    <row r="4" spans="1:9" x14ac:dyDescent="0.25">
      <c r="A4" s="1" t="s">
        <v>7</v>
      </c>
      <c r="B4" s="2"/>
      <c r="C4" s="2"/>
      <c r="D4" s="2"/>
      <c r="E4" s="1"/>
      <c r="F4" s="2"/>
      <c r="G4" s="2"/>
      <c r="H4" s="2"/>
      <c r="I4" s="2"/>
    </row>
  </sheetData>
  <protectedRanges>
    <protectedRange algorithmName="SHA-512" hashValue="bjKsc0C6Uqc82kHjXQnm8ILiUisfBaxoBHtnOZA0fHgBRDXvK1Os2oZtVsNIQxPx+6zi5naA0LoNsIbpTqkuhg==" saltValue="nA9g/FMQTtAJfxjkzzVzdQ==" spinCount="100000" sqref="B4:D4" name="Total Count_1_1"/>
  </protectedRanges>
  <mergeCells count="1">
    <mergeCell ref="A1:I1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H4"/>
  <sheetViews>
    <sheetView workbookViewId="0">
      <selection activeCell="B3" sqref="B3:H3"/>
    </sheetView>
  </sheetViews>
  <sheetFormatPr defaultRowHeight="15" x14ac:dyDescent="0.25"/>
  <cols>
    <col min="1" max="1" width="16" customWidth="1"/>
    <col min="2" max="2" width="13.28515625" customWidth="1"/>
    <col min="3" max="3" width="12.5703125" customWidth="1"/>
    <col min="4" max="4" width="11.42578125" customWidth="1"/>
    <col min="5" max="5" width="12.5703125" customWidth="1"/>
    <col min="6" max="6" width="13" customWidth="1"/>
    <col min="7" max="7" width="12.7109375" customWidth="1"/>
    <col min="8" max="8" width="11.5703125" customWidth="1"/>
  </cols>
  <sheetData>
    <row r="1" spans="1:8" ht="48" customHeight="1" x14ac:dyDescent="0.25">
      <c r="A1" s="27" t="s">
        <v>8</v>
      </c>
      <c r="B1" s="27"/>
      <c r="C1" s="27"/>
      <c r="D1" s="27"/>
      <c r="E1" s="27"/>
      <c r="F1" s="27"/>
      <c r="G1" s="27"/>
      <c r="H1" s="27"/>
    </row>
    <row r="2" spans="1:8" ht="61.5" x14ac:dyDescent="0.35">
      <c r="A2" s="5" t="s">
        <v>41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5</v>
      </c>
    </row>
    <row r="3" spans="1:8" x14ac:dyDescent="0.25">
      <c r="A3" s="1" t="s">
        <v>6</v>
      </c>
      <c r="B3" s="31">
        <v>771</v>
      </c>
      <c r="C3" s="31">
        <v>241</v>
      </c>
      <c r="D3" s="31">
        <v>1012</v>
      </c>
      <c r="E3" s="32">
        <v>682</v>
      </c>
      <c r="F3" s="32">
        <v>312</v>
      </c>
      <c r="G3" s="32">
        <v>7</v>
      </c>
      <c r="H3" s="32">
        <v>11</v>
      </c>
    </row>
    <row r="4" spans="1:8" x14ac:dyDescent="0.25">
      <c r="A4" s="1" t="s">
        <v>7</v>
      </c>
      <c r="B4" s="2"/>
      <c r="C4" s="2"/>
      <c r="D4" s="1"/>
      <c r="E4" s="2"/>
      <c r="F4" s="2"/>
      <c r="G4" s="2"/>
      <c r="H4" s="2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_1"/>
  </protectedRanges>
  <mergeCells count="1">
    <mergeCell ref="A1:H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H4"/>
  <sheetViews>
    <sheetView tabSelected="1" workbookViewId="0">
      <selection activeCell="B3" sqref="B3:H3"/>
    </sheetView>
  </sheetViews>
  <sheetFormatPr defaultRowHeight="15" x14ac:dyDescent="0.25"/>
  <cols>
    <col min="1" max="1" width="14.5703125" customWidth="1"/>
    <col min="2" max="3" width="12.42578125" customWidth="1"/>
    <col min="4" max="4" width="11" customWidth="1"/>
    <col min="5" max="5" width="12.7109375" customWidth="1"/>
    <col min="6" max="6" width="12.5703125" customWidth="1"/>
    <col min="7" max="7" width="12.42578125" customWidth="1"/>
    <col min="8" max="8" width="11.7109375" customWidth="1"/>
  </cols>
  <sheetData>
    <row r="1" spans="1:8" ht="53.25" customHeight="1" x14ac:dyDescent="0.25">
      <c r="A1" s="27" t="s">
        <v>43</v>
      </c>
      <c r="B1" s="27"/>
      <c r="C1" s="27"/>
      <c r="D1" s="27"/>
      <c r="E1" s="27"/>
      <c r="F1" s="27"/>
      <c r="G1" s="27"/>
      <c r="H1" s="27"/>
    </row>
    <row r="2" spans="1:8" ht="54" customHeight="1" x14ac:dyDescent="0.35">
      <c r="A2" s="5" t="s">
        <v>42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14</v>
      </c>
    </row>
    <row r="3" spans="1:8" x14ac:dyDescent="0.25">
      <c r="A3" s="1" t="s">
        <v>6</v>
      </c>
      <c r="B3" s="31">
        <v>422</v>
      </c>
      <c r="C3" s="31">
        <v>165</v>
      </c>
      <c r="D3" s="31">
        <f>SUM(B3:C3)</f>
        <v>587</v>
      </c>
      <c r="E3" s="32">
        <v>254</v>
      </c>
      <c r="F3" s="32">
        <v>285</v>
      </c>
      <c r="G3" s="32">
        <v>48</v>
      </c>
      <c r="H3" s="32"/>
    </row>
    <row r="4" spans="1:8" x14ac:dyDescent="0.25">
      <c r="A4" s="1" t="s">
        <v>7</v>
      </c>
      <c r="B4" s="2"/>
      <c r="C4" s="2"/>
      <c r="D4" s="1"/>
      <c r="E4" s="2"/>
      <c r="F4" s="2"/>
      <c r="G4" s="2"/>
      <c r="H4" s="2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4"/>
  <sheetViews>
    <sheetView workbookViewId="0">
      <selection activeCell="B3" sqref="B3:H3"/>
    </sheetView>
  </sheetViews>
  <sheetFormatPr defaultRowHeight="15" x14ac:dyDescent="0.25"/>
  <cols>
    <col min="1" max="1" width="16.42578125" customWidth="1"/>
    <col min="2" max="2" width="13.140625" customWidth="1"/>
    <col min="3" max="3" width="14.140625" customWidth="1"/>
    <col min="4" max="4" width="18" customWidth="1"/>
    <col min="5" max="5" width="12" customWidth="1"/>
    <col min="6" max="6" width="12.42578125" customWidth="1"/>
    <col min="7" max="7" width="13.7109375" customWidth="1"/>
    <col min="8" max="8" width="12.28515625" customWidth="1"/>
  </cols>
  <sheetData>
    <row r="1" spans="1:8" s="4" customFormat="1" ht="44.25" customHeight="1" x14ac:dyDescent="0.25">
      <c r="A1" s="27" t="s">
        <v>8</v>
      </c>
      <c r="B1" s="27"/>
      <c r="C1" s="27"/>
      <c r="D1" s="27"/>
      <c r="E1" s="27"/>
      <c r="F1" s="27"/>
      <c r="G1" s="27"/>
      <c r="H1" s="27"/>
    </row>
    <row r="2" spans="1:8" ht="53.25" customHeight="1" x14ac:dyDescent="0.35">
      <c r="A2" s="5" t="s">
        <v>9</v>
      </c>
      <c r="B2" s="3" t="s">
        <v>12</v>
      </c>
      <c r="C2" s="3" t="s">
        <v>0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5</v>
      </c>
    </row>
    <row r="3" spans="1:8" x14ac:dyDescent="0.25">
      <c r="A3" s="1" t="s">
        <v>6</v>
      </c>
      <c r="B3" s="31">
        <v>98</v>
      </c>
      <c r="C3" s="31">
        <v>46</v>
      </c>
      <c r="D3" s="31">
        <v>144</v>
      </c>
      <c r="E3" s="32">
        <v>132</v>
      </c>
      <c r="F3" s="32">
        <v>12</v>
      </c>
      <c r="G3" s="32">
        <v>0</v>
      </c>
      <c r="H3" s="32">
        <v>0</v>
      </c>
    </row>
    <row r="4" spans="1:8" x14ac:dyDescent="0.25">
      <c r="A4" s="1" t="s">
        <v>7</v>
      </c>
      <c r="B4" s="2"/>
      <c r="C4" s="2"/>
      <c r="D4" s="1"/>
      <c r="E4" s="2"/>
      <c r="F4" s="2"/>
      <c r="G4" s="2"/>
      <c r="H4" s="2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"/>
  </protectedRanges>
  <mergeCells count="1">
    <mergeCell ref="A1:H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2"/>
  <sheetViews>
    <sheetView topLeftCell="A19" workbookViewId="0">
      <selection activeCell="C37" sqref="C37"/>
    </sheetView>
  </sheetViews>
  <sheetFormatPr defaultRowHeight="15" x14ac:dyDescent="0.25"/>
  <cols>
    <col min="1" max="1" width="46" customWidth="1"/>
    <col min="2" max="2" width="38.5703125" customWidth="1"/>
    <col min="3" max="3" width="17.42578125" customWidth="1"/>
    <col min="4" max="4" width="10.85546875" customWidth="1"/>
    <col min="5" max="5" width="12.28515625" customWidth="1"/>
    <col min="6" max="6" width="13" customWidth="1"/>
    <col min="7" max="7" width="11.85546875" customWidth="1"/>
    <col min="8" max="8" width="11.140625" customWidth="1"/>
  </cols>
  <sheetData>
    <row r="1" spans="1:8" ht="51.75" customHeight="1" x14ac:dyDescent="0.25">
      <c r="A1" s="27" t="s">
        <v>21</v>
      </c>
      <c r="B1" s="27"/>
      <c r="C1" s="27"/>
      <c r="D1" s="27"/>
      <c r="E1" s="27"/>
      <c r="F1" s="27"/>
      <c r="G1" s="27"/>
      <c r="H1" s="27"/>
    </row>
    <row r="2" spans="1:8" x14ac:dyDescent="0.25">
      <c r="A2" s="28"/>
      <c r="B2" s="29"/>
      <c r="C2" s="30"/>
      <c r="D2" s="15"/>
      <c r="E2" s="15"/>
      <c r="F2" s="15"/>
      <c r="G2" s="15"/>
      <c r="H2" s="15"/>
    </row>
    <row r="3" spans="1:8" x14ac:dyDescent="0.25">
      <c r="A3" s="9"/>
      <c r="B3" s="9"/>
      <c r="C3" s="14"/>
      <c r="D3" s="16"/>
      <c r="E3" s="17"/>
      <c r="F3" s="17"/>
      <c r="G3" s="17"/>
      <c r="H3" s="17"/>
    </row>
    <row r="4" spans="1:8" x14ac:dyDescent="0.25">
      <c r="A4" s="31" t="s">
        <v>15</v>
      </c>
      <c r="B4" s="31" t="s">
        <v>16</v>
      </c>
      <c r="C4" s="8" t="s">
        <v>17</v>
      </c>
      <c r="D4" s="18"/>
      <c r="E4" s="19"/>
      <c r="F4" s="19"/>
      <c r="G4" s="19"/>
      <c r="H4" s="19"/>
    </row>
    <row r="5" spans="1:8" x14ac:dyDescent="0.25">
      <c r="A5" s="14">
        <v>515</v>
      </c>
      <c r="B5" s="14">
        <v>147</v>
      </c>
      <c r="C5" s="10">
        <f>SUM(A5:B5)</f>
        <v>662</v>
      </c>
    </row>
    <row r="6" spans="1:8" x14ac:dyDescent="0.25">
      <c r="A6" s="25"/>
      <c r="B6" s="25"/>
      <c r="C6" s="25"/>
    </row>
    <row r="7" spans="1:8" x14ac:dyDescent="0.25">
      <c r="A7" s="31" t="s">
        <v>18</v>
      </c>
      <c r="B7" s="25"/>
      <c r="C7" s="8" t="s">
        <v>17</v>
      </c>
    </row>
    <row r="8" spans="1:8" x14ac:dyDescent="0.25">
      <c r="A8" s="14">
        <v>31</v>
      </c>
      <c r="B8" s="25"/>
      <c r="C8" s="10">
        <f>SUM(C5 + A8)</f>
        <v>693</v>
      </c>
    </row>
    <row r="9" spans="1:8" x14ac:dyDescent="0.25">
      <c r="A9" s="12"/>
      <c r="B9" s="12"/>
      <c r="C9" s="12"/>
    </row>
    <row r="10" spans="1:8" ht="18.75" x14ac:dyDescent="0.3">
      <c r="A10" s="33" t="s">
        <v>19</v>
      </c>
      <c r="B10" s="25"/>
      <c r="C10" s="25"/>
    </row>
    <row r="11" spans="1:8" x14ac:dyDescent="0.25">
      <c r="A11" s="25"/>
      <c r="B11" s="25"/>
      <c r="C11" s="25"/>
    </row>
    <row r="12" spans="1:8" x14ac:dyDescent="0.25">
      <c r="A12" s="31" t="s">
        <v>2</v>
      </c>
      <c r="B12" s="31" t="s">
        <v>3</v>
      </c>
      <c r="C12" s="25"/>
    </row>
    <row r="13" spans="1:8" x14ac:dyDescent="0.25">
      <c r="A13" s="14">
        <v>175</v>
      </c>
      <c r="B13" s="14">
        <v>264</v>
      </c>
      <c r="C13" s="25"/>
    </row>
    <row r="14" spans="1:8" x14ac:dyDescent="0.25">
      <c r="A14" s="25"/>
      <c r="B14" s="25"/>
      <c r="C14" s="25"/>
    </row>
    <row r="15" spans="1:8" x14ac:dyDescent="0.25">
      <c r="A15" s="31" t="s">
        <v>4</v>
      </c>
      <c r="B15" s="31" t="s">
        <v>5</v>
      </c>
      <c r="C15" s="25"/>
    </row>
    <row r="16" spans="1:8" x14ac:dyDescent="0.25">
      <c r="A16" s="14">
        <v>84</v>
      </c>
      <c r="B16" s="14">
        <v>68</v>
      </c>
      <c r="C16" s="25"/>
    </row>
    <row r="17" spans="1:3" x14ac:dyDescent="0.25">
      <c r="A17" s="25"/>
      <c r="B17" s="25"/>
      <c r="C17" s="8" t="s">
        <v>17</v>
      </c>
    </row>
    <row r="18" spans="1:3" x14ac:dyDescent="0.25">
      <c r="A18" s="34"/>
      <c r="B18" s="34"/>
      <c r="C18" s="10">
        <f>SUM(A13+B13+ A16 + B16)</f>
        <v>591</v>
      </c>
    </row>
    <row r="19" spans="1:3" x14ac:dyDescent="0.25">
      <c r="A19" s="12"/>
      <c r="B19" s="12"/>
      <c r="C19" s="12"/>
    </row>
    <row r="20" spans="1:3" ht="18.75" x14ac:dyDescent="0.3">
      <c r="A20" s="33" t="s">
        <v>20</v>
      </c>
      <c r="B20" s="25"/>
      <c r="C20" s="25"/>
    </row>
    <row r="21" spans="1:3" x14ac:dyDescent="0.25">
      <c r="A21" s="25"/>
      <c r="B21" s="25"/>
      <c r="C21" s="25"/>
    </row>
    <row r="22" spans="1:3" x14ac:dyDescent="0.25">
      <c r="A22" s="31" t="s">
        <v>2</v>
      </c>
      <c r="B22" s="31" t="s">
        <v>3</v>
      </c>
      <c r="C22" s="25"/>
    </row>
    <row r="23" spans="1:3" x14ac:dyDescent="0.25">
      <c r="A23" s="14">
        <v>102</v>
      </c>
      <c r="B23" s="14">
        <v>0</v>
      </c>
      <c r="C23" s="25"/>
    </row>
    <row r="24" spans="1:3" x14ac:dyDescent="0.25">
      <c r="A24" s="25"/>
      <c r="B24" s="25"/>
      <c r="C24" s="25"/>
    </row>
    <row r="25" spans="1:3" x14ac:dyDescent="0.25">
      <c r="A25" s="31" t="s">
        <v>4</v>
      </c>
      <c r="B25" s="31" t="s">
        <v>5</v>
      </c>
      <c r="C25" s="25"/>
    </row>
    <row r="26" spans="1:3" x14ac:dyDescent="0.25">
      <c r="A26" s="14">
        <v>0</v>
      </c>
      <c r="B26" s="14">
        <v>0</v>
      </c>
      <c r="C26" s="25"/>
    </row>
    <row r="27" spans="1:3" x14ac:dyDescent="0.25">
      <c r="A27" s="25"/>
      <c r="B27" s="25"/>
      <c r="C27" s="8" t="s">
        <v>17</v>
      </c>
    </row>
    <row r="28" spans="1:3" x14ac:dyDescent="0.25">
      <c r="A28" s="34"/>
      <c r="B28" s="34"/>
      <c r="C28" s="10">
        <f>SUM(A23+B23+ A26 + B26)</f>
        <v>102</v>
      </c>
    </row>
    <row r="29" spans="1:3" x14ac:dyDescent="0.25">
      <c r="A29" s="12"/>
      <c r="B29" s="12"/>
      <c r="C29" s="12"/>
    </row>
    <row r="30" spans="1:3" x14ac:dyDescent="0.25">
      <c r="A30" s="25"/>
      <c r="B30" s="25"/>
      <c r="C30" s="25"/>
    </row>
    <row r="31" spans="1:3" x14ac:dyDescent="0.25">
      <c r="A31" s="25"/>
      <c r="B31" s="25"/>
      <c r="C31" s="8" t="s">
        <v>17</v>
      </c>
    </row>
    <row r="32" spans="1:3" x14ac:dyDescent="0.25">
      <c r="A32" s="25"/>
      <c r="B32" s="25"/>
      <c r="C32" s="10">
        <f>SUM( C18 +C28)</f>
        <v>693</v>
      </c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2">
    <mergeCell ref="A1:H1"/>
    <mergeCell ref="A2:C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4"/>
  <sheetViews>
    <sheetView workbookViewId="0">
      <selection activeCell="B3" sqref="B3:H3"/>
    </sheetView>
  </sheetViews>
  <sheetFormatPr defaultRowHeight="15" x14ac:dyDescent="0.25"/>
  <cols>
    <col min="1" max="1" width="18.28515625" customWidth="1"/>
    <col min="2" max="3" width="12.85546875" customWidth="1"/>
    <col min="4" max="4" width="10.85546875" customWidth="1"/>
    <col min="5" max="5" width="12.42578125" customWidth="1"/>
    <col min="6" max="6" width="12.5703125" customWidth="1"/>
    <col min="7" max="7" width="12" customWidth="1"/>
    <col min="8" max="8" width="10.85546875" customWidth="1"/>
  </cols>
  <sheetData>
    <row r="1" spans="1:8" ht="52.5" customHeight="1" x14ac:dyDescent="0.25">
      <c r="A1" s="27" t="s">
        <v>8</v>
      </c>
      <c r="B1" s="27"/>
      <c r="C1" s="27"/>
      <c r="D1" s="27"/>
      <c r="E1" s="27"/>
      <c r="F1" s="27"/>
      <c r="G1" s="27"/>
      <c r="H1" s="27"/>
    </row>
    <row r="2" spans="1:8" ht="46.5" x14ac:dyDescent="0.35">
      <c r="A2" s="5" t="s">
        <v>22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5</v>
      </c>
    </row>
    <row r="3" spans="1:8" x14ac:dyDescent="0.25">
      <c r="A3" s="1" t="s">
        <v>6</v>
      </c>
      <c r="B3" s="31">
        <v>1</v>
      </c>
      <c r="C3" s="31">
        <v>4</v>
      </c>
      <c r="D3" s="31">
        <v>5</v>
      </c>
      <c r="E3" s="32">
        <v>5</v>
      </c>
      <c r="F3" s="32">
        <v>0</v>
      </c>
      <c r="G3" s="32">
        <v>0</v>
      </c>
      <c r="H3" s="32">
        <v>0</v>
      </c>
    </row>
    <row r="4" spans="1:8" x14ac:dyDescent="0.25">
      <c r="A4" s="1" t="s">
        <v>7</v>
      </c>
      <c r="B4" s="2"/>
      <c r="C4" s="2"/>
      <c r="D4" s="1"/>
      <c r="E4" s="2"/>
      <c r="F4" s="2"/>
      <c r="G4" s="2"/>
      <c r="H4" s="2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6"/>
  <sheetViews>
    <sheetView workbookViewId="0">
      <selection activeCell="B3" sqref="B3:H5"/>
    </sheetView>
  </sheetViews>
  <sheetFormatPr defaultRowHeight="15" x14ac:dyDescent="0.25"/>
  <cols>
    <col min="1" max="1" width="18.28515625" customWidth="1"/>
    <col min="2" max="2" width="12.85546875" customWidth="1"/>
    <col min="3" max="3" width="12.5703125" customWidth="1"/>
    <col min="4" max="4" width="10.7109375" customWidth="1"/>
    <col min="5" max="5" width="12.42578125" customWidth="1"/>
    <col min="6" max="6" width="12.7109375" customWidth="1"/>
    <col min="7" max="7" width="12.28515625" customWidth="1"/>
    <col min="8" max="8" width="10.85546875" customWidth="1"/>
  </cols>
  <sheetData>
    <row r="1" spans="1:10" ht="51" customHeight="1" x14ac:dyDescent="0.25">
      <c r="A1" s="27" t="s">
        <v>8</v>
      </c>
      <c r="B1" s="27"/>
      <c r="C1" s="27"/>
      <c r="D1" s="27"/>
      <c r="E1" s="27"/>
      <c r="F1" s="27"/>
      <c r="G1" s="27"/>
      <c r="H1" s="27"/>
    </row>
    <row r="2" spans="1:10" ht="61.5" x14ac:dyDescent="0.35">
      <c r="A2" s="5" t="s">
        <v>24</v>
      </c>
      <c r="B2" s="3" t="s">
        <v>12</v>
      </c>
      <c r="C2" s="3" t="s">
        <v>13</v>
      </c>
      <c r="D2" s="3" t="s">
        <v>23</v>
      </c>
      <c r="E2" s="3" t="s">
        <v>29</v>
      </c>
      <c r="F2" s="3" t="s">
        <v>30</v>
      </c>
      <c r="G2" s="3" t="s">
        <v>31</v>
      </c>
      <c r="H2" s="3" t="s">
        <v>32</v>
      </c>
    </row>
    <row r="3" spans="1:10" x14ac:dyDescent="0.25">
      <c r="A3" s="20" t="s">
        <v>25</v>
      </c>
      <c r="B3" s="10">
        <v>684</v>
      </c>
      <c r="C3" s="10">
        <v>208</v>
      </c>
      <c r="D3" s="10">
        <v>892</v>
      </c>
      <c r="E3" s="10">
        <v>18</v>
      </c>
      <c r="F3" s="10">
        <v>406</v>
      </c>
      <c r="G3" s="10">
        <v>2</v>
      </c>
      <c r="H3" s="10">
        <v>8</v>
      </c>
    </row>
    <row r="4" spans="1:10" x14ac:dyDescent="0.25">
      <c r="A4" s="20" t="s">
        <v>26</v>
      </c>
      <c r="B4" s="10">
        <v>0</v>
      </c>
      <c r="C4" s="10">
        <v>58</v>
      </c>
      <c r="D4" s="10">
        <v>58</v>
      </c>
      <c r="E4" s="10">
        <v>0</v>
      </c>
      <c r="F4" s="10">
        <v>0</v>
      </c>
      <c r="G4" s="10">
        <v>0</v>
      </c>
      <c r="H4" s="10">
        <v>34</v>
      </c>
    </row>
    <row r="5" spans="1:10" x14ac:dyDescent="0.25">
      <c r="A5" s="21" t="s">
        <v>27</v>
      </c>
      <c r="B5" s="10">
        <v>0</v>
      </c>
      <c r="C5" s="10">
        <v>11</v>
      </c>
      <c r="D5" s="10">
        <v>11</v>
      </c>
      <c r="E5" s="10">
        <v>0</v>
      </c>
      <c r="F5" s="10">
        <v>0</v>
      </c>
      <c r="G5" s="10">
        <v>0</v>
      </c>
      <c r="H5" s="10">
        <v>6</v>
      </c>
    </row>
    <row r="6" spans="1:10" x14ac:dyDescent="0.25">
      <c r="A6" s="22" t="s">
        <v>28</v>
      </c>
      <c r="B6" s="23"/>
      <c r="C6" s="23"/>
      <c r="D6" s="23"/>
      <c r="E6" s="11"/>
      <c r="F6" s="11"/>
      <c r="G6" s="11"/>
      <c r="H6" s="11"/>
      <c r="I6" s="12"/>
      <c r="J6" s="12"/>
    </row>
  </sheetData>
  <protectedRanges>
    <protectedRange algorithmName="SHA-512" hashValue="bjKsc0C6Uqc82kHjXQnm8ILiUisfBaxoBHtnOZA0fHgBRDXvK1Os2oZtVsNIQxPx+6zi5naA0LoNsIbpTqkuhg==" saltValue="nA9g/FMQTtAJfxjkzzVzdQ==" spinCount="100000" sqref="B5:C5" name="Total Count_1"/>
  </protectedRanges>
  <mergeCells count="1">
    <mergeCell ref="A1:H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4"/>
  <sheetViews>
    <sheetView workbookViewId="0">
      <selection activeCell="B3" sqref="B3:H3"/>
    </sheetView>
  </sheetViews>
  <sheetFormatPr defaultRowHeight="15" x14ac:dyDescent="0.25"/>
  <cols>
    <col min="1" max="1" width="18.28515625" customWidth="1"/>
    <col min="2" max="3" width="12.85546875" customWidth="1"/>
    <col min="4" max="4" width="10.5703125" customWidth="1"/>
    <col min="5" max="5" width="12.5703125" customWidth="1"/>
    <col min="6" max="6" width="12.7109375" customWidth="1"/>
    <col min="7" max="7" width="12.140625" customWidth="1"/>
    <col min="8" max="8" width="10.85546875" customWidth="1"/>
  </cols>
  <sheetData>
    <row r="1" spans="1:8" ht="46.5" customHeight="1" x14ac:dyDescent="0.25">
      <c r="A1" s="27" t="s">
        <v>8</v>
      </c>
      <c r="B1" s="27"/>
      <c r="C1" s="27"/>
      <c r="D1" s="27"/>
      <c r="E1" s="27"/>
      <c r="F1" s="27"/>
      <c r="G1" s="27"/>
      <c r="H1" s="27"/>
    </row>
    <row r="2" spans="1:8" ht="46.5" x14ac:dyDescent="0.35">
      <c r="A2" s="5" t="s">
        <v>33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5</v>
      </c>
    </row>
    <row r="3" spans="1:8" x14ac:dyDescent="0.25">
      <c r="A3" s="24" t="s">
        <v>33</v>
      </c>
      <c r="B3" s="31">
        <v>77</v>
      </c>
      <c r="C3" s="31">
        <v>58</v>
      </c>
      <c r="D3" s="31">
        <v>135</v>
      </c>
      <c r="E3" s="32">
        <v>126</v>
      </c>
      <c r="F3" s="32">
        <v>9</v>
      </c>
      <c r="G3" s="32"/>
      <c r="H3" s="32"/>
    </row>
    <row r="4" spans="1:8" x14ac:dyDescent="0.25">
      <c r="A4" s="1" t="s">
        <v>7</v>
      </c>
      <c r="B4" s="2"/>
      <c r="C4" s="2"/>
      <c r="D4" s="1"/>
      <c r="E4" s="2"/>
      <c r="F4" s="2"/>
      <c r="G4" s="2"/>
      <c r="H4" s="2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4"/>
  <sheetViews>
    <sheetView workbookViewId="0">
      <selection activeCell="B3" sqref="B3:H3"/>
    </sheetView>
  </sheetViews>
  <sheetFormatPr defaultRowHeight="15" x14ac:dyDescent="0.25"/>
  <cols>
    <col min="1" max="1" width="17.5703125" customWidth="1"/>
    <col min="2" max="2" width="12.5703125" customWidth="1"/>
    <col min="3" max="3" width="12.42578125" customWidth="1"/>
    <col min="4" max="4" width="10.5703125" customWidth="1"/>
    <col min="5" max="5" width="12.42578125" customWidth="1"/>
    <col min="6" max="6" width="12.28515625" customWidth="1"/>
    <col min="8" max="8" width="11.28515625" customWidth="1"/>
  </cols>
  <sheetData>
    <row r="1" spans="1:8" ht="45" customHeight="1" x14ac:dyDescent="0.25">
      <c r="A1" s="27" t="s">
        <v>8</v>
      </c>
      <c r="B1" s="27"/>
      <c r="C1" s="27"/>
      <c r="D1" s="27"/>
      <c r="E1" s="27"/>
      <c r="F1" s="27"/>
      <c r="G1" s="27"/>
      <c r="H1" s="27"/>
    </row>
    <row r="2" spans="1:8" ht="61.5" x14ac:dyDescent="0.35">
      <c r="A2" s="5" t="s">
        <v>34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5</v>
      </c>
    </row>
    <row r="3" spans="1:8" x14ac:dyDescent="0.25">
      <c r="A3" s="1" t="s">
        <v>6</v>
      </c>
      <c r="B3" s="31">
        <v>538</v>
      </c>
      <c r="C3" s="31">
        <v>201</v>
      </c>
      <c r="D3" s="31">
        <v>739</v>
      </c>
      <c r="E3" s="32">
        <v>580</v>
      </c>
      <c r="F3" s="32">
        <v>144</v>
      </c>
      <c r="G3" s="32">
        <v>15</v>
      </c>
      <c r="H3" s="32">
        <v>0</v>
      </c>
    </row>
    <row r="4" spans="1:8" x14ac:dyDescent="0.25">
      <c r="A4" s="1" t="s">
        <v>7</v>
      </c>
      <c r="B4" s="2"/>
      <c r="C4" s="2"/>
      <c r="D4" s="1"/>
      <c r="E4" s="2"/>
      <c r="F4" s="2"/>
      <c r="G4" s="2"/>
      <c r="H4" s="2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4"/>
  <sheetViews>
    <sheetView workbookViewId="0">
      <selection activeCell="B3" sqref="B3:H3"/>
    </sheetView>
  </sheetViews>
  <sheetFormatPr defaultRowHeight="15" x14ac:dyDescent="0.25"/>
  <cols>
    <col min="1" max="1" width="22.28515625" customWidth="1"/>
    <col min="2" max="3" width="12.85546875" customWidth="1"/>
    <col min="4" max="4" width="10.7109375" customWidth="1"/>
    <col min="5" max="5" width="12.42578125" customWidth="1"/>
    <col min="6" max="6" width="12.5703125" customWidth="1"/>
    <col min="7" max="7" width="12" customWidth="1"/>
    <col min="8" max="8" width="11" customWidth="1"/>
  </cols>
  <sheetData>
    <row r="1" spans="1:8" ht="60" customHeight="1" x14ac:dyDescent="0.25">
      <c r="A1" s="27" t="s">
        <v>8</v>
      </c>
      <c r="B1" s="27"/>
      <c r="C1" s="27"/>
      <c r="D1" s="27"/>
      <c r="E1" s="27"/>
      <c r="F1" s="27"/>
      <c r="G1" s="27"/>
      <c r="H1" s="27"/>
    </row>
    <row r="2" spans="1:8" ht="46.5" x14ac:dyDescent="0.35">
      <c r="A2" s="5" t="s">
        <v>35</v>
      </c>
      <c r="B2" s="3" t="s">
        <v>12</v>
      </c>
      <c r="C2" s="3" t="s">
        <v>13</v>
      </c>
      <c r="D2" s="3" t="s">
        <v>23</v>
      </c>
      <c r="E2" s="3" t="s">
        <v>2</v>
      </c>
      <c r="F2" s="3" t="s">
        <v>3</v>
      </c>
      <c r="G2" s="3" t="s">
        <v>11</v>
      </c>
      <c r="H2" s="3" t="s">
        <v>14</v>
      </c>
    </row>
    <row r="3" spans="1:8" x14ac:dyDescent="0.25">
      <c r="A3" s="1" t="s">
        <v>6</v>
      </c>
      <c r="B3" s="31">
        <v>72</v>
      </c>
      <c r="C3" s="31">
        <v>44</v>
      </c>
      <c r="D3" s="31">
        <f>SUM(B3:C3)</f>
        <v>116</v>
      </c>
      <c r="E3" s="32">
        <v>97</v>
      </c>
      <c r="F3" s="32">
        <v>0</v>
      </c>
      <c r="G3" s="32">
        <v>0</v>
      </c>
      <c r="H3" s="32">
        <v>19</v>
      </c>
    </row>
    <row r="4" spans="1:8" x14ac:dyDescent="0.25">
      <c r="A4" s="1" t="s">
        <v>7</v>
      </c>
      <c r="B4" s="2"/>
      <c r="C4" s="2"/>
      <c r="D4" s="1"/>
      <c r="E4" s="2"/>
      <c r="F4" s="2"/>
      <c r="G4" s="2"/>
      <c r="H4" s="2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4"/>
  <sheetViews>
    <sheetView workbookViewId="0">
      <selection activeCell="B3" sqref="B3:H3"/>
    </sheetView>
  </sheetViews>
  <sheetFormatPr defaultRowHeight="15" x14ac:dyDescent="0.25"/>
  <cols>
    <col min="1" max="1" width="17.140625" customWidth="1"/>
    <col min="2" max="2" width="12.5703125" customWidth="1"/>
    <col min="3" max="3" width="12.42578125" customWidth="1"/>
    <col min="4" max="4" width="10.5703125" customWidth="1"/>
    <col min="5" max="6" width="12.5703125" customWidth="1"/>
    <col min="7" max="7" width="12.140625" customWidth="1"/>
    <col min="8" max="8" width="11.140625" customWidth="1"/>
  </cols>
  <sheetData>
    <row r="1" spans="1:8" ht="45" customHeight="1" x14ac:dyDescent="0.25">
      <c r="A1" s="27" t="s">
        <v>8</v>
      </c>
      <c r="B1" s="27"/>
      <c r="C1" s="27"/>
      <c r="D1" s="27"/>
      <c r="E1" s="27"/>
      <c r="F1" s="27"/>
      <c r="G1" s="27"/>
      <c r="H1" s="27"/>
    </row>
    <row r="2" spans="1:8" ht="61.5" x14ac:dyDescent="0.35">
      <c r="A2" s="5" t="s">
        <v>36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14</v>
      </c>
    </row>
    <row r="3" spans="1:8" x14ac:dyDescent="0.25">
      <c r="A3" s="24" t="s">
        <v>37</v>
      </c>
      <c r="B3" s="31">
        <v>404</v>
      </c>
      <c r="C3" s="31">
        <v>169</v>
      </c>
      <c r="D3" s="31">
        <f>SUM(E3:H3)</f>
        <v>573</v>
      </c>
      <c r="E3" s="32">
        <v>303</v>
      </c>
      <c r="F3" s="32">
        <v>100</v>
      </c>
      <c r="G3" s="32">
        <v>0</v>
      </c>
      <c r="H3" s="32">
        <v>170</v>
      </c>
    </row>
    <row r="4" spans="1:8" x14ac:dyDescent="0.25">
      <c r="A4" s="1" t="s">
        <v>7</v>
      </c>
      <c r="B4" s="2"/>
      <c r="C4" s="2"/>
      <c r="D4" s="1"/>
      <c r="E4" s="2"/>
      <c r="F4" s="2"/>
      <c r="G4" s="2"/>
      <c r="H4" s="2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Barnstable</vt:lpstr>
      <vt:lpstr>Berkshire</vt:lpstr>
      <vt:lpstr>Bristol</vt:lpstr>
      <vt:lpstr>Dukes</vt:lpstr>
      <vt:lpstr>Essex</vt:lpstr>
      <vt:lpstr>Franklin</vt:lpstr>
      <vt:lpstr>Hampden</vt:lpstr>
      <vt:lpstr>Hampshire</vt:lpstr>
      <vt:lpstr>Middlesex</vt:lpstr>
      <vt:lpstr>Norfolk</vt:lpstr>
      <vt:lpstr>Plymouth</vt:lpstr>
      <vt:lpstr>Suffolk</vt:lpstr>
      <vt:lpstr>Worcester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Dooley, Jacqueline (DPH)</dc:creator>
  <cp:lastModifiedBy>Dooley, Jacqueline (DPH)</cp:lastModifiedBy>
  <dcterms:created xsi:type="dcterms:W3CDTF">2020-08-13T13:28:35Z</dcterms:created>
  <dcterms:modified xsi:type="dcterms:W3CDTF">2020-10-01T17:31:41Z</dcterms:modified>
</cp:coreProperties>
</file>