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-my.sharepoint.com/personal/robert_j_smith1_mass_gov/Documents/Desktop/"/>
    </mc:Choice>
  </mc:AlternateContent>
  <xr:revisionPtr revIDLastSave="1" documentId="8_{CD191901-A661-4226-821A-84E3EDB4C240}" xr6:coauthVersionLast="47" xr6:coauthVersionMax="47" xr10:uidLastSave="{737EA0FC-45DA-4AE9-BE4F-57144B171DFC}"/>
  <workbookProtection workbookPassword="DBA5" lockStructure="1"/>
  <bookViews>
    <workbookView showSheetTabs="0" xWindow="-120" yWindow="-120" windowWidth="29040" windowHeight="15720" xr2:uid="{00000000-000D-0000-FFFF-FFFF00000000}"/>
  </bookViews>
  <sheets>
    <sheet name="Order Form" sheetId="1" r:id="rId1"/>
    <sheet name="Frt Table" sheetId="2" state="hidden" r:id="rId2"/>
  </sheets>
  <definedNames>
    <definedName name="COUNTRYNAME">'Frt Table'!$C$4:$M$4</definedName>
    <definedName name="_xlnm.Print_Area" localSheetId="1">'Frt Table'!$1:$21</definedName>
    <definedName name="_xlnm.Print_Area" localSheetId="0">'Order Form'!$A$1:$H$28</definedName>
    <definedName name="_xlnm.Print_Titles" localSheetId="0">'Order Form'!$5:$5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5" i="1" l="1"/>
  <c r="G26" i="1"/>
  <c r="H14" i="1"/>
  <c r="H19" i="1" l="1"/>
  <c r="H25" i="1" l="1"/>
  <c r="H24" i="1"/>
  <c r="H22" i="1"/>
  <c r="H21" i="1"/>
  <c r="H18" i="1"/>
  <c r="H17" i="1"/>
  <c r="H12" i="1"/>
  <c r="H8" i="1"/>
  <c r="H9" i="1"/>
  <c r="H10" i="1"/>
  <c r="H7" i="1"/>
  <c r="D29" i="2"/>
  <c r="D15" i="2" s="1"/>
  <c r="E29" i="2"/>
  <c r="E15" i="2" s="1"/>
  <c r="F29" i="2"/>
  <c r="F15" i="2"/>
  <c r="G29" i="2"/>
  <c r="G15" i="2" s="1"/>
  <c r="H29" i="2"/>
  <c r="H15" i="2"/>
  <c r="I29" i="2"/>
  <c r="I15" i="2" s="1"/>
  <c r="J29" i="2"/>
  <c r="J15" i="2" s="1"/>
  <c r="K29" i="2"/>
  <c r="K15" i="2" s="1"/>
  <c r="L29" i="2"/>
  <c r="L15" i="2" s="1"/>
  <c r="M29" i="2"/>
  <c r="M15" i="2" s="1"/>
  <c r="D30" i="2"/>
  <c r="E30" i="2"/>
  <c r="E31" i="2" s="1"/>
  <c r="F30" i="2"/>
  <c r="F31" i="2" s="1"/>
  <c r="F16" i="2"/>
  <c r="F17" i="2" s="1"/>
  <c r="G30" i="2"/>
  <c r="G16" i="2" s="1"/>
  <c r="H30" i="2"/>
  <c r="H16" i="2" s="1"/>
  <c r="I30" i="2"/>
  <c r="I16" i="2" s="1"/>
  <c r="I31" i="2"/>
  <c r="J30" i="2"/>
  <c r="J16" i="2" s="1"/>
  <c r="K30" i="2"/>
  <c r="K16" i="2"/>
  <c r="K17" i="2" s="1"/>
  <c r="L30" i="2"/>
  <c r="L31" i="2" s="1"/>
  <c r="M30" i="2"/>
  <c r="M16" i="2" s="1"/>
  <c r="C30" i="2"/>
  <c r="C16" i="2" s="1"/>
  <c r="C29" i="2"/>
  <c r="C15" i="2" s="1"/>
  <c r="M27" i="2"/>
  <c r="H31" i="2"/>
  <c r="L27" i="2"/>
  <c r="K27" i="2"/>
  <c r="J27" i="2"/>
  <c r="I27" i="2"/>
  <c r="H27" i="2"/>
  <c r="G27" i="2"/>
  <c r="F27" i="2"/>
  <c r="E27" i="2"/>
  <c r="D27" i="2"/>
  <c r="C27" i="2"/>
  <c r="K31" i="2"/>
  <c r="J31" i="2"/>
  <c r="E16" i="2"/>
  <c r="D31" i="2" l="1"/>
  <c r="M17" i="2"/>
  <c r="D16" i="2"/>
  <c r="D17" i="2" s="1"/>
  <c r="C17" i="2"/>
  <c r="G31" i="2"/>
  <c r="C31" i="2"/>
  <c r="M31" i="2"/>
  <c r="J17" i="2"/>
  <c r="I17" i="2"/>
  <c r="H17" i="2"/>
  <c r="E17" i="2"/>
  <c r="G17" i="2"/>
  <c r="L16" i="2"/>
  <c r="L17" i="2" s="1"/>
  <c r="H26" i="1" l="1"/>
</calcChain>
</file>

<file path=xl/sharedStrings.xml><?xml version="1.0" encoding="utf-8"?>
<sst xmlns="http://schemas.openxmlformats.org/spreadsheetml/2006/main" count="90" uniqueCount="84">
  <si>
    <t>Total</t>
  </si>
  <si>
    <t>Description</t>
  </si>
  <si>
    <t>Stock Code</t>
  </si>
  <si>
    <t>Product Description</t>
  </si>
  <si>
    <t>4025-4F-CW-EU</t>
  </si>
  <si>
    <t>51-NM-G1-INTL</t>
  </si>
  <si>
    <t>97-NN-B1</t>
  </si>
  <si>
    <t>FS-NF-WH-06</t>
  </si>
  <si>
    <t>CB-00-WH-06</t>
  </si>
  <si>
    <t xml:space="preserve">SafeFit™ Elastic Fitted Safety Sheet - White </t>
  </si>
  <si>
    <t>ThermaSoft™ Blanket - White</t>
  </si>
  <si>
    <t>Total Duty for Order</t>
  </si>
  <si>
    <t>VAT Tax Rate</t>
  </si>
  <si>
    <t>Freight for one pallet</t>
  </si>
  <si>
    <t>Freight for two pallets</t>
  </si>
  <si>
    <t>Freight Increment for additional pallets</t>
  </si>
  <si>
    <r>
      <t>Pinnacle</t>
    </r>
    <r>
      <rPr>
        <sz val="8"/>
        <rFont val="Arial"/>
        <family val="2"/>
      </rPr>
      <t>™</t>
    </r>
    <r>
      <rPr>
        <sz val="8"/>
        <rFont val="Geneva"/>
      </rPr>
      <t xml:space="preserve"> Folding Crib w/ 4" Foam Mattress - Compact-Size</t>
    </r>
  </si>
  <si>
    <r>
      <t>Ultra</t>
    </r>
    <r>
      <rPr>
        <sz val="8"/>
        <rFont val="Arial"/>
        <family val="2"/>
      </rPr>
      <t>™</t>
    </r>
    <r>
      <rPr>
        <sz val="8"/>
        <rFont val="Geneva"/>
      </rPr>
      <t xml:space="preserve"> Portable Crib/Play Yard</t>
    </r>
  </si>
  <si>
    <r>
      <t>Crib Saver</t>
    </r>
    <r>
      <rPr>
        <sz val="8"/>
        <rFont val="Arial"/>
        <family val="2"/>
      </rPr>
      <t>™</t>
    </r>
    <r>
      <rPr>
        <sz val="8"/>
        <rFont val="Geneva"/>
      </rPr>
      <t xml:space="preserve"> Compact-Size Pinnacle Crib Cover </t>
    </r>
  </si>
  <si>
    <t>Freight, VAT &amp; Duty Table</t>
  </si>
  <si>
    <t>Euro to US$ Factor</t>
  </si>
  <si>
    <t>Bahrain</t>
  </si>
  <si>
    <t>Jordan</t>
  </si>
  <si>
    <t>Kuwait</t>
  </si>
  <si>
    <t>Lebanon</t>
  </si>
  <si>
    <t>Oman</t>
  </si>
  <si>
    <t>Pakistan</t>
  </si>
  <si>
    <t>Qatar</t>
  </si>
  <si>
    <t>Saudi Arabia</t>
  </si>
  <si>
    <t>Syria</t>
  </si>
  <si>
    <t>UAE</t>
  </si>
  <si>
    <t>Yemen</t>
  </si>
  <si>
    <t>Item #</t>
  </si>
  <si>
    <t>Case Qty</t>
  </si>
  <si>
    <t>JD14101BLG</t>
  </si>
  <si>
    <t>JD14201BLG</t>
  </si>
  <si>
    <t>JD14301BLG</t>
  </si>
  <si>
    <t>Vests</t>
  </si>
  <si>
    <t>Convertible Car Seats</t>
  </si>
  <si>
    <t xml:space="preserve">RideSafer2 GEN5 Travel Vest Delight Small </t>
  </si>
  <si>
    <t xml:space="preserve">RideSafer2 GEN5 Travel Vest Delight Large </t>
  </si>
  <si>
    <t>RideSafer2 GEN5 Travel Vest Delight Extra Large</t>
  </si>
  <si>
    <t>Booster Seats</t>
  </si>
  <si>
    <t>Combination Seats</t>
  </si>
  <si>
    <t xml:space="preserve">Cosco® Dream Ride LATCH Infant Car Bed 5 - 20 lbs </t>
  </si>
  <si>
    <t>Price Per Seat</t>
  </si>
  <si>
    <t>Order Qty</t>
  </si>
  <si>
    <t>JD14001BLG</t>
  </si>
  <si>
    <t>RideSafer2 Gen5 Travel Vest Delight Extra Small</t>
  </si>
  <si>
    <t>Order Total</t>
  </si>
  <si>
    <t>Evenflo GoTime No Back Booster: 40 - 110 lbs, up to 57" tall</t>
  </si>
  <si>
    <t>Organization Name:</t>
  </si>
  <si>
    <t>Delivery Contact Name:</t>
  </si>
  <si>
    <t>Delivery Address:</t>
  </si>
  <si>
    <t>Delivery Contact Phone:</t>
  </si>
  <si>
    <t>Delivery Contact Email:</t>
  </si>
  <si>
    <t>Town+Zip:</t>
  </si>
  <si>
    <t>List any pertinent information in the box below regarding the delivery address</t>
  </si>
  <si>
    <t>Safety 1st® On Board LT - 4-30 lbs, front harness adjust (adj base)</t>
  </si>
  <si>
    <t>Infant Car Bed</t>
  </si>
  <si>
    <t>Infant Car Seat (With Base)</t>
  </si>
  <si>
    <t>2026 Massachusetts CPS Education and Assistance Program - Order Form</t>
  </si>
  <si>
    <t>IC238LTG</t>
  </si>
  <si>
    <t>IC379FSM</t>
  </si>
  <si>
    <t>CS100111198</t>
  </si>
  <si>
    <t>Evenflo Litemax Infant Seat 3-30 lbs, no head/body pillow (adj base)</t>
  </si>
  <si>
    <t xml:space="preserve">Evenflo Titan/Sure Ride 65™ - RF 5 - 40 lbs, FF 30 - 65 lbs </t>
  </si>
  <si>
    <t>CS200322198</t>
  </si>
  <si>
    <t>CC341FSM2</t>
  </si>
  <si>
    <t>Cosco® Scenera NEXT - RF 5 - 40 lbs, 30 - 50 lbs FF - 2 pk</t>
  </si>
  <si>
    <t>Safety 1st® Grow and Go 3-in-1 RF 5-40 lbs, FF 30-65 lbs, BPB 40-100 lbs</t>
  </si>
  <si>
    <t>CC409HMY</t>
  </si>
  <si>
    <t>BC206FWM2</t>
  </si>
  <si>
    <t>Cosco® Finale - FF 40 - 65 lbs w/harness, 40 - 100 lbs BPB</t>
  </si>
  <si>
    <t>CS500412198</t>
  </si>
  <si>
    <t>Evenflo SecureKid Booster - FF 30 - 65 lb w/harness, 42 - 110 lb BPB</t>
  </si>
  <si>
    <t>Evenflo GoTime High Back Booster</t>
  </si>
  <si>
    <t>CS700212198</t>
  </si>
  <si>
    <t>CS800114198</t>
  </si>
  <si>
    <t>Justification</t>
  </si>
  <si>
    <r>
      <t xml:space="preserve">What low-income population are you serving and/or what organization(s) are you working with that specifically has a need for </t>
    </r>
    <r>
      <rPr>
        <b/>
        <u/>
        <sz val="10"/>
        <rFont val="Tahoma"/>
        <family val="2"/>
      </rPr>
      <t>Infant Car Seats</t>
    </r>
    <r>
      <rPr>
        <sz val="10"/>
        <rFont val="Tahoma"/>
        <family val="2"/>
      </rPr>
      <t>?</t>
    </r>
  </si>
  <si>
    <r>
      <t xml:space="preserve">What low-income population are you serving and/or what organization(s) are you working with that specifically has a need for </t>
    </r>
    <r>
      <rPr>
        <b/>
        <u/>
        <sz val="10"/>
        <rFont val="Tahoma"/>
        <family val="2"/>
      </rPr>
      <t>Vests</t>
    </r>
    <r>
      <rPr>
        <sz val="10"/>
        <rFont val="Tahoma"/>
        <family val="2"/>
      </rPr>
      <t xml:space="preserve"> and/or </t>
    </r>
    <r>
      <rPr>
        <b/>
        <u/>
        <sz val="10"/>
        <rFont val="Tahoma"/>
        <family val="2"/>
      </rPr>
      <t>Car Beds</t>
    </r>
    <r>
      <rPr>
        <sz val="10"/>
        <rFont val="Tahoma"/>
        <family val="2"/>
      </rPr>
      <t>?</t>
    </r>
  </si>
  <si>
    <r>
      <t xml:space="preserve">What low-income population are you serving and/or what organization(s) are you working with that specifically has a need for </t>
    </r>
    <r>
      <rPr>
        <b/>
        <u/>
        <sz val="10"/>
        <rFont val="Tahoma"/>
        <family val="2"/>
      </rPr>
      <t>Convertible</t>
    </r>
    <r>
      <rPr>
        <sz val="10"/>
        <rFont val="Tahoma"/>
        <family val="2"/>
      </rPr>
      <t xml:space="preserve"> and/or </t>
    </r>
    <r>
      <rPr>
        <b/>
        <u/>
        <sz val="10"/>
        <rFont val="Tahoma"/>
        <family val="2"/>
      </rPr>
      <t>Combination Car Seats</t>
    </r>
    <r>
      <rPr>
        <sz val="10"/>
        <rFont val="Tahoma"/>
        <family val="2"/>
      </rPr>
      <t>?</t>
    </r>
  </si>
  <si>
    <r>
      <t xml:space="preserve">What low-income population are you serving and/or what organization(s) are you working with that specifically has a need for </t>
    </r>
    <r>
      <rPr>
        <b/>
        <u/>
        <sz val="10"/>
        <rFont val="Tahoma"/>
        <family val="2"/>
      </rPr>
      <t>Booster Seats</t>
    </r>
    <r>
      <rPr>
        <sz val="10"/>
        <rFont val="Tahoma"/>
        <family val="2"/>
      </rPr>
      <t>?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</si>
</sst>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€-2]\ #,##0.00"/>
    <numFmt numFmtId="165" formatCode="0.0%"/>
  </numFmts>
  <fonts count="30">
    <font>
      <sz val="10"/>
      <name val="Arial"/>
    </font>
    <font>
      <sz val="10"/>
      <name val="Arial"/>
      <family val="2"/>
    </font>
    <font>
      <sz val="10"/>
      <name val="Tahoma"/>
      <family val="2"/>
    </font>
    <font>
      <sz val="9"/>
      <name val="Geneva"/>
    </font>
    <font>
      <sz val="8"/>
      <name val="Arial"/>
      <family val="2"/>
    </font>
    <font>
      <sz val="10"/>
      <name val="Arial"/>
      <family val="2"/>
    </font>
    <font>
      <b/>
      <sz val="12"/>
      <color indexed="47"/>
      <name val="Tahoma"/>
      <family val="2"/>
    </font>
    <font>
      <sz val="11"/>
      <name val="Tahoma"/>
      <family val="2"/>
    </font>
    <font>
      <b/>
      <sz val="8"/>
      <name val="Arial"/>
      <family val="2"/>
    </font>
    <font>
      <b/>
      <u/>
      <sz val="8"/>
      <name val="Arial"/>
      <family val="2"/>
    </font>
    <font>
      <sz val="8"/>
      <name val="Geneva"/>
    </font>
    <font>
      <b/>
      <sz val="13"/>
      <name val="Arial"/>
      <family val="2"/>
    </font>
    <font>
      <b/>
      <sz val="8"/>
      <color indexed="10"/>
      <name val="Arial"/>
      <family val="2"/>
    </font>
    <font>
      <b/>
      <sz val="12"/>
      <name val="Tahoma"/>
      <family val="2"/>
    </font>
    <font>
      <b/>
      <sz val="10"/>
      <color indexed="47"/>
      <name val="Tahoma"/>
      <family val="2"/>
    </font>
    <font>
      <sz val="12"/>
      <name val="Arial"/>
      <family val="2"/>
    </font>
    <font>
      <sz val="12"/>
      <name val="Tahoma"/>
      <family val="2"/>
    </font>
    <font>
      <b/>
      <sz val="10"/>
      <name val="Arial"/>
      <family val="2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2"/>
      <color indexed="47"/>
      <name val="Arial"/>
      <family val="2"/>
    </font>
    <font>
      <sz val="10"/>
      <name val="Calibri"/>
      <family val="2"/>
      <scheme val="minor"/>
    </font>
    <font>
      <sz val="12"/>
      <name val="Calibri"/>
      <family val="2"/>
      <scheme val="minor"/>
    </font>
    <font>
      <b/>
      <sz val="10"/>
      <name val="Calibri"/>
      <family val="2"/>
      <scheme val="minor"/>
    </font>
    <font>
      <b/>
      <sz val="13"/>
      <name val="Calibri"/>
      <family val="2"/>
      <scheme val="minor"/>
    </font>
    <font>
      <u/>
      <sz val="10"/>
      <color theme="10"/>
      <name val="Arial"/>
      <family val="2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0.5"/>
      <color rgb="FF000000"/>
      <name val="Calibri"/>
      <family val="2"/>
      <scheme val="minor"/>
    </font>
    <font>
      <b/>
      <u/>
      <sz val="10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9" fontId="1" fillId="0" borderId="0" applyFont="0" applyFill="0" applyBorder="0" applyAlignment="0" applyProtection="0"/>
    <xf numFmtId="0" fontId="25" fillId="0" borderId="0" applyNumberFormat="0" applyFill="0" applyBorder="0" applyAlignment="0" applyProtection="0"/>
  </cellStyleXfs>
  <cellXfs count="151">
    <xf numFmtId="0" fontId="0" fillId="0" borderId="0" xfId="0"/>
    <xf numFmtId="0" fontId="2" fillId="0" borderId="0" xfId="0" applyFont="1"/>
    <xf numFmtId="0" fontId="5" fillId="0" borderId="0" xfId="0" applyFont="1"/>
    <xf numFmtId="0" fontId="4" fillId="0" borderId="0" xfId="0" applyFont="1"/>
    <xf numFmtId="43" fontId="4" fillId="0" borderId="0" xfId="1" applyFont="1" applyBorder="1" applyAlignment="1">
      <alignment wrapText="1"/>
    </xf>
    <xf numFmtId="0" fontId="8" fillId="0" borderId="0" xfId="0" applyFont="1"/>
    <xf numFmtId="0" fontId="8" fillId="0" borderId="0" xfId="0" applyFont="1" applyAlignment="1">
      <alignment horizontal="center"/>
    </xf>
    <xf numFmtId="43" fontId="8" fillId="0" borderId="0" xfId="1" applyFont="1" applyBorder="1" applyAlignment="1">
      <alignment horizontal="center" wrapText="1"/>
    </xf>
    <xf numFmtId="0" fontId="9" fillId="0" borderId="0" xfId="0" applyFont="1" applyAlignment="1">
      <alignment horizontal="center"/>
    </xf>
    <xf numFmtId="0" fontId="10" fillId="0" borderId="0" xfId="3" applyFont="1" applyAlignment="1">
      <alignment horizontal="left" vertical="center"/>
    </xf>
    <xf numFmtId="43" fontId="10" fillId="0" borderId="0" xfId="1" applyFont="1" applyBorder="1" applyAlignment="1">
      <alignment horizontal="left" vertical="center" wrapText="1"/>
    </xf>
    <xf numFmtId="165" fontId="4" fillId="0" borderId="0" xfId="4" applyNumberFormat="1" applyFont="1" applyBorder="1"/>
    <xf numFmtId="43" fontId="10" fillId="0" borderId="0" xfId="1" applyFont="1" applyFill="1" applyBorder="1" applyAlignment="1">
      <alignment vertical="center" wrapText="1"/>
    </xf>
    <xf numFmtId="165" fontId="4" fillId="0" borderId="0" xfId="4" applyNumberFormat="1" applyFont="1" applyFill="1" applyBorder="1"/>
    <xf numFmtId="43" fontId="4" fillId="0" borderId="0" xfId="1" applyFont="1" applyFill="1" applyBorder="1" applyAlignment="1">
      <alignment wrapText="1"/>
    </xf>
    <xf numFmtId="43" fontId="4" fillId="0" borderId="0" xfId="1" applyFont="1" applyFill="1" applyBorder="1" applyAlignment="1">
      <alignment horizontal="right" wrapText="1"/>
    </xf>
    <xf numFmtId="164" fontId="4" fillId="0" borderId="0" xfId="0" applyNumberFormat="1" applyFont="1"/>
    <xf numFmtId="9" fontId="8" fillId="0" borderId="0" xfId="4" applyFont="1" applyBorder="1" applyAlignment="1"/>
    <xf numFmtId="9" fontId="8" fillId="0" borderId="0" xfId="4" applyFont="1" applyBorder="1" applyAlignment="1">
      <alignment horizontal="right" wrapText="1"/>
    </xf>
    <xf numFmtId="9" fontId="8" fillId="0" borderId="0" xfId="4" applyFont="1"/>
    <xf numFmtId="0" fontId="11" fillId="0" borderId="0" xfId="0" applyFont="1" applyAlignment="1">
      <alignment horizontal="centerContinuous"/>
    </xf>
    <xf numFmtId="0" fontId="11" fillId="0" borderId="0" xfId="0" applyFont="1"/>
    <xf numFmtId="0" fontId="4" fillId="2" borderId="0" xfId="0" applyFont="1" applyFill="1"/>
    <xf numFmtId="43" fontId="4" fillId="2" borderId="0" xfId="1" applyFont="1" applyFill="1" applyBorder="1" applyAlignment="1">
      <alignment wrapText="1"/>
    </xf>
    <xf numFmtId="164" fontId="4" fillId="2" borderId="0" xfId="0" applyNumberFormat="1" applyFont="1" applyFill="1"/>
    <xf numFmtId="43" fontId="12" fillId="0" borderId="0" xfId="1" applyFont="1" applyBorder="1" applyAlignment="1">
      <alignment horizontal="right" wrapText="1"/>
    </xf>
    <xf numFmtId="0" fontId="12" fillId="0" borderId="0" xfId="0" applyFont="1"/>
    <xf numFmtId="44" fontId="4" fillId="0" borderId="0" xfId="2" applyFont="1"/>
    <xf numFmtId="44" fontId="4" fillId="0" borderId="0" xfId="0" applyNumberFormat="1" applyFont="1"/>
    <xf numFmtId="44" fontId="4" fillId="0" borderId="0" xfId="2" applyFont="1" applyBorder="1"/>
    <xf numFmtId="0" fontId="2" fillId="3" borderId="0" xfId="0" applyFont="1" applyFill="1" applyAlignment="1">
      <alignment horizontal="centerContinuous"/>
    </xf>
    <xf numFmtId="49" fontId="2" fillId="3" borderId="2" xfId="0" applyNumberFormat="1" applyFont="1" applyFill="1" applyBorder="1" applyAlignment="1">
      <alignment horizontal="centerContinuous" vertical="center"/>
    </xf>
    <xf numFmtId="44" fontId="14" fillId="3" borderId="1" xfId="0" applyNumberFormat="1" applyFont="1" applyFill="1" applyBorder="1" applyAlignment="1">
      <alignment horizontal="center" vertical="center" wrapText="1"/>
    </xf>
    <xf numFmtId="44" fontId="14" fillId="3" borderId="1" xfId="0" applyNumberFormat="1" applyFont="1" applyFill="1" applyBorder="1" applyAlignment="1">
      <alignment horizontal="centerContinuous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Continuous" vertical="center" wrapText="1"/>
    </xf>
    <xf numFmtId="0" fontId="6" fillId="3" borderId="3" xfId="0" applyFont="1" applyFill="1" applyBorder="1" applyAlignment="1">
      <alignment horizontal="centerContinuous" vertical="center" wrapText="1"/>
    </xf>
    <xf numFmtId="0" fontId="16" fillId="0" borderId="0" xfId="0" applyFont="1"/>
    <xf numFmtId="49" fontId="7" fillId="3" borderId="2" xfId="0" applyNumberFormat="1" applyFont="1" applyFill="1" applyBorder="1" applyAlignment="1">
      <alignment horizontal="centerContinuous" vertical="center"/>
    </xf>
    <xf numFmtId="44" fontId="6" fillId="3" borderId="6" xfId="0" applyNumberFormat="1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Continuous"/>
    </xf>
    <xf numFmtId="0" fontId="2" fillId="3" borderId="7" xfId="0" applyFont="1" applyFill="1" applyBorder="1" applyAlignment="1">
      <alignment horizontal="centerContinuous"/>
    </xf>
    <xf numFmtId="0" fontId="2" fillId="3" borderId="5" xfId="0" applyFont="1" applyFill="1" applyBorder="1" applyAlignment="1">
      <alignment horizontal="centerContinuous"/>
    </xf>
    <xf numFmtId="0" fontId="0" fillId="0" borderId="0" xfId="0" applyAlignment="1" applyProtection="1">
      <alignment horizontal="left" vertical="top" wrapText="1"/>
      <protection locked="0"/>
    </xf>
    <xf numFmtId="0" fontId="21" fillId="0" borderId="1" xfId="0" applyFont="1" applyBorder="1" applyAlignment="1">
      <alignment horizontal="left"/>
    </xf>
    <xf numFmtId="3" fontId="21" fillId="0" borderId="1" xfId="0" applyNumberFormat="1" applyFont="1" applyBorder="1" applyAlignment="1">
      <alignment horizontal="center"/>
    </xf>
    <xf numFmtId="44" fontId="21" fillId="0" borderId="1" xfId="2" applyFont="1" applyBorder="1" applyAlignment="1"/>
    <xf numFmtId="3" fontId="21" fillId="0" borderId="1" xfId="0" applyNumberFormat="1" applyFont="1" applyBorder="1" applyAlignment="1" applyProtection="1">
      <alignment horizontal="center"/>
      <protection locked="0"/>
    </xf>
    <xf numFmtId="44" fontId="21" fillId="0" borderId="6" xfId="2" applyFont="1" applyBorder="1" applyAlignment="1"/>
    <xf numFmtId="0" fontId="21" fillId="0" borderId="1" xfId="0" applyFont="1" applyBorder="1" applyAlignment="1">
      <alignment horizontal="center"/>
    </xf>
    <xf numFmtId="44" fontId="21" fillId="0" borderId="6" xfId="0" applyNumberFormat="1" applyFont="1" applyBorder="1"/>
    <xf numFmtId="0" fontId="22" fillId="0" borderId="1" xfId="0" applyFont="1" applyBorder="1" applyAlignment="1">
      <alignment horizontal="center"/>
    </xf>
    <xf numFmtId="44" fontId="22" fillId="0" borderId="6" xfId="0" applyNumberFormat="1" applyFont="1" applyBorder="1" applyAlignment="1">
      <alignment horizontal="center"/>
    </xf>
    <xf numFmtId="44" fontId="22" fillId="0" borderId="16" xfId="0" applyNumberFormat="1" applyFont="1" applyBorder="1" applyAlignment="1">
      <alignment horizontal="center"/>
    </xf>
    <xf numFmtId="3" fontId="21" fillId="0" borderId="1" xfId="0" applyNumberFormat="1" applyFont="1" applyBorder="1" applyAlignment="1">
      <alignment horizontal="center" vertical="center"/>
    </xf>
    <xf numFmtId="44" fontId="21" fillId="0" borderId="1" xfId="2" applyFont="1" applyBorder="1" applyAlignment="1">
      <alignment vertical="center"/>
    </xf>
    <xf numFmtId="0" fontId="26" fillId="0" borderId="0" xfId="0" applyFont="1"/>
    <xf numFmtId="0" fontId="0" fillId="0" borderId="0" xfId="0" applyAlignment="1">
      <alignment wrapText="1"/>
    </xf>
    <xf numFmtId="0" fontId="21" fillId="0" borderId="1" xfId="0" applyFont="1" applyBorder="1" applyAlignment="1">
      <alignment vertical="center"/>
    </xf>
    <xf numFmtId="0" fontId="0" fillId="0" borderId="0" xfId="0" applyAlignment="1">
      <alignment vertical="top" wrapText="1"/>
    </xf>
    <xf numFmtId="3" fontId="23" fillId="0" borderId="1" xfId="0" applyNumberFormat="1" applyFont="1" applyBorder="1" applyAlignment="1">
      <alignment horizontal="right"/>
    </xf>
    <xf numFmtId="0" fontId="22" fillId="0" borderId="20" xfId="0" applyFont="1" applyBorder="1" applyAlignment="1">
      <alignment horizontal="center"/>
    </xf>
    <xf numFmtId="44" fontId="27" fillId="0" borderId="18" xfId="0" applyNumberFormat="1" applyFont="1" applyBorder="1" applyAlignment="1">
      <alignment horizontal="center"/>
    </xf>
    <xf numFmtId="0" fontId="2" fillId="0" borderId="0" xfId="0" applyFont="1" applyAlignment="1">
      <alignment wrapText="1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18" fillId="0" borderId="8" xfId="0" applyFont="1" applyBorder="1" applyAlignment="1" applyProtection="1">
      <alignment horizontal="center" vertical="top" wrapText="1"/>
      <protection locked="0"/>
    </xf>
    <xf numFmtId="0" fontId="18" fillId="0" borderId="9" xfId="0" applyFont="1" applyBorder="1" applyAlignment="1" applyProtection="1">
      <alignment horizontal="center" vertical="top" wrapText="1"/>
      <protection locked="0"/>
    </xf>
    <xf numFmtId="0" fontId="18" fillId="0" borderId="10" xfId="0" applyFont="1" applyBorder="1" applyAlignment="1" applyProtection="1">
      <alignment horizontal="center" vertical="top" wrapText="1"/>
      <protection locked="0"/>
    </xf>
    <xf numFmtId="0" fontId="18" fillId="0" borderId="11" xfId="0" applyFont="1" applyBorder="1" applyAlignment="1" applyProtection="1">
      <alignment horizontal="center" vertical="top" wrapText="1"/>
      <protection locked="0"/>
    </xf>
    <xf numFmtId="0" fontId="18" fillId="0" borderId="0" xfId="0" applyFont="1" applyAlignment="1" applyProtection="1">
      <alignment horizontal="center" vertical="top" wrapText="1"/>
      <protection locked="0"/>
    </xf>
    <xf numFmtId="0" fontId="18" fillId="0" borderId="12" xfId="0" applyFont="1" applyBorder="1" applyAlignment="1" applyProtection="1">
      <alignment horizontal="center" vertical="top" wrapText="1"/>
      <protection locked="0"/>
    </xf>
    <xf numFmtId="0" fontId="18" fillId="0" borderId="13" xfId="0" applyFont="1" applyBorder="1" applyAlignment="1" applyProtection="1">
      <alignment horizontal="center" vertical="top" wrapText="1"/>
      <protection locked="0"/>
    </xf>
    <xf numFmtId="0" fontId="18" fillId="0" borderId="14" xfId="0" applyFont="1" applyBorder="1" applyAlignment="1" applyProtection="1">
      <alignment horizontal="center" vertical="top" wrapText="1"/>
      <protection locked="0"/>
    </xf>
    <xf numFmtId="0" fontId="18" fillId="0" borderId="15" xfId="0" applyFont="1" applyBorder="1" applyAlignment="1" applyProtection="1">
      <alignment horizontal="center" vertical="top" wrapText="1"/>
      <protection locked="0"/>
    </xf>
    <xf numFmtId="0" fontId="2" fillId="0" borderId="8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12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 vertical="top" wrapText="1"/>
    </xf>
    <xf numFmtId="0" fontId="2" fillId="0" borderId="15" xfId="0" applyFont="1" applyBorder="1" applyAlignment="1">
      <alignment horizontal="center" vertical="top" wrapText="1"/>
    </xf>
    <xf numFmtId="0" fontId="2" fillId="0" borderId="17" xfId="0" applyFont="1" applyBorder="1" applyAlignment="1">
      <alignment horizontal="left" wrapText="1"/>
    </xf>
    <xf numFmtId="0" fontId="2" fillId="0" borderId="18" xfId="0" applyFont="1" applyBorder="1" applyAlignment="1">
      <alignment horizontal="left" wrapText="1"/>
    </xf>
    <xf numFmtId="0" fontId="2" fillId="0" borderId="19" xfId="0" applyFont="1" applyBorder="1" applyAlignment="1">
      <alignment horizontal="left" wrapText="1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44" fontId="6" fillId="3" borderId="4" xfId="0" applyNumberFormat="1" applyFont="1" applyFill="1" applyBorder="1" applyAlignment="1">
      <alignment horizontal="left" vertical="center" wrapText="1"/>
    </xf>
    <xf numFmtId="0" fontId="15" fillId="0" borderId="4" xfId="0" applyFont="1" applyBorder="1" applyAlignment="1">
      <alignment horizontal="left" vertical="center" wrapText="1"/>
    </xf>
    <xf numFmtId="43" fontId="6" fillId="3" borderId="5" xfId="1" applyFont="1" applyFill="1" applyBorder="1" applyAlignment="1" applyProtection="1">
      <alignment horizontal="left"/>
      <protection locked="0"/>
    </xf>
    <xf numFmtId="0" fontId="20" fillId="0" borderId="5" xfId="0" applyFont="1" applyBorder="1" applyAlignment="1">
      <alignment horizontal="left"/>
    </xf>
    <xf numFmtId="44" fontId="21" fillId="4" borderId="6" xfId="0" applyNumberFormat="1" applyFont="1" applyFill="1" applyBorder="1" applyAlignment="1">
      <alignment horizontal="left" vertical="center"/>
    </xf>
    <xf numFmtId="0" fontId="21" fillId="0" borderId="4" xfId="0" applyFont="1" applyBorder="1"/>
    <xf numFmtId="0" fontId="21" fillId="0" borderId="3" xfId="0" applyFont="1" applyBorder="1"/>
    <xf numFmtId="0" fontId="20" fillId="0" borderId="0" xfId="0" applyFont="1" applyAlignment="1">
      <alignment horizontal="left"/>
    </xf>
    <xf numFmtId="0" fontId="2" fillId="0" borderId="13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left" vertical="top" wrapText="1"/>
    </xf>
    <xf numFmtId="0" fontId="2" fillId="0" borderId="15" xfId="0" applyFont="1" applyBorder="1" applyAlignment="1">
      <alignment horizontal="left" vertical="top" wrapText="1"/>
    </xf>
    <xf numFmtId="0" fontId="18" fillId="5" borderId="6" xfId="0" applyFont="1" applyFill="1" applyBorder="1" applyAlignment="1" applyProtection="1">
      <alignment horizontal="left" vertical="top"/>
      <protection locked="0"/>
    </xf>
    <xf numFmtId="0" fontId="18" fillId="5" borderId="3" xfId="0" applyFont="1" applyFill="1" applyBorder="1" applyAlignment="1" applyProtection="1">
      <alignment horizontal="left" vertical="top"/>
      <protection locked="0"/>
    </xf>
    <xf numFmtId="0" fontId="18" fillId="5" borderId="4" xfId="0" applyFont="1" applyFill="1" applyBorder="1" applyAlignment="1" applyProtection="1">
      <alignment horizontal="left" vertical="top"/>
      <protection locked="0"/>
    </xf>
    <xf numFmtId="0" fontId="25" fillId="5" borderId="6" xfId="5" applyFill="1" applyBorder="1" applyAlignment="1" applyProtection="1">
      <alignment horizontal="left" vertical="top"/>
      <protection locked="0"/>
    </xf>
    <xf numFmtId="44" fontId="21" fillId="4" borderId="1" xfId="0" applyNumberFormat="1" applyFont="1" applyFill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4" xfId="0" applyBorder="1"/>
    <xf numFmtId="0" fontId="0" fillId="0" borderId="3" xfId="0" applyBorder="1"/>
    <xf numFmtId="44" fontId="21" fillId="4" borderId="4" xfId="0" applyNumberFormat="1" applyFont="1" applyFill="1" applyBorder="1" applyAlignment="1">
      <alignment horizontal="left" vertical="center"/>
    </xf>
    <xf numFmtId="44" fontId="21" fillId="4" borderId="3" xfId="0" applyNumberFormat="1" applyFont="1" applyFill="1" applyBorder="1" applyAlignment="1">
      <alignment horizontal="left" vertical="center"/>
    </xf>
    <xf numFmtId="0" fontId="2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9" fillId="0" borderId="7" xfId="0" applyFont="1" applyBorder="1" applyAlignment="1">
      <alignment horizontal="left" vertical="top" wrapText="1"/>
    </xf>
    <xf numFmtId="0" fontId="0" fillId="0" borderId="7" xfId="0" applyBorder="1" applyAlignment="1">
      <alignment wrapText="1"/>
    </xf>
    <xf numFmtId="0" fontId="28" fillId="0" borderId="0" xfId="0" applyFont="1" applyAlignment="1">
      <alignment horizontal="right" vertical="top"/>
    </xf>
    <xf numFmtId="43" fontId="6" fillId="3" borderId="5" xfId="1" applyFont="1" applyFill="1" applyBorder="1" applyAlignment="1" applyProtection="1">
      <alignment horizontal="left" vertical="center"/>
      <protection locked="0"/>
    </xf>
    <xf numFmtId="0" fontId="20" fillId="0" borderId="5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2" fillId="0" borderId="0" xfId="0" applyFont="1" applyBorder="1" applyAlignment="1">
      <alignment horizontal="center" vertical="top" wrapText="1"/>
    </xf>
    <xf numFmtId="0" fontId="14" fillId="3" borderId="6" xfId="0" applyFont="1" applyFill="1" applyBorder="1" applyAlignment="1">
      <alignment horizontal="center" vertical="center" wrapText="1"/>
    </xf>
    <xf numFmtId="0" fontId="13" fillId="6" borderId="17" xfId="0" applyFont="1" applyFill="1" applyBorder="1" applyAlignment="1">
      <alignment horizontal="center" vertical="center" wrapText="1"/>
    </xf>
    <xf numFmtId="0" fontId="17" fillId="6" borderId="18" xfId="0" applyFont="1" applyFill="1" applyBorder="1" applyAlignment="1">
      <alignment horizontal="center" vertical="center" wrapText="1"/>
    </xf>
    <xf numFmtId="0" fontId="17" fillId="6" borderId="18" xfId="0" applyFont="1" applyFill="1" applyBorder="1" applyAlignment="1">
      <alignment horizontal="center" vertical="center"/>
    </xf>
    <xf numFmtId="0" fontId="17" fillId="6" borderId="19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4" fillId="0" borderId="0" xfId="0" applyFont="1" applyAlignment="1">
      <alignment horizontal="center" vertical="center"/>
    </xf>
  </cellXfs>
  <cellStyles count="6">
    <cellStyle name="Comma" xfId="1" builtinId="3"/>
    <cellStyle name="Currency" xfId="2" builtinId="4"/>
    <cellStyle name="Hyperlink" xfId="5" builtinId="8"/>
    <cellStyle name="Normal" xfId="0" builtinId="0"/>
    <cellStyle name="Normal_Sheet1" xfId="3" xr:uid="{00000000-0005-0000-0000-000004000000}"/>
    <cellStyle name="Percent" xfId="4" builtin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990000"/>
      <rgbColor rgb="00FFFFFF"/>
      <rgbColor rgb="00FF0000"/>
      <rgbColor rgb="0000FF00"/>
      <rgbColor rgb="000000FF"/>
      <rgbColor rgb="00FFFF00"/>
      <rgbColor rgb="00EAEAEA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AFB487"/>
      <rgbColor rgb="0099CCFF"/>
      <rgbColor rgb="00F0EBDC"/>
      <rgbColor rgb="00CC99FF"/>
      <rgbColor rgb="007E7552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1220" name="Line 61">
          <a:extLst>
            <a:ext uri="{FF2B5EF4-FFF2-40B4-BE49-F238E27FC236}">
              <a16:creationId xmlns:a16="http://schemas.microsoft.com/office/drawing/2014/main" id="{B18F56BE-2074-4724-83EA-2ECB2AC2D407}"/>
            </a:ext>
          </a:extLst>
        </xdr:cNvPr>
        <xdr:cNvSpPr>
          <a:spLocks noChangeShapeType="1"/>
        </xdr:cNvSpPr>
      </xdr:nvSpPr>
      <xdr:spPr bwMode="auto">
        <a:xfrm>
          <a:off x="3688080" y="9144000"/>
          <a:ext cx="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373380</xdr:colOff>
      <xdr:row>15</xdr:row>
      <xdr:rowOff>0</xdr:rowOff>
    </xdr:from>
    <xdr:to>
      <xdr:col>1</xdr:col>
      <xdr:colOff>373380</xdr:colOff>
      <xdr:row>15</xdr:row>
      <xdr:rowOff>0</xdr:rowOff>
    </xdr:to>
    <xdr:sp macro="" textlink="">
      <xdr:nvSpPr>
        <xdr:cNvPr id="1221" name="Line 63">
          <a:extLst>
            <a:ext uri="{FF2B5EF4-FFF2-40B4-BE49-F238E27FC236}">
              <a16:creationId xmlns:a16="http://schemas.microsoft.com/office/drawing/2014/main" id="{3741D4FA-2B75-464B-9AAE-9ADA1DDF0656}"/>
            </a:ext>
          </a:extLst>
        </xdr:cNvPr>
        <xdr:cNvSpPr>
          <a:spLocks noChangeShapeType="1"/>
        </xdr:cNvSpPr>
      </xdr:nvSpPr>
      <xdr:spPr bwMode="auto">
        <a:xfrm>
          <a:off x="1546860" y="9144000"/>
          <a:ext cx="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967740</xdr:colOff>
      <xdr:row>15</xdr:row>
      <xdr:rowOff>0</xdr:rowOff>
    </xdr:from>
    <xdr:to>
      <xdr:col>5</xdr:col>
      <xdr:colOff>762000</xdr:colOff>
      <xdr:row>15</xdr:row>
      <xdr:rowOff>0</xdr:rowOff>
    </xdr:to>
    <xdr:sp macro="" textlink="">
      <xdr:nvSpPr>
        <xdr:cNvPr id="1222" name="Line 65">
          <a:extLst>
            <a:ext uri="{FF2B5EF4-FFF2-40B4-BE49-F238E27FC236}">
              <a16:creationId xmlns:a16="http://schemas.microsoft.com/office/drawing/2014/main" id="{CB8A0301-5463-4F70-BD18-69127A9375C1}"/>
            </a:ext>
          </a:extLst>
        </xdr:cNvPr>
        <xdr:cNvSpPr>
          <a:spLocks noChangeShapeType="1"/>
        </xdr:cNvSpPr>
      </xdr:nvSpPr>
      <xdr:spPr bwMode="auto">
        <a:xfrm>
          <a:off x="7170420" y="9144000"/>
          <a:ext cx="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T32"/>
  <sheetViews>
    <sheetView showZeros="0" tabSelected="1" showOutlineSymbols="0" zoomScaleNormal="100" workbookViewId="0">
      <selection activeCell="B14" sqref="B14:D14"/>
    </sheetView>
  </sheetViews>
  <sheetFormatPr defaultRowHeight="12.75"/>
  <cols>
    <col min="1" max="1" width="17.5703125" customWidth="1"/>
    <col min="2" max="2" width="12.85546875" style="137" customWidth="1"/>
    <col min="3" max="3" width="29.42578125" customWidth="1"/>
    <col min="4" max="4" width="24.85546875" customWidth="1"/>
    <col min="5" max="5" width="6.42578125" customWidth="1"/>
    <col min="6" max="6" width="11.140625" customWidth="1"/>
    <col min="7" max="7" width="8.140625" customWidth="1"/>
    <col min="8" max="8" width="13.140625" bestFit="1" customWidth="1"/>
    <col min="9" max="9" width="5.42578125" customWidth="1"/>
  </cols>
  <sheetData>
    <row r="1" spans="1:20" s="21" customFormat="1" ht="17.25">
      <c r="A1" s="150" t="s">
        <v>61</v>
      </c>
      <c r="B1" s="150"/>
      <c r="C1" s="150"/>
      <c r="D1" s="150"/>
      <c r="E1" s="150"/>
      <c r="F1" s="150"/>
      <c r="G1" s="150"/>
      <c r="H1" s="150"/>
      <c r="I1" s="20"/>
      <c r="K1" s="56"/>
    </row>
    <row r="2" spans="1:20" s="21" customFormat="1" ht="16.5">
      <c r="A2" s="134" t="s">
        <v>51</v>
      </c>
      <c r="B2" s="120"/>
      <c r="C2" s="121"/>
      <c r="D2" s="134" t="s">
        <v>52</v>
      </c>
      <c r="E2" s="120"/>
      <c r="F2" s="122"/>
      <c r="G2" s="122"/>
      <c r="H2" s="121"/>
      <c r="I2" s="20"/>
      <c r="J2" s="63"/>
      <c r="K2" s="57"/>
      <c r="L2" s="57"/>
      <c r="M2" s="57"/>
    </row>
    <row r="3" spans="1:20" s="21" customFormat="1" ht="16.5">
      <c r="A3" s="134" t="s">
        <v>53</v>
      </c>
      <c r="B3" s="120"/>
      <c r="C3" s="121"/>
      <c r="D3" s="134" t="s">
        <v>54</v>
      </c>
      <c r="E3" s="120"/>
      <c r="F3" s="122"/>
      <c r="G3" s="122"/>
      <c r="H3" s="121"/>
      <c r="I3" s="20"/>
      <c r="J3" s="57"/>
      <c r="K3" s="57"/>
      <c r="L3" s="57"/>
      <c r="M3" s="57"/>
    </row>
    <row r="4" spans="1:20" s="21" customFormat="1" ht="17.25" thickBot="1">
      <c r="A4" s="134" t="s">
        <v>56</v>
      </c>
      <c r="B4" s="120"/>
      <c r="C4" s="121"/>
      <c r="D4" s="134" t="s">
        <v>55</v>
      </c>
      <c r="E4" s="123"/>
      <c r="F4" s="122"/>
      <c r="G4" s="122"/>
      <c r="H4" s="121"/>
      <c r="I4" s="20"/>
    </row>
    <row r="5" spans="1:20" s="1" customFormat="1" ht="28.35" customHeight="1" thickBot="1">
      <c r="A5" s="32" t="s">
        <v>32</v>
      </c>
      <c r="B5" s="33" t="s">
        <v>1</v>
      </c>
      <c r="C5" s="33"/>
      <c r="D5" s="33"/>
      <c r="E5" s="34" t="s">
        <v>33</v>
      </c>
      <c r="F5" s="34" t="s">
        <v>45</v>
      </c>
      <c r="G5" s="34" t="s">
        <v>46</v>
      </c>
      <c r="H5" s="139" t="s">
        <v>0</v>
      </c>
      <c r="I5" s="140" t="s">
        <v>79</v>
      </c>
      <c r="J5" s="141"/>
      <c r="K5" s="141"/>
      <c r="L5" s="141"/>
      <c r="M5" s="141"/>
      <c r="N5" s="142"/>
      <c r="O5" s="142"/>
      <c r="P5" s="142"/>
      <c r="Q5" s="142"/>
      <c r="R5" s="142"/>
      <c r="S5" s="142"/>
      <c r="T5" s="143"/>
    </row>
    <row r="6" spans="1:20" s="37" customFormat="1" ht="15.6" customHeight="1">
      <c r="A6" s="39"/>
      <c r="B6" s="109" t="s">
        <v>37</v>
      </c>
      <c r="C6" s="110"/>
      <c r="D6" s="110"/>
      <c r="E6" s="110"/>
      <c r="F6" s="110"/>
      <c r="G6" s="35"/>
      <c r="H6" s="36"/>
      <c r="I6" s="82" t="s">
        <v>81</v>
      </c>
      <c r="J6" s="83"/>
      <c r="K6" s="83"/>
      <c r="L6" s="83"/>
      <c r="M6" s="83"/>
      <c r="N6" s="83"/>
      <c r="O6" s="83"/>
      <c r="P6" s="83"/>
      <c r="Q6" s="83"/>
      <c r="R6" s="83"/>
      <c r="S6" s="83"/>
      <c r="T6" s="84"/>
    </row>
    <row r="7" spans="1:20" s="1" customFormat="1" ht="13.5" thickBot="1">
      <c r="A7" s="44" t="s">
        <v>47</v>
      </c>
      <c r="B7" s="113" t="s">
        <v>48</v>
      </c>
      <c r="C7" s="114"/>
      <c r="D7" s="115"/>
      <c r="E7" s="45">
        <v>1</v>
      </c>
      <c r="F7" s="46">
        <v>122</v>
      </c>
      <c r="G7" s="47">
        <v>0</v>
      </c>
      <c r="H7" s="48">
        <f>G7*F7</f>
        <v>0</v>
      </c>
      <c r="I7" s="85"/>
      <c r="J7" s="86"/>
      <c r="K7" s="86"/>
      <c r="L7" s="86"/>
      <c r="M7" s="86"/>
      <c r="N7" s="86"/>
      <c r="O7" s="86"/>
      <c r="P7" s="86"/>
      <c r="Q7" s="86"/>
      <c r="R7" s="86"/>
      <c r="S7" s="86"/>
      <c r="T7" s="87"/>
    </row>
    <row r="8" spans="1:20" s="1" customFormat="1">
      <c r="A8" s="44" t="s">
        <v>34</v>
      </c>
      <c r="B8" s="113" t="s">
        <v>39</v>
      </c>
      <c r="C8" s="114"/>
      <c r="D8" s="115"/>
      <c r="E8" s="45">
        <v>1</v>
      </c>
      <c r="F8" s="46">
        <v>127.2</v>
      </c>
      <c r="G8" s="47">
        <v>0</v>
      </c>
      <c r="H8" s="48">
        <f t="shared" ref="H8:H10" si="0">G8*F8</f>
        <v>0</v>
      </c>
      <c r="I8" s="88"/>
      <c r="J8" s="89"/>
      <c r="K8" s="89"/>
      <c r="L8" s="89"/>
      <c r="M8" s="89"/>
      <c r="N8" s="89"/>
      <c r="O8" s="89"/>
      <c r="P8" s="89"/>
      <c r="Q8" s="89"/>
      <c r="R8" s="89"/>
      <c r="S8" s="89"/>
      <c r="T8" s="90"/>
    </row>
    <row r="9" spans="1:20" s="1" customFormat="1">
      <c r="A9" s="44" t="s">
        <v>35</v>
      </c>
      <c r="B9" s="113" t="s">
        <v>40</v>
      </c>
      <c r="C9" s="114"/>
      <c r="D9" s="115"/>
      <c r="E9" s="45">
        <v>1</v>
      </c>
      <c r="F9" s="46">
        <v>133.4</v>
      </c>
      <c r="G9" s="47">
        <v>0</v>
      </c>
      <c r="H9" s="48">
        <f t="shared" si="0"/>
        <v>0</v>
      </c>
      <c r="I9" s="91"/>
      <c r="J9" s="138"/>
      <c r="K9" s="138"/>
      <c r="L9" s="138"/>
      <c r="M9" s="138"/>
      <c r="N9" s="138"/>
      <c r="O9" s="138"/>
      <c r="P9" s="138"/>
      <c r="Q9" s="138"/>
      <c r="R9" s="138"/>
      <c r="S9" s="138"/>
      <c r="T9" s="93"/>
    </row>
    <row r="10" spans="1:20" s="1" customFormat="1">
      <c r="A10" s="44" t="s">
        <v>36</v>
      </c>
      <c r="B10" s="113" t="s">
        <v>41</v>
      </c>
      <c r="C10" s="114"/>
      <c r="D10" s="115"/>
      <c r="E10" s="45">
        <v>1</v>
      </c>
      <c r="F10" s="46">
        <v>162.6</v>
      </c>
      <c r="G10" s="47">
        <v>0</v>
      </c>
      <c r="H10" s="48">
        <f t="shared" si="0"/>
        <v>0</v>
      </c>
      <c r="I10" s="91"/>
      <c r="J10" s="138"/>
      <c r="K10" s="138"/>
      <c r="L10" s="138"/>
      <c r="M10" s="138"/>
      <c r="N10" s="138"/>
      <c r="O10" s="138"/>
      <c r="P10" s="138"/>
      <c r="Q10" s="138"/>
      <c r="R10" s="138"/>
      <c r="S10" s="138"/>
      <c r="T10" s="93"/>
    </row>
    <row r="11" spans="1:20" s="1" customFormat="1" ht="19.5" customHeight="1">
      <c r="A11" s="31"/>
      <c r="B11" s="135" t="s">
        <v>59</v>
      </c>
      <c r="C11" s="135"/>
      <c r="D11" s="135"/>
      <c r="E11" s="136"/>
      <c r="F11" s="136"/>
      <c r="G11" s="30"/>
      <c r="H11" s="40"/>
      <c r="I11" s="91"/>
      <c r="J11" s="138"/>
      <c r="K11" s="138"/>
      <c r="L11" s="138"/>
      <c r="M11" s="138"/>
      <c r="N11" s="138"/>
      <c r="O11" s="138"/>
      <c r="P11" s="138"/>
      <c r="Q11" s="138"/>
      <c r="R11" s="138"/>
      <c r="S11" s="138"/>
      <c r="T11" s="93"/>
    </row>
    <row r="12" spans="1:20" s="1" customFormat="1" ht="12.75" customHeight="1" thickBot="1">
      <c r="A12" s="44" t="s">
        <v>62</v>
      </c>
      <c r="B12" s="113" t="s">
        <v>44</v>
      </c>
      <c r="C12" s="114"/>
      <c r="D12" s="115"/>
      <c r="E12" s="45">
        <v>1</v>
      </c>
      <c r="F12" s="46">
        <v>110.7</v>
      </c>
      <c r="G12" s="47">
        <v>0</v>
      </c>
      <c r="H12" s="48">
        <f>G12*F12</f>
        <v>0</v>
      </c>
      <c r="I12" s="94"/>
      <c r="J12" s="95"/>
      <c r="K12" s="95"/>
      <c r="L12" s="95"/>
      <c r="M12" s="95"/>
      <c r="N12" s="95"/>
      <c r="O12" s="95"/>
      <c r="P12" s="95"/>
      <c r="Q12" s="95"/>
      <c r="R12" s="95"/>
      <c r="S12" s="95"/>
      <c r="T12" s="96"/>
    </row>
    <row r="13" spans="1:20" s="1" customFormat="1" ht="26.25" customHeight="1" thickBot="1">
      <c r="A13" s="38"/>
      <c r="B13" s="135" t="s">
        <v>60</v>
      </c>
      <c r="C13" s="135"/>
      <c r="D13" s="135"/>
      <c r="E13" s="136"/>
      <c r="F13" s="136"/>
      <c r="G13" s="30"/>
      <c r="H13" s="40"/>
      <c r="I13" s="117" t="s">
        <v>80</v>
      </c>
      <c r="J13" s="118"/>
      <c r="K13" s="118"/>
      <c r="L13" s="118"/>
      <c r="M13" s="118"/>
      <c r="N13" s="118"/>
      <c r="O13" s="118"/>
      <c r="P13" s="118"/>
      <c r="Q13" s="118"/>
      <c r="R13" s="118"/>
      <c r="S13" s="118"/>
      <c r="T13" s="119"/>
    </row>
    <row r="14" spans="1:20" s="2" customFormat="1" ht="14.45" customHeight="1">
      <c r="A14" s="58" t="s">
        <v>63</v>
      </c>
      <c r="B14" s="124" t="s">
        <v>58</v>
      </c>
      <c r="C14" s="125"/>
      <c r="D14" s="125"/>
      <c r="E14" s="54">
        <v>1</v>
      </c>
      <c r="F14" s="55">
        <v>107.1</v>
      </c>
      <c r="G14" s="47">
        <v>0</v>
      </c>
      <c r="H14" s="48">
        <f>G14*F14</f>
        <v>0</v>
      </c>
      <c r="I14" s="88"/>
      <c r="J14" s="89"/>
      <c r="K14" s="89"/>
      <c r="L14" s="89"/>
      <c r="M14" s="89"/>
      <c r="N14" s="89"/>
      <c r="O14" s="89"/>
      <c r="P14" s="89"/>
      <c r="Q14" s="89"/>
      <c r="R14" s="89"/>
      <c r="S14" s="89"/>
      <c r="T14" s="90"/>
    </row>
    <row r="15" spans="1:20" s="2" customFormat="1" ht="14.45" customHeight="1">
      <c r="A15" s="58" t="s">
        <v>64</v>
      </c>
      <c r="B15" s="113" t="s">
        <v>65</v>
      </c>
      <c r="C15" s="128"/>
      <c r="D15" s="129"/>
      <c r="E15" s="54">
        <v>1</v>
      </c>
      <c r="F15" s="55">
        <v>132.4</v>
      </c>
      <c r="G15" s="47">
        <v>0</v>
      </c>
      <c r="H15" s="48">
        <f>G15*F15</f>
        <v>0</v>
      </c>
      <c r="I15" s="91"/>
      <c r="J15" s="92"/>
      <c r="K15" s="92"/>
      <c r="L15" s="92"/>
      <c r="M15" s="92"/>
      <c r="N15" s="92"/>
      <c r="O15" s="92"/>
      <c r="P15" s="92"/>
      <c r="Q15" s="92"/>
      <c r="R15" s="92"/>
      <c r="S15" s="92"/>
      <c r="T15" s="93"/>
    </row>
    <row r="16" spans="1:20" s="2" customFormat="1" ht="27.6" customHeight="1" thickBot="1">
      <c r="A16" s="38"/>
      <c r="B16" s="111" t="s">
        <v>38</v>
      </c>
      <c r="C16" s="111"/>
      <c r="D16" s="111"/>
      <c r="E16" s="112"/>
      <c r="F16" s="112"/>
      <c r="G16" s="30"/>
      <c r="H16" s="42"/>
      <c r="I16" s="94"/>
      <c r="J16" s="95"/>
      <c r="K16" s="95"/>
      <c r="L16" s="95"/>
      <c r="M16" s="95"/>
      <c r="N16" s="95"/>
      <c r="O16" s="95"/>
      <c r="P16" s="95"/>
      <c r="Q16" s="95"/>
      <c r="R16" s="95"/>
      <c r="S16" s="95"/>
      <c r="T16" s="96"/>
    </row>
    <row r="17" spans="1:20" s="2" customFormat="1" ht="26.25" customHeight="1" thickBot="1">
      <c r="A17" s="44" t="s">
        <v>67</v>
      </c>
      <c r="B17" s="113" t="s">
        <v>66</v>
      </c>
      <c r="C17" s="114"/>
      <c r="D17" s="115"/>
      <c r="E17" s="45">
        <v>2</v>
      </c>
      <c r="F17" s="46">
        <v>87.8</v>
      </c>
      <c r="G17" s="47">
        <v>0</v>
      </c>
      <c r="H17" s="48">
        <f>G17*F17</f>
        <v>0</v>
      </c>
      <c r="I17" s="97" t="s">
        <v>82</v>
      </c>
      <c r="J17" s="98"/>
      <c r="K17" s="98"/>
      <c r="L17" s="98"/>
      <c r="M17" s="98"/>
      <c r="N17" s="98"/>
      <c r="O17" s="98"/>
      <c r="P17" s="98"/>
      <c r="Q17" s="98"/>
      <c r="R17" s="98"/>
      <c r="S17" s="98"/>
      <c r="T17" s="99"/>
    </row>
    <row r="18" spans="1:20" s="1" customFormat="1" ht="18" customHeight="1">
      <c r="A18" s="44" t="s">
        <v>68</v>
      </c>
      <c r="B18" s="113" t="s">
        <v>69</v>
      </c>
      <c r="C18" s="114"/>
      <c r="D18" s="115"/>
      <c r="E18" s="45">
        <v>2</v>
      </c>
      <c r="F18" s="46">
        <v>67.5</v>
      </c>
      <c r="G18" s="47">
        <v>0</v>
      </c>
      <c r="H18" s="48">
        <f t="shared" ref="H18:H19" si="1">G18*F18</f>
        <v>0</v>
      </c>
      <c r="I18" s="100"/>
      <c r="J18" s="101"/>
      <c r="K18" s="101"/>
      <c r="L18" s="101"/>
      <c r="M18" s="101"/>
      <c r="N18" s="101"/>
      <c r="O18" s="101"/>
      <c r="P18" s="101"/>
      <c r="Q18" s="101"/>
      <c r="R18" s="101"/>
      <c r="S18" s="101"/>
      <c r="T18" s="102"/>
    </row>
    <row r="19" spans="1:20">
      <c r="A19" s="44" t="s">
        <v>71</v>
      </c>
      <c r="B19" s="113" t="s">
        <v>70</v>
      </c>
      <c r="C19" s="126"/>
      <c r="D19" s="127"/>
      <c r="E19" s="45">
        <v>1</v>
      </c>
      <c r="F19" s="46">
        <v>147.1</v>
      </c>
      <c r="G19" s="47">
        <v>0</v>
      </c>
      <c r="H19" s="48">
        <f t="shared" si="1"/>
        <v>0</v>
      </c>
      <c r="I19" s="103"/>
      <c r="J19" s="104"/>
      <c r="K19" s="104"/>
      <c r="L19" s="104"/>
      <c r="M19" s="104"/>
      <c r="N19" s="104"/>
      <c r="O19" s="104"/>
      <c r="P19" s="104"/>
      <c r="Q19" s="104"/>
      <c r="R19" s="104"/>
      <c r="S19" s="104"/>
      <c r="T19" s="105"/>
    </row>
    <row r="20" spans="1:20" ht="15.75">
      <c r="A20" s="38"/>
      <c r="B20" s="111" t="s">
        <v>43</v>
      </c>
      <c r="C20" s="111"/>
      <c r="D20" s="111"/>
      <c r="E20" s="112"/>
      <c r="F20" s="116"/>
      <c r="G20" s="30"/>
      <c r="H20" s="41"/>
      <c r="I20" s="103"/>
      <c r="J20" s="104"/>
      <c r="K20" s="104"/>
      <c r="L20" s="104"/>
      <c r="M20" s="104"/>
      <c r="N20" s="104"/>
      <c r="O20" s="104"/>
      <c r="P20" s="104"/>
      <c r="Q20" s="104"/>
      <c r="R20" s="104"/>
      <c r="S20" s="104"/>
      <c r="T20" s="105"/>
    </row>
    <row r="21" spans="1:20">
      <c r="A21" s="44" t="s">
        <v>72</v>
      </c>
      <c r="B21" s="113" t="s">
        <v>73</v>
      </c>
      <c r="C21" s="114"/>
      <c r="D21" s="115"/>
      <c r="E21" s="45">
        <v>2</v>
      </c>
      <c r="F21" s="46">
        <v>65.3</v>
      </c>
      <c r="G21" s="49">
        <v>0</v>
      </c>
      <c r="H21" s="50">
        <f>G21*F21</f>
        <v>0</v>
      </c>
      <c r="I21" s="103"/>
      <c r="J21" s="104"/>
      <c r="K21" s="104"/>
      <c r="L21" s="104"/>
      <c r="M21" s="104"/>
      <c r="N21" s="104"/>
      <c r="O21" s="104"/>
      <c r="P21" s="104"/>
      <c r="Q21" s="104"/>
      <c r="R21" s="104"/>
      <c r="S21" s="104"/>
      <c r="T21" s="105"/>
    </row>
    <row r="22" spans="1:20" ht="13.5" thickBot="1">
      <c r="A22" s="44" t="s">
        <v>74</v>
      </c>
      <c r="B22" s="113" t="s">
        <v>75</v>
      </c>
      <c r="C22" s="114"/>
      <c r="D22" s="115"/>
      <c r="E22" s="45">
        <v>2</v>
      </c>
      <c r="F22" s="46">
        <v>102.3</v>
      </c>
      <c r="G22" s="49">
        <v>0</v>
      </c>
      <c r="H22" s="50">
        <f t="shared" ref="H22" si="2">G22*F22</f>
        <v>0</v>
      </c>
      <c r="I22" s="106"/>
      <c r="J22" s="107"/>
      <c r="K22" s="107"/>
      <c r="L22" s="107"/>
      <c r="M22" s="107"/>
      <c r="N22" s="107"/>
      <c r="O22" s="107"/>
      <c r="P22" s="107"/>
      <c r="Q22" s="107"/>
      <c r="R22" s="107"/>
      <c r="S22" s="107"/>
      <c r="T22" s="108"/>
    </row>
    <row r="23" spans="1:20" s="1" customFormat="1" ht="18" customHeight="1">
      <c r="A23" s="38"/>
      <c r="B23" s="111" t="s">
        <v>42</v>
      </c>
      <c r="C23" s="111"/>
      <c r="D23" s="111"/>
      <c r="E23" s="112"/>
      <c r="F23" s="112"/>
      <c r="G23" s="30"/>
      <c r="H23" s="42"/>
      <c r="I23" s="144" t="s">
        <v>83</v>
      </c>
      <c r="J23" s="145"/>
      <c r="K23" s="145"/>
      <c r="L23" s="145"/>
      <c r="M23" s="145"/>
      <c r="N23" s="145"/>
      <c r="O23" s="145"/>
      <c r="P23" s="145"/>
      <c r="Q23" s="145"/>
      <c r="R23" s="145"/>
      <c r="S23" s="145"/>
      <c r="T23" s="146"/>
    </row>
    <row r="24" spans="1:20" ht="16.5" thickBot="1">
      <c r="A24" s="44" t="s">
        <v>77</v>
      </c>
      <c r="B24" s="113" t="s">
        <v>76</v>
      </c>
      <c r="C24" s="114"/>
      <c r="D24" s="114"/>
      <c r="E24" s="45">
        <v>2</v>
      </c>
      <c r="F24" s="46">
        <v>52.9</v>
      </c>
      <c r="G24" s="51">
        <v>0</v>
      </c>
      <c r="H24" s="52">
        <f>G24*F24</f>
        <v>0</v>
      </c>
      <c r="I24" s="147"/>
      <c r="J24" s="148"/>
      <c r="K24" s="148"/>
      <c r="L24" s="148"/>
      <c r="M24" s="148"/>
      <c r="N24" s="148"/>
      <c r="O24" s="148"/>
      <c r="P24" s="148"/>
      <c r="Q24" s="148"/>
      <c r="R24" s="148"/>
      <c r="S24" s="148"/>
      <c r="T24" s="149"/>
    </row>
    <row r="25" spans="1:20" ht="16.5" thickBot="1">
      <c r="A25" s="44" t="s">
        <v>78</v>
      </c>
      <c r="B25" s="113" t="s">
        <v>50</v>
      </c>
      <c r="C25" s="114"/>
      <c r="D25" s="115"/>
      <c r="E25" s="45">
        <v>4</v>
      </c>
      <c r="F25" s="46">
        <v>28.4</v>
      </c>
      <c r="G25" s="61">
        <v>0</v>
      </c>
      <c r="H25" s="53">
        <f t="shared" ref="H25" si="3">G25*F25</f>
        <v>0</v>
      </c>
      <c r="I25" s="64"/>
      <c r="J25" s="65"/>
      <c r="K25" s="65"/>
      <c r="L25" s="65"/>
      <c r="M25" s="65"/>
      <c r="N25" s="65"/>
      <c r="O25" s="65"/>
      <c r="P25" s="65"/>
      <c r="Q25" s="65"/>
      <c r="R25" s="65"/>
      <c r="S25" s="65"/>
      <c r="T25" s="66"/>
    </row>
    <row r="26" spans="1:20" ht="16.5" thickBot="1">
      <c r="A26" s="132" t="s">
        <v>57</v>
      </c>
      <c r="B26" s="133"/>
      <c r="C26" s="133"/>
      <c r="D26" s="133"/>
      <c r="E26" s="130" t="s">
        <v>49</v>
      </c>
      <c r="F26" s="131"/>
      <c r="G26" s="60">
        <f>SUM(G7:G10)+G12+SUM(G14:G15)+SUM(G17:G19)+SUM(G21:G22)+SUM(G24:G25)</f>
        <v>0</v>
      </c>
      <c r="H26" s="62">
        <f>SUM(H7:H10)+H12++SUM(H14:H15)+SUM(H17:H19)+SUM(H21:H22)+SUM(H24:H25)</f>
        <v>0</v>
      </c>
      <c r="I26" s="67"/>
      <c r="J26" s="68"/>
      <c r="K26" s="68"/>
      <c r="L26" s="68"/>
      <c r="M26" s="68"/>
      <c r="N26" s="68"/>
      <c r="O26" s="68"/>
      <c r="P26" s="68"/>
      <c r="Q26" s="68"/>
      <c r="R26" s="68"/>
      <c r="S26" s="68"/>
      <c r="T26" s="69"/>
    </row>
    <row r="27" spans="1:20" ht="12.6" customHeight="1" thickBot="1">
      <c r="A27" s="73"/>
      <c r="B27" s="74"/>
      <c r="C27" s="74"/>
      <c r="D27" s="74"/>
      <c r="E27" s="75"/>
      <c r="F27" s="43"/>
      <c r="G27" s="43"/>
      <c r="H27" s="43"/>
      <c r="I27" s="70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2"/>
    </row>
    <row r="28" spans="1:20">
      <c r="A28" s="76"/>
      <c r="B28" s="77"/>
      <c r="C28" s="77"/>
      <c r="D28" s="77"/>
      <c r="E28" s="78"/>
      <c r="F28" s="43"/>
      <c r="G28" s="43"/>
      <c r="H28" s="43"/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</row>
    <row r="29" spans="1:20" ht="12.6" customHeight="1" thickBot="1">
      <c r="A29" s="79"/>
      <c r="B29" s="80"/>
      <c r="C29" s="80"/>
      <c r="D29" s="80"/>
      <c r="E29" s="81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</row>
    <row r="30" spans="1:20" s="1" customFormat="1" ht="12.95" customHeight="1">
      <c r="A30"/>
      <c r="B30" s="137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</row>
    <row r="31" spans="1:20" ht="14.45" customHeight="1"/>
    <row r="32" spans="1:20" ht="16.5" customHeight="1"/>
  </sheetData>
  <sheetProtection selectLockedCells="1" selectUnlockedCells="1"/>
  <mergeCells count="39">
    <mergeCell ref="E26:F26"/>
    <mergeCell ref="A26:D26"/>
    <mergeCell ref="B22:D22"/>
    <mergeCell ref="B25:D25"/>
    <mergeCell ref="A1:H1"/>
    <mergeCell ref="I5:T5"/>
    <mergeCell ref="B21:D21"/>
    <mergeCell ref="B2:C2"/>
    <mergeCell ref="E2:H2"/>
    <mergeCell ref="B3:C3"/>
    <mergeCell ref="E3:H3"/>
    <mergeCell ref="B4:C4"/>
    <mergeCell ref="E4:H4"/>
    <mergeCell ref="B18:D18"/>
    <mergeCell ref="B17:D17"/>
    <mergeCell ref="B14:D14"/>
    <mergeCell ref="B19:D19"/>
    <mergeCell ref="B15:D15"/>
    <mergeCell ref="B11:F11"/>
    <mergeCell ref="B20:F20"/>
    <mergeCell ref="I13:T13"/>
    <mergeCell ref="I23:T24"/>
    <mergeCell ref="I14:T16"/>
    <mergeCell ref="I25:T27"/>
    <mergeCell ref="A27:E29"/>
    <mergeCell ref="I6:T7"/>
    <mergeCell ref="I8:T12"/>
    <mergeCell ref="I17:T17"/>
    <mergeCell ref="I18:T22"/>
    <mergeCell ref="B6:F6"/>
    <mergeCell ref="B13:F13"/>
    <mergeCell ref="B24:D24"/>
    <mergeCell ref="B7:D7"/>
    <mergeCell ref="B8:D8"/>
    <mergeCell ref="B9:D9"/>
    <mergeCell ref="B10:D10"/>
    <mergeCell ref="B12:D12"/>
    <mergeCell ref="B23:F23"/>
    <mergeCell ref="B16:F16"/>
  </mergeCells>
  <phoneticPr fontId="0" type="noConversion"/>
  <dataValidations count="4">
    <dataValidation type="custom" allowBlank="1" showInputMessage="1" showErrorMessage="1" errorTitle="Invalid Entry" error="Please enter a multiple of 4" sqref="G25" xr:uid="{803E2609-E30F-4E83-BCC1-F63ACAFEE261}">
      <formula1>MOD(G25,4)=0</formula1>
    </dataValidation>
    <dataValidation type="custom" allowBlank="1" showInputMessage="1" showErrorMessage="1" errorTitle="Invalid Entry" error="Please enter a multiple of 2" sqref="G17 G24 G21:G22" xr:uid="{B596CE56-A831-4200-A88D-77CC1AC8EF09}">
      <formula1>MOD(G17,2)=0</formula1>
    </dataValidation>
    <dataValidation type="custom" allowBlank="1" showInputMessage="1" showErrorMessage="1" errorTitle="Invalid Entry" error="Please enter a multple of 2" sqref="G18" xr:uid="{BBBAD396-C376-45BB-9E03-2EDC8005B8B6}">
      <formula1>MOD(G18,2)=0</formula1>
    </dataValidation>
    <dataValidation allowBlank="1" showInputMessage="1" showErrorMessage="1" errorTitle="Invalid Entry" error="Please enter a multple of 2" sqref="G19" xr:uid="{E53C7F64-13B1-474A-80CE-A814F7ED544E}"/>
  </dataValidations>
  <printOptions horizontalCentered="1"/>
  <pageMargins left="0.5" right="0.5" top="0.15" bottom="0.1" header="0.05" footer="0.05"/>
  <pageSetup fitToWidth="0" orientation="landscape" horizontalDpi="200" verticalDpi="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M88"/>
  <sheetViews>
    <sheetView workbookViewId="0">
      <selection activeCell="C11" sqref="C11"/>
    </sheetView>
  </sheetViews>
  <sheetFormatPr defaultColWidth="9.140625" defaultRowHeight="11.25"/>
  <cols>
    <col min="1" max="1" width="14.5703125" style="3" customWidth="1"/>
    <col min="2" max="2" width="43.42578125" style="4" customWidth="1"/>
    <col min="3" max="16384" width="9.140625" style="3"/>
  </cols>
  <sheetData>
    <row r="2" spans="1:13">
      <c r="A2" s="5" t="s">
        <v>19</v>
      </c>
    </row>
    <row r="4" spans="1:13" s="5" customFormat="1">
      <c r="A4" s="6" t="s">
        <v>2</v>
      </c>
      <c r="B4" s="7" t="s">
        <v>3</v>
      </c>
      <c r="C4" s="8" t="s">
        <v>21</v>
      </c>
      <c r="D4" s="8" t="s">
        <v>22</v>
      </c>
      <c r="E4" s="8" t="s">
        <v>23</v>
      </c>
      <c r="F4" s="8" t="s">
        <v>24</v>
      </c>
      <c r="G4" s="8" t="s">
        <v>25</v>
      </c>
      <c r="H4" s="8" t="s">
        <v>26</v>
      </c>
      <c r="I4" s="8" t="s">
        <v>27</v>
      </c>
      <c r="J4" s="8" t="s">
        <v>28</v>
      </c>
      <c r="K4" s="8" t="s">
        <v>29</v>
      </c>
      <c r="L4" s="8" t="s">
        <v>30</v>
      </c>
      <c r="M4" s="8" t="s">
        <v>31</v>
      </c>
    </row>
    <row r="5" spans="1:13" ht="22.5">
      <c r="A5" s="9" t="s">
        <v>4</v>
      </c>
      <c r="B5" s="10" t="s">
        <v>16</v>
      </c>
      <c r="C5" s="11"/>
      <c r="D5" s="11"/>
      <c r="E5" s="11"/>
    </row>
    <row r="6" spans="1:13">
      <c r="A6" s="9" t="s">
        <v>5</v>
      </c>
      <c r="B6" s="10" t="s">
        <v>17</v>
      </c>
      <c r="C6" s="11"/>
      <c r="D6" s="11"/>
      <c r="E6" s="11"/>
    </row>
    <row r="7" spans="1:13">
      <c r="A7" s="9" t="s">
        <v>6</v>
      </c>
      <c r="B7" s="10" t="s">
        <v>18</v>
      </c>
      <c r="C7" s="11"/>
      <c r="D7" s="11"/>
      <c r="E7" s="11"/>
    </row>
    <row r="8" spans="1:13">
      <c r="A8" s="9" t="s">
        <v>7</v>
      </c>
      <c r="B8" s="10" t="s">
        <v>9</v>
      </c>
      <c r="C8" s="11"/>
      <c r="D8" s="11"/>
      <c r="E8" s="11"/>
    </row>
    <row r="9" spans="1:13">
      <c r="A9" s="9" t="s">
        <v>8</v>
      </c>
      <c r="B9" s="12" t="s">
        <v>10</v>
      </c>
      <c r="C9" s="13"/>
      <c r="D9" s="13"/>
      <c r="E9" s="13"/>
    </row>
    <row r="10" spans="1:13">
      <c r="A10" s="9"/>
      <c r="B10" s="14"/>
    </row>
    <row r="11" spans="1:13">
      <c r="B11" s="15" t="s">
        <v>11</v>
      </c>
      <c r="C11" s="16">
        <v>0</v>
      </c>
      <c r="D11" s="16">
        <v>0</v>
      </c>
      <c r="E11" s="16">
        <v>0</v>
      </c>
      <c r="F11" s="16">
        <v>0</v>
      </c>
      <c r="G11" s="16"/>
      <c r="H11" s="16"/>
      <c r="I11" s="16"/>
      <c r="J11" s="16"/>
      <c r="K11" s="16"/>
      <c r="L11" s="16"/>
      <c r="M11" s="16"/>
    </row>
    <row r="13" spans="1:13" s="19" customFormat="1">
      <c r="A13" s="17"/>
      <c r="B13" s="18" t="s">
        <v>12</v>
      </c>
      <c r="C13" s="19">
        <v>0</v>
      </c>
      <c r="D13" s="19">
        <v>0</v>
      </c>
      <c r="E13" s="19">
        <v>0</v>
      </c>
      <c r="F13" s="19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19">
        <v>0</v>
      </c>
    </row>
    <row r="14" spans="1:13" s="5" customFormat="1">
      <c r="A14" s="6"/>
      <c r="B14" s="7"/>
      <c r="C14" s="8"/>
      <c r="D14" s="8"/>
      <c r="E14" s="8"/>
    </row>
    <row r="15" spans="1:13" s="19" customFormat="1">
      <c r="A15" s="17"/>
      <c r="B15" s="18" t="s">
        <v>13</v>
      </c>
      <c r="C15" s="29">
        <f>C29</f>
        <v>250</v>
      </c>
      <c r="D15" s="29">
        <f t="shared" ref="D15:M15" si="0">D29</f>
        <v>360</v>
      </c>
      <c r="E15" s="29">
        <f t="shared" si="0"/>
        <v>240</v>
      </c>
      <c r="F15" s="29">
        <f t="shared" si="0"/>
        <v>280</v>
      </c>
      <c r="G15" s="29">
        <f t="shared" si="0"/>
        <v>330</v>
      </c>
      <c r="H15" s="29">
        <f t="shared" si="0"/>
        <v>240</v>
      </c>
      <c r="I15" s="29">
        <f t="shared" si="0"/>
        <v>240</v>
      </c>
      <c r="J15" s="29">
        <f t="shared" si="0"/>
        <v>400</v>
      </c>
      <c r="K15" s="29">
        <f t="shared" si="0"/>
        <v>300</v>
      </c>
      <c r="L15" s="29">
        <f t="shared" si="0"/>
        <v>340</v>
      </c>
      <c r="M15" s="29">
        <f t="shared" si="0"/>
        <v>300</v>
      </c>
    </row>
    <row r="16" spans="1:13">
      <c r="B16" s="18" t="s">
        <v>14</v>
      </c>
      <c r="C16" s="29">
        <f>C30</f>
        <v>450</v>
      </c>
      <c r="D16" s="29">
        <f t="shared" ref="D16:M16" si="1">D30</f>
        <v>630</v>
      </c>
      <c r="E16" s="29">
        <f t="shared" si="1"/>
        <v>440</v>
      </c>
      <c r="F16" s="29">
        <f t="shared" si="1"/>
        <v>520</v>
      </c>
      <c r="G16" s="29">
        <f t="shared" si="1"/>
        <v>620</v>
      </c>
      <c r="H16" s="29">
        <f t="shared" si="1"/>
        <v>440</v>
      </c>
      <c r="I16" s="29">
        <f t="shared" si="1"/>
        <v>440</v>
      </c>
      <c r="J16" s="29">
        <f t="shared" si="1"/>
        <v>770</v>
      </c>
      <c r="K16" s="29">
        <f t="shared" si="1"/>
        <v>560</v>
      </c>
      <c r="L16" s="29">
        <f t="shared" si="1"/>
        <v>630</v>
      </c>
      <c r="M16" s="29">
        <f t="shared" si="1"/>
        <v>540</v>
      </c>
    </row>
    <row r="17" spans="1:13">
      <c r="B17" s="18" t="s">
        <v>15</v>
      </c>
      <c r="C17" s="29">
        <f t="shared" ref="C17:M17" si="2">C16-C15</f>
        <v>200</v>
      </c>
      <c r="D17" s="29">
        <f t="shared" si="2"/>
        <v>270</v>
      </c>
      <c r="E17" s="29">
        <f t="shared" si="2"/>
        <v>200</v>
      </c>
      <c r="F17" s="29">
        <f t="shared" si="2"/>
        <v>240</v>
      </c>
      <c r="G17" s="29">
        <f t="shared" si="2"/>
        <v>290</v>
      </c>
      <c r="H17" s="29">
        <f t="shared" si="2"/>
        <v>200</v>
      </c>
      <c r="I17" s="29">
        <f t="shared" si="2"/>
        <v>200</v>
      </c>
      <c r="J17" s="29">
        <f t="shared" si="2"/>
        <v>370</v>
      </c>
      <c r="K17" s="29">
        <f t="shared" si="2"/>
        <v>260</v>
      </c>
      <c r="L17" s="29">
        <f t="shared" si="2"/>
        <v>290</v>
      </c>
      <c r="M17" s="29">
        <f t="shared" si="2"/>
        <v>240</v>
      </c>
    </row>
    <row r="18" spans="1:13">
      <c r="C18" s="16"/>
      <c r="D18" s="16"/>
      <c r="E18" s="16"/>
    </row>
    <row r="19" spans="1:13"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</row>
    <row r="20" spans="1:13" s="22" customFormat="1">
      <c r="B20" s="23"/>
      <c r="C20" s="24"/>
      <c r="D20" s="24"/>
      <c r="E20" s="24"/>
    </row>
    <row r="23" spans="1:13">
      <c r="B23" s="25" t="s">
        <v>20</v>
      </c>
      <c r="C23" s="26">
        <v>1.6</v>
      </c>
    </row>
    <row r="25" spans="1:13" s="19" customFormat="1">
      <c r="A25" s="17"/>
      <c r="B25" s="18" t="s">
        <v>13</v>
      </c>
      <c r="C25" s="16">
        <v>155</v>
      </c>
      <c r="D25" s="16">
        <v>228</v>
      </c>
      <c r="E25" s="16">
        <v>150</v>
      </c>
      <c r="F25" s="16">
        <v>176</v>
      </c>
      <c r="G25" s="16">
        <v>208</v>
      </c>
      <c r="H25" s="16">
        <v>150</v>
      </c>
      <c r="I25" s="16">
        <v>150</v>
      </c>
      <c r="J25" s="16">
        <v>247</v>
      </c>
      <c r="K25" s="16">
        <v>185</v>
      </c>
      <c r="L25" s="16">
        <v>211</v>
      </c>
      <c r="M25" s="16">
        <v>185</v>
      </c>
    </row>
    <row r="26" spans="1:13">
      <c r="B26" s="18" t="s">
        <v>14</v>
      </c>
      <c r="C26" s="16">
        <v>280</v>
      </c>
      <c r="D26" s="16">
        <v>396</v>
      </c>
      <c r="E26" s="16">
        <v>275</v>
      </c>
      <c r="F26" s="16">
        <v>322</v>
      </c>
      <c r="G26" s="16">
        <v>390</v>
      </c>
      <c r="H26" s="16">
        <v>275</v>
      </c>
      <c r="I26" s="16">
        <v>275</v>
      </c>
      <c r="J26" s="16">
        <v>484</v>
      </c>
      <c r="K26" s="16">
        <v>349</v>
      </c>
      <c r="L26" s="16">
        <v>392</v>
      </c>
      <c r="M26" s="16">
        <v>336</v>
      </c>
    </row>
    <row r="27" spans="1:13">
      <c r="B27" s="18" t="s">
        <v>15</v>
      </c>
      <c r="C27" s="16">
        <f t="shared" ref="C27:M27" si="3">C26-C25</f>
        <v>125</v>
      </c>
      <c r="D27" s="16">
        <f t="shared" si="3"/>
        <v>168</v>
      </c>
      <c r="E27" s="16">
        <f t="shared" si="3"/>
        <v>125</v>
      </c>
      <c r="F27" s="16">
        <f t="shared" si="3"/>
        <v>146</v>
      </c>
      <c r="G27" s="16">
        <f t="shared" si="3"/>
        <v>182</v>
      </c>
      <c r="H27" s="16">
        <f t="shared" si="3"/>
        <v>125</v>
      </c>
      <c r="I27" s="16">
        <f t="shared" si="3"/>
        <v>125</v>
      </c>
      <c r="J27" s="16">
        <f t="shared" si="3"/>
        <v>237</v>
      </c>
      <c r="K27" s="16">
        <f t="shared" si="3"/>
        <v>164</v>
      </c>
      <c r="L27" s="16">
        <f t="shared" si="3"/>
        <v>181</v>
      </c>
      <c r="M27" s="16">
        <f t="shared" si="3"/>
        <v>151</v>
      </c>
    </row>
    <row r="28" spans="1:13">
      <c r="C28" s="16"/>
      <c r="D28" s="16"/>
      <c r="E28" s="16"/>
    </row>
    <row r="29" spans="1:13">
      <c r="B29" s="18" t="s">
        <v>13</v>
      </c>
      <c r="C29" s="27">
        <f>ROUND(C25*$C$23,-1)</f>
        <v>250</v>
      </c>
      <c r="D29" s="27">
        <f>ROUND(D25*$C$23,-1)</f>
        <v>360</v>
      </c>
      <c r="E29" s="27">
        <f t="shared" ref="E29:L30" si="4">ROUND(E25*$C$23,-1)</f>
        <v>240</v>
      </c>
      <c r="F29" s="27">
        <f t="shared" si="4"/>
        <v>280</v>
      </c>
      <c r="G29" s="27">
        <f t="shared" si="4"/>
        <v>330</v>
      </c>
      <c r="H29" s="27">
        <f t="shared" si="4"/>
        <v>240</v>
      </c>
      <c r="I29" s="27">
        <f t="shared" si="4"/>
        <v>240</v>
      </c>
      <c r="J29" s="27">
        <f t="shared" si="4"/>
        <v>400</v>
      </c>
      <c r="K29" s="27">
        <f t="shared" si="4"/>
        <v>300</v>
      </c>
      <c r="L29" s="27">
        <f t="shared" si="4"/>
        <v>340</v>
      </c>
      <c r="M29" s="27">
        <f>ROUND(M25*$C$23,-1)</f>
        <v>300</v>
      </c>
    </row>
    <row r="30" spans="1:13">
      <c r="B30" s="18" t="s">
        <v>14</v>
      </c>
      <c r="C30" s="27">
        <f>ROUND(C26*$C$23,-1)</f>
        <v>450</v>
      </c>
      <c r="D30" s="27">
        <f>ROUND(D26*$C$23,-1)</f>
        <v>630</v>
      </c>
      <c r="E30" s="27">
        <f t="shared" si="4"/>
        <v>440</v>
      </c>
      <c r="F30" s="27">
        <f t="shared" si="4"/>
        <v>520</v>
      </c>
      <c r="G30" s="27">
        <f t="shared" si="4"/>
        <v>620</v>
      </c>
      <c r="H30" s="27">
        <f t="shared" si="4"/>
        <v>440</v>
      </c>
      <c r="I30" s="27">
        <f t="shared" si="4"/>
        <v>440</v>
      </c>
      <c r="J30" s="27">
        <f t="shared" si="4"/>
        <v>770</v>
      </c>
      <c r="K30" s="27">
        <f t="shared" si="4"/>
        <v>560</v>
      </c>
      <c r="L30" s="27">
        <f t="shared" si="4"/>
        <v>630</v>
      </c>
      <c r="M30" s="27">
        <f>ROUND(M26*$C$23,-1)</f>
        <v>540</v>
      </c>
    </row>
    <row r="31" spans="1:13">
      <c r="B31" s="18" t="s">
        <v>15</v>
      </c>
      <c r="C31" s="28">
        <f>C30-C29</f>
        <v>200</v>
      </c>
      <c r="D31" s="28">
        <f t="shared" ref="D31:M31" si="5">D30-D29</f>
        <v>270</v>
      </c>
      <c r="E31" s="28">
        <f t="shared" si="5"/>
        <v>200</v>
      </c>
      <c r="F31" s="28">
        <f t="shared" si="5"/>
        <v>240</v>
      </c>
      <c r="G31" s="28">
        <f t="shared" si="5"/>
        <v>290</v>
      </c>
      <c r="H31" s="28">
        <f t="shared" si="5"/>
        <v>200</v>
      </c>
      <c r="I31" s="28">
        <f t="shared" si="5"/>
        <v>200</v>
      </c>
      <c r="J31" s="28">
        <f t="shared" si="5"/>
        <v>370</v>
      </c>
      <c r="K31" s="28">
        <f t="shared" si="5"/>
        <v>260</v>
      </c>
      <c r="L31" s="28">
        <f t="shared" si="5"/>
        <v>290</v>
      </c>
      <c r="M31" s="28">
        <f t="shared" si="5"/>
        <v>240</v>
      </c>
    </row>
    <row r="42" spans="4:5">
      <c r="D42" s="16"/>
      <c r="E42" s="16"/>
    </row>
    <row r="43" spans="4:5">
      <c r="D43" s="16"/>
      <c r="E43" s="16"/>
    </row>
    <row r="44" spans="4:5">
      <c r="D44" s="16"/>
      <c r="E44" s="16"/>
    </row>
    <row r="45" spans="4:5">
      <c r="D45" s="16"/>
      <c r="E45" s="16"/>
    </row>
    <row r="46" spans="4:5">
      <c r="D46" s="16"/>
      <c r="E46" s="16"/>
    </row>
    <row r="47" spans="4:5">
      <c r="D47" s="16"/>
      <c r="E47" s="16"/>
    </row>
    <row r="48" spans="4:5">
      <c r="D48" s="16"/>
      <c r="E48" s="16"/>
    </row>
    <row r="49" spans="4:5">
      <c r="D49" s="16"/>
      <c r="E49" s="16"/>
    </row>
    <row r="50" spans="4:5">
      <c r="D50" s="16"/>
      <c r="E50" s="16"/>
    </row>
    <row r="51" spans="4:5">
      <c r="D51" s="16"/>
      <c r="E51" s="16"/>
    </row>
    <row r="52" spans="4:5">
      <c r="D52" s="16"/>
      <c r="E52" s="16"/>
    </row>
    <row r="53" spans="4:5">
      <c r="D53" s="16"/>
      <c r="E53" s="16"/>
    </row>
    <row r="54" spans="4:5">
      <c r="D54" s="16"/>
      <c r="E54" s="16"/>
    </row>
    <row r="55" spans="4:5">
      <c r="D55" s="16"/>
      <c r="E55" s="16"/>
    </row>
    <row r="56" spans="4:5">
      <c r="D56" s="16"/>
      <c r="E56" s="16"/>
    </row>
    <row r="57" spans="4:5">
      <c r="D57" s="16"/>
      <c r="E57" s="16"/>
    </row>
    <row r="58" spans="4:5">
      <c r="D58" s="16"/>
      <c r="E58" s="16"/>
    </row>
    <row r="59" spans="4:5">
      <c r="D59" s="16"/>
      <c r="E59" s="16"/>
    </row>
    <row r="60" spans="4:5">
      <c r="D60" s="16"/>
      <c r="E60" s="16"/>
    </row>
    <row r="61" spans="4:5">
      <c r="D61" s="16"/>
      <c r="E61" s="16"/>
    </row>
    <row r="62" spans="4:5">
      <c r="D62" s="16"/>
      <c r="E62" s="16"/>
    </row>
    <row r="63" spans="4:5">
      <c r="D63" s="16"/>
      <c r="E63" s="16"/>
    </row>
    <row r="64" spans="4:5">
      <c r="D64" s="16"/>
      <c r="E64" s="16"/>
    </row>
    <row r="65" spans="4:5">
      <c r="D65" s="16"/>
      <c r="E65" s="16"/>
    </row>
    <row r="66" spans="4:5">
      <c r="D66" s="16"/>
      <c r="E66" s="16"/>
    </row>
    <row r="70" spans="4:5">
      <c r="D70" s="16"/>
      <c r="E70" s="16"/>
    </row>
    <row r="71" spans="4:5">
      <c r="D71" s="16"/>
      <c r="E71" s="16"/>
    </row>
    <row r="72" spans="4:5">
      <c r="D72" s="16"/>
      <c r="E72" s="16"/>
    </row>
    <row r="73" spans="4:5">
      <c r="D73" s="16"/>
      <c r="E73" s="16"/>
    </row>
    <row r="74" spans="4:5">
      <c r="D74" s="16"/>
      <c r="E74" s="16"/>
    </row>
    <row r="75" spans="4:5">
      <c r="D75" s="16"/>
      <c r="E75" s="16"/>
    </row>
    <row r="76" spans="4:5">
      <c r="D76" s="16"/>
      <c r="E76" s="16"/>
    </row>
    <row r="77" spans="4:5">
      <c r="D77" s="16"/>
      <c r="E77" s="16"/>
    </row>
    <row r="78" spans="4:5">
      <c r="D78" s="16"/>
      <c r="E78" s="16"/>
    </row>
    <row r="79" spans="4:5">
      <c r="D79" s="16"/>
      <c r="E79" s="16"/>
    </row>
    <row r="80" spans="4:5">
      <c r="D80" s="16"/>
      <c r="E80" s="16"/>
    </row>
    <row r="81" spans="4:5">
      <c r="D81" s="16"/>
      <c r="E81" s="16"/>
    </row>
    <row r="82" spans="4:5">
      <c r="D82" s="16"/>
      <c r="E82" s="16"/>
    </row>
    <row r="83" spans="4:5">
      <c r="D83" s="16"/>
      <c r="E83" s="16"/>
    </row>
    <row r="84" spans="4:5">
      <c r="D84" s="16"/>
      <c r="E84" s="16"/>
    </row>
    <row r="85" spans="4:5">
      <c r="D85" s="16"/>
      <c r="E85" s="16"/>
    </row>
    <row r="86" spans="4:5">
      <c r="D86" s="16"/>
      <c r="E86" s="16"/>
    </row>
    <row r="87" spans="4:5">
      <c r="D87" s="16"/>
      <c r="E87" s="16"/>
    </row>
    <row r="88" spans="4:5">
      <c r="D88" s="16"/>
      <c r="E88" s="16"/>
    </row>
  </sheetData>
  <sheetProtection selectLockedCells="1" selectUnlockedCells="1"/>
  <phoneticPr fontId="4" type="noConversion"/>
  <pageMargins left="0.75" right="0.75" top="1" bottom="1" header="0.5" footer="0.5"/>
  <pageSetup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E653379ECCF32408CC7A9E7E59357C1" ma:contentTypeVersion="15" ma:contentTypeDescription="Create a new document." ma:contentTypeScope="" ma:versionID="fa6cf81ab1935d61739fdc20787789fe">
  <xsd:schema xmlns:xsd="http://www.w3.org/2001/XMLSchema" xmlns:xs="http://www.w3.org/2001/XMLSchema" xmlns:p="http://schemas.microsoft.com/office/2006/metadata/properties" xmlns:ns2="c02ef49a-3803-4b4d-8c9d-c67b6e53e4af" xmlns:ns3="7d7d3347-3f4a-43b7-ab51-5f5f7a1522a6" targetNamespace="http://schemas.microsoft.com/office/2006/metadata/properties" ma:root="true" ma:fieldsID="ae4c940d8b095f89d8b683e83347bfd9" ns2:_="" ns3:_="">
    <xsd:import namespace="c02ef49a-3803-4b4d-8c9d-c67b6e53e4af"/>
    <xsd:import namespace="7d7d3347-3f4a-43b7-ab51-5f5f7a1522a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2ef49a-3803-4b4d-8c9d-c67b6e53e4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7d3347-3f4a-43b7-ab51-5f5f7a1522a6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ee8143d4-e5af-4983-b71d-5d630e5f8c34}" ma:internalName="TaxCatchAll" ma:showField="CatchAllData" ma:web="7d7d3347-3f4a-43b7-ab51-5f5f7a1522a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d7d3347-3f4a-43b7-ab51-5f5f7a1522a6" xsi:nil="true"/>
    <lcf76f155ced4ddcb4097134ff3c332f xmlns="c02ef49a-3803-4b4d-8c9d-c67b6e53e4af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14B0CEE-8B09-4471-A315-8FDDE5223E61}"/>
</file>

<file path=customXml/itemProps2.xml><?xml version="1.0" encoding="utf-8"?>
<ds:datastoreItem xmlns:ds="http://schemas.openxmlformats.org/officeDocument/2006/customXml" ds:itemID="{DBC6C653-7DC9-4486-86C0-9D939455EDEF}">
  <ds:schemaRefs>
    <ds:schemaRef ds:uri="http://schemas.microsoft.com/office/2006/metadata/properties"/>
    <ds:schemaRef ds:uri="http://schemas.microsoft.com/office/infopath/2007/PartnerControls"/>
    <ds:schemaRef ds:uri="8d6e9931-ee73-4d1c-ad6b-40736c62f081"/>
    <ds:schemaRef ds:uri="7d7d3347-3f4a-43b7-ab51-5f5f7a1522a6"/>
  </ds:schemaRefs>
</ds:datastoreItem>
</file>

<file path=customXml/itemProps3.xml><?xml version="1.0" encoding="utf-8"?>
<ds:datastoreItem xmlns:ds="http://schemas.openxmlformats.org/officeDocument/2006/customXml" ds:itemID="{E23BDA2C-0E10-4482-BBAE-EE58FBFE7302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Order Form</vt:lpstr>
      <vt:lpstr>Frt Table</vt:lpstr>
      <vt:lpstr>COUNTRYNAME</vt:lpstr>
      <vt:lpstr>'Frt Table'!Print_Area</vt:lpstr>
      <vt:lpstr>'Order Form'!Print_Area</vt:lpstr>
      <vt:lpstr>'Order Form'!Print_Titles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Nadine M. VanCamp</dc:creator>
  <cp:lastModifiedBy>Smith, Robert J. (OGR)</cp:lastModifiedBy>
  <cp:lastPrinted>2026-03-05T13:48:45Z</cp:lastPrinted>
  <dcterms:created xsi:type="dcterms:W3CDTF">2000-07-27T22:17:06Z</dcterms:created>
  <dcterms:modified xsi:type="dcterms:W3CDTF">2026-03-05T13:51:20Z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TC060827491033</vt:lpwstr>
  </property>
  <property fmtid="{D5CDD505-2E9C-101B-9397-08002B2CF9AE}" pid="3" name="ContentTypeId">
    <vt:lpwstr>0x0101003E653379ECCF32408CC7A9E7E59357C1</vt:lpwstr>
  </property>
  <property fmtid="{D5CDD505-2E9C-101B-9397-08002B2CF9AE}" pid="4" name="MediaServiceImageTags">
    <vt:lpwstr/>
  </property>
</Properties>
</file>