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10" windowWidth="23250" windowHeight="11175"/>
  </bookViews>
  <sheets>
    <sheet name="1.) CIP Submission Form" sheetId="1" r:id="rId1"/>
    <sheet name="2.) 5-Year CIP Schedule" sheetId="4" r:id="rId2"/>
    <sheet name="3.) Facilities Inventory" sheetId="3" r:id="rId3"/>
    <sheet name="4.) Asset and Fleet Inventory" sheetId="5" r:id="rId4"/>
    <sheet name="5.) CIP Calendar" sheetId="2" r:id="rId5"/>
  </sheets>
  <externalReferences>
    <externalReference r:id="rId6"/>
  </externalReferences>
  <definedNames>
    <definedName name="_xlnm.Print_Area" localSheetId="0">'1.) CIP Submission Form'!$A$1:$P$70</definedName>
    <definedName name="_xlnm.Print_Area" localSheetId="1">'2.) 5-Year CIP Schedule'!$B$3:$J$75</definedName>
    <definedName name="_xlnm.Print_Area" localSheetId="2">Table2[#All]</definedName>
    <definedName name="_xlnm.Print_Area" localSheetId="3">'4.) Asset and Fleet Inventory'!$C$1:$Q$25</definedName>
    <definedName name="_xlnm.Print_Area" localSheetId="4">'5.) CIP Calendar'!$A$2:$B$30</definedName>
    <definedName name="_xlnm.Print_Titles" localSheetId="2">'3.) Facilities Inventory'!$1:$3</definedName>
    <definedName name="_xlnm.Print_Titles" localSheetId="3">'4.) Asset and Fleet Inventory'!$1:$1</definedName>
    <definedName name="Reserves">[1]Reserves!$B$2:$W$354</definedName>
    <definedName name="Select">'[1]Assessed Values'!$A$1</definedName>
  </definedNames>
  <calcPr calcId="145621"/>
</workbook>
</file>

<file path=xl/calcChain.xml><?xml version="1.0" encoding="utf-8"?>
<calcChain xmlns="http://schemas.openxmlformats.org/spreadsheetml/2006/main">
  <c r="J54" i="4" l="1"/>
  <c r="F53" i="4"/>
  <c r="J53" i="4" s="1"/>
  <c r="I57" i="4"/>
  <c r="H57" i="4"/>
  <c r="G57" i="4"/>
  <c r="F57" i="4"/>
  <c r="E57" i="4"/>
  <c r="J57" i="4" s="1"/>
  <c r="I51" i="4"/>
  <c r="H51" i="4"/>
  <c r="G51" i="4"/>
  <c r="F51" i="4"/>
  <c r="E51" i="4"/>
  <c r="J51" i="4" s="1"/>
  <c r="I50" i="4"/>
  <c r="H50" i="4"/>
  <c r="G50" i="4"/>
  <c r="F50" i="4"/>
  <c r="E50" i="4"/>
  <c r="J50" i="4" s="1"/>
  <c r="I56" i="4"/>
  <c r="H56" i="4"/>
  <c r="G56" i="4"/>
  <c r="F56" i="4"/>
  <c r="J56" i="4" s="1"/>
  <c r="E56" i="4"/>
  <c r="I55" i="4"/>
  <c r="H55" i="4"/>
  <c r="G55" i="4"/>
  <c r="F55" i="4"/>
  <c r="E55" i="4"/>
  <c r="J55" i="4" s="1"/>
  <c r="P23" i="5"/>
  <c r="P22" i="5"/>
  <c r="P21" i="5"/>
  <c r="I15" i="5"/>
  <c r="I40" i="4" l="1"/>
  <c r="H40" i="4"/>
  <c r="G40" i="4"/>
  <c r="F40" i="4"/>
  <c r="E40" i="4"/>
  <c r="J39" i="4"/>
  <c r="J40" i="4" s="1"/>
  <c r="J42" i="4" s="1"/>
  <c r="I32" i="4"/>
  <c r="H32" i="4"/>
  <c r="G32" i="4"/>
  <c r="F32" i="4"/>
  <c r="E32" i="4"/>
  <c r="J31" i="4"/>
  <c r="J30" i="4"/>
  <c r="I27" i="4"/>
  <c r="H27" i="4"/>
  <c r="G27" i="4"/>
  <c r="F27" i="4"/>
  <c r="E27" i="4"/>
  <c r="J26" i="4"/>
  <c r="J25" i="4"/>
  <c r="I22" i="4"/>
  <c r="H22" i="4"/>
  <c r="G22" i="4"/>
  <c r="F22" i="4"/>
  <c r="E22" i="4"/>
  <c r="J21" i="4"/>
  <c r="J20" i="4"/>
  <c r="I17" i="4"/>
  <c r="H17" i="4"/>
  <c r="G17" i="4"/>
  <c r="F17" i="4"/>
  <c r="E17" i="4"/>
  <c r="J16" i="4"/>
  <c r="J15" i="4"/>
  <c r="J14" i="4"/>
  <c r="J13" i="4"/>
  <c r="I10" i="4"/>
  <c r="H10" i="4"/>
  <c r="G10" i="4"/>
  <c r="F10" i="4"/>
  <c r="E10" i="4"/>
  <c r="J9" i="4"/>
  <c r="J8" i="4"/>
  <c r="G42" i="4" l="1"/>
  <c r="G52" i="4"/>
  <c r="H42" i="4"/>
  <c r="H52" i="4"/>
  <c r="E42" i="4"/>
  <c r="E52" i="4"/>
  <c r="I42" i="4"/>
  <c r="I52" i="4"/>
  <c r="F42" i="4"/>
  <c r="F52" i="4"/>
  <c r="J32" i="4"/>
  <c r="J17" i="4"/>
  <c r="J27" i="4"/>
  <c r="J10" i="4"/>
  <c r="J22" i="4"/>
  <c r="I34" i="4"/>
  <c r="I49" i="4" s="1"/>
  <c r="E34" i="4"/>
  <c r="F34" i="4"/>
  <c r="G34" i="4"/>
  <c r="H34" i="4"/>
  <c r="H49" i="4" s="1"/>
  <c r="I59" i="4" l="1"/>
  <c r="H59" i="4"/>
  <c r="H61" i="4" s="1"/>
  <c r="I44" i="4"/>
  <c r="H44" i="4"/>
  <c r="J52" i="4"/>
  <c r="G49" i="4"/>
  <c r="G59" i="4" s="1"/>
  <c r="G61" i="4" s="1"/>
  <c r="G44" i="4"/>
  <c r="E44" i="4"/>
  <c r="E49" i="4"/>
  <c r="E59" i="4" s="1"/>
  <c r="F49" i="4"/>
  <c r="F44" i="4"/>
  <c r="J34" i="4"/>
  <c r="J44" i="4" s="1"/>
  <c r="D65" i="1"/>
  <c r="D61" i="1"/>
  <c r="D60" i="1"/>
  <c r="I57" i="1"/>
  <c r="I62" i="1" s="1"/>
  <c r="H57" i="1"/>
  <c r="H62" i="1" s="1"/>
  <c r="G57" i="1"/>
  <c r="G62" i="1" s="1"/>
  <c r="F57" i="1"/>
  <c r="F62" i="1" s="1"/>
  <c r="E57" i="1"/>
  <c r="E62" i="1" s="1"/>
  <c r="D56" i="1"/>
  <c r="D55" i="1"/>
  <c r="D54" i="1"/>
  <c r="D53" i="1"/>
  <c r="D52" i="1"/>
  <c r="D51" i="1"/>
  <c r="I61" i="4" l="1"/>
  <c r="E61" i="4"/>
  <c r="D57" i="1"/>
  <c r="D62" i="1" s="1"/>
  <c r="J49" i="4"/>
  <c r="J59" i="4" s="1"/>
  <c r="J61" i="4" s="1"/>
  <c r="F59" i="4"/>
  <c r="F61" i="4" s="1"/>
</calcChain>
</file>

<file path=xl/sharedStrings.xml><?xml version="1.0" encoding="utf-8"?>
<sst xmlns="http://schemas.openxmlformats.org/spreadsheetml/2006/main" count="501" uniqueCount="354">
  <si>
    <t>Project Number:</t>
  </si>
  <si>
    <t xml:space="preserve">Project Title: </t>
  </si>
  <si>
    <t>[Project Title 1]</t>
  </si>
  <si>
    <t>Department Priority:</t>
  </si>
  <si>
    <t xml:space="preserve">Category: </t>
  </si>
  <si>
    <t>[Building - Equipment - Parks/Grounds - Land/Open Space]</t>
  </si>
  <si>
    <t xml:space="preserve">Department: </t>
  </si>
  <si>
    <t xml:space="preserve"> Urgent/Legally Required</t>
  </si>
  <si>
    <t xml:space="preserve">Project is: </t>
  </si>
  <si>
    <t xml:space="preserve"> Maintain Service</t>
  </si>
  <si>
    <t xml:space="preserve">     Phase ___ of ___</t>
  </si>
  <si>
    <t xml:space="preserve"> Enhancement</t>
  </si>
  <si>
    <t>Description:</t>
  </si>
  <si>
    <t>Benefits of Project and Impact if Not Completed:</t>
  </si>
  <si>
    <t xml:space="preserve"> Discuss Operating Budget Impact:</t>
  </si>
  <si>
    <t>Recommended Financing</t>
  </si>
  <si>
    <t>Funding Category</t>
  </si>
  <si>
    <t>Five-Year Total</t>
  </si>
  <si>
    <t>Estimated Project Costs by Fiscal Year</t>
  </si>
  <si>
    <t>FY2018</t>
  </si>
  <si>
    <t>FY2019</t>
  </si>
  <si>
    <t>FY2020</t>
  </si>
  <si>
    <t>Tax Levy</t>
  </si>
  <si>
    <t>Study/Design</t>
  </si>
  <si>
    <t>X</t>
  </si>
  <si>
    <t>Debt</t>
  </si>
  <si>
    <t>Land Acquisition</t>
  </si>
  <si>
    <t>Enterprise Receipts</t>
  </si>
  <si>
    <t>Construction</t>
  </si>
  <si>
    <t>Equipment/Furnishings</t>
  </si>
  <si>
    <t>Free Cash</t>
  </si>
  <si>
    <t>Contingency</t>
  </si>
  <si>
    <t>Revolving Fund</t>
  </si>
  <si>
    <t>Other</t>
  </si>
  <si>
    <t>CPA</t>
  </si>
  <si>
    <t>TOTAL</t>
  </si>
  <si>
    <t>Grant(s)</t>
  </si>
  <si>
    <t>Grant Amount Requested</t>
  </si>
  <si>
    <t>CPA Amount Requested</t>
  </si>
  <si>
    <t>Net of CPA and Grants</t>
  </si>
  <si>
    <t>Open Space</t>
  </si>
  <si>
    <t>Recreation</t>
  </si>
  <si>
    <t>Operating Budget Impact</t>
  </si>
  <si>
    <t>Historical</t>
  </si>
  <si>
    <t>During Project</t>
  </si>
  <si>
    <t>Housing</t>
  </si>
  <si>
    <t>Post-Project Annual</t>
  </si>
  <si>
    <t>Post-Project One-time</t>
  </si>
  <si>
    <t>August</t>
  </si>
  <si>
    <t>November - January</t>
  </si>
  <si>
    <t>Feburary</t>
  </si>
  <si>
    <t>March</t>
  </si>
  <si>
    <t>April</t>
  </si>
  <si>
    <t>May</t>
  </si>
  <si>
    <t>Occupied By</t>
  </si>
  <si>
    <t>Use Type</t>
  </si>
  <si>
    <t>Condition</t>
  </si>
  <si>
    <t>Comments</t>
  </si>
  <si>
    <t>Library</t>
  </si>
  <si>
    <t>Police Station</t>
  </si>
  <si>
    <t>Police Department</t>
  </si>
  <si>
    <t>Fire Department</t>
  </si>
  <si>
    <t>Project Number</t>
  </si>
  <si>
    <t>Department</t>
  </si>
  <si>
    <t>Title</t>
  </si>
  <si>
    <t>GENERAL FUND</t>
  </si>
  <si>
    <t>Landfill Bulldozer</t>
  </si>
  <si>
    <t>Department of Public Works</t>
  </si>
  <si>
    <t>DPW</t>
  </si>
  <si>
    <t>Heavy Dump Truck</t>
  </si>
  <si>
    <t>Steam Cleaner</t>
  </si>
  <si>
    <t>Total Department of Public Works</t>
  </si>
  <si>
    <t>Parks Department</t>
  </si>
  <si>
    <t>Parks</t>
  </si>
  <si>
    <t>Land for Athletic Fields</t>
  </si>
  <si>
    <t>Playground Rehabilitation</t>
  </si>
  <si>
    <t>Total Parks Department</t>
  </si>
  <si>
    <t>Fire</t>
  </si>
  <si>
    <t>Pumper Replacement</t>
  </si>
  <si>
    <t>Ambulance Replacement</t>
  </si>
  <si>
    <t>Total Fire Department</t>
  </si>
  <si>
    <t>School Department</t>
  </si>
  <si>
    <t>Schools</t>
  </si>
  <si>
    <t>School Technology</t>
  </si>
  <si>
    <t>Classroom Renovations</t>
  </si>
  <si>
    <t>Total School Department</t>
  </si>
  <si>
    <t>GENERAL FUND TOTAL</t>
  </si>
  <si>
    <t>ENTERPRISE FUNDS</t>
  </si>
  <si>
    <t>Sewer Enterprise</t>
  </si>
  <si>
    <t>Sewer</t>
  </si>
  <si>
    <t>Pump Station Upgrades</t>
  </si>
  <si>
    <t>Total Sewer Enterprise</t>
  </si>
  <si>
    <t>ENTERPRISE FUNDS TOTAL</t>
  </si>
  <si>
    <t xml:space="preserve">Departments begin considering their capital needs for the upcoming fiscal year. </t>
  </si>
  <si>
    <t>Board of selectmen forwards capital and operating budgets to finance committee for review.</t>
  </si>
  <si>
    <t>Selectmen post town meeting  warrant.</t>
  </si>
  <si>
    <t>Town meeting</t>
  </si>
  <si>
    <t>Stabilization</t>
  </si>
  <si>
    <t>Capital Stabilization</t>
  </si>
  <si>
    <t>FUNDING SUMMARY</t>
  </si>
  <si>
    <t xml:space="preserve">Capital Improvement Program, Departmental Project Summary             </t>
  </si>
  <si>
    <t>Town Hall</t>
  </si>
  <si>
    <t>Good</t>
  </si>
  <si>
    <t>Poor</t>
  </si>
  <si>
    <t>This facility is currently under construction, completion late summer 2015</t>
  </si>
  <si>
    <t>Vacant</t>
  </si>
  <si>
    <t xml:space="preserve">Contact: </t>
  </si>
  <si>
    <t>New            [   ]</t>
  </si>
  <si>
    <t xml:space="preserve">     Recurring   [   ]</t>
  </si>
  <si>
    <t xml:space="preserve">     Resubmission  [   ]</t>
  </si>
  <si>
    <t>Multiyear   [   ]</t>
  </si>
  <si>
    <t>Five Year      Total</t>
  </si>
  <si>
    <t>Five Year         Total</t>
  </si>
  <si>
    <r>
      <t>Departments submit capital projects to town administrator,</t>
    </r>
    <r>
      <rPr>
        <b/>
        <sz val="10"/>
        <rFont val="Calibri"/>
        <family val="2"/>
        <scheme val="minor"/>
      </rPr>
      <t xml:space="preserve"> </t>
    </r>
    <r>
      <rPr>
        <sz val="10"/>
        <rFont val="Calibri"/>
        <family val="2"/>
        <scheme val="minor"/>
      </rPr>
      <t>who compiles them into a comprehensive capital package.</t>
    </r>
  </si>
  <si>
    <t>Capital package given to Capital Improvement Planning (CIP) committee for review.</t>
  </si>
  <si>
    <t>CIP committee meets with department heads, provides feedback, and requests clarification. Department heads revise submissions as necessary.</t>
  </si>
  <si>
    <t xml:space="preserve">Hold joint town/school budget meeting. Present revenue and expenditure projections, free cash estimate, and overview of prospective capital needs. </t>
  </si>
  <si>
    <t>CIP committee submits capital budget and multiyear plan to selectmen via town administrator.</t>
  </si>
  <si>
    <t>Finance committee finalizes its budget recommendations.</t>
  </si>
  <si>
    <t>Finance committee reviews capital and operating budgets and meets with department heads as necessary.</t>
  </si>
  <si>
    <t>Administration</t>
  </si>
  <si>
    <t>Dept.</t>
  </si>
  <si>
    <t>Asset ID</t>
  </si>
  <si>
    <t>Description</t>
  </si>
  <si>
    <t>Year Manuf</t>
  </si>
  <si>
    <t>Make</t>
  </si>
  <si>
    <t>Model</t>
  </si>
  <si>
    <t>Useful Life (# Yrs)</t>
  </si>
  <si>
    <t>Purchase Price</t>
  </si>
  <si>
    <t>Replacement Cost (est.)</t>
  </si>
  <si>
    <t>Accessories</t>
  </si>
  <si>
    <t>Year Purchased</t>
  </si>
  <si>
    <t>Yr Rplc Needed</t>
  </si>
  <si>
    <t>Used for</t>
  </si>
  <si>
    <t>FIRE</t>
  </si>
  <si>
    <t>ENGINE 1</t>
  </si>
  <si>
    <t>Main Station Pumper truck</t>
  </si>
  <si>
    <t>FRTLNR</t>
  </si>
  <si>
    <t>FL-70</t>
  </si>
  <si>
    <t>ENGINE 2</t>
  </si>
  <si>
    <t>Freightliner Pumper, 1250 gallons</t>
  </si>
  <si>
    <t>unknwn</t>
  </si>
  <si>
    <t>1/2016: Failed NFPA pump standards</t>
  </si>
  <si>
    <t>New</t>
  </si>
  <si>
    <t>TANKER 2</t>
  </si>
  <si>
    <t>Tanker 2 (for station 2), 6x6</t>
  </si>
  <si>
    <t>3500 gal tank, 500GPM/150PSI pump, diesel. Purchased used in 2011.</t>
  </si>
  <si>
    <t>FORD</t>
  </si>
  <si>
    <t>F-550</t>
  </si>
  <si>
    <t>BRUSH 1</t>
  </si>
  <si>
    <t>Brush Truck, Cummins 6.7L Diesel w/ 4x4, 6 speed automatic</t>
  </si>
  <si>
    <t>DODGE</t>
  </si>
  <si>
    <t>RAM</t>
  </si>
  <si>
    <t>FAMB-1</t>
  </si>
  <si>
    <t>Ambulance #1, ALS, E-350 Crestline, 6.8L V10 automatic, gas powered</t>
  </si>
  <si>
    <t>E-350</t>
  </si>
  <si>
    <t>Good/Poor</t>
  </si>
  <si>
    <t xml:space="preserve">5/2016: Requiring substantial repairs in FY16.  </t>
  </si>
  <si>
    <t>FAMB-2</t>
  </si>
  <si>
    <t>Ambulance #2, ALS, E-350 Crestline, 6.8L V10 automatic, gas powered</t>
  </si>
  <si>
    <t>** Overdue</t>
  </si>
  <si>
    <t>FCMD-1</t>
  </si>
  <si>
    <t>Command Vehicle</t>
  </si>
  <si>
    <t>CHEV</t>
  </si>
  <si>
    <t>TAHOE</t>
  </si>
  <si>
    <t>Assigned to Chief. Contains light kits, sirens, lockable emergency cabinets, equipment and supplies.</t>
  </si>
  <si>
    <t>POLICE</t>
  </si>
  <si>
    <t>P201-11</t>
  </si>
  <si>
    <t>Cruiser (marked patrol)</t>
  </si>
  <si>
    <t>Authorized FY13 via ATM-Art 8-5/14/12</t>
  </si>
  <si>
    <t>P201-12</t>
  </si>
  <si>
    <t>INTERCEPTOR</t>
  </si>
  <si>
    <t>Replaced Chevy Tahoe in FY12</t>
  </si>
  <si>
    <t>P201-10</t>
  </si>
  <si>
    <t>Cruiser - DISPOSED</t>
  </si>
  <si>
    <t>CHEVY</t>
  </si>
  <si>
    <t>n/a</t>
  </si>
  <si>
    <t>Taken out of service and replaced by Ford interceptor #3712</t>
  </si>
  <si>
    <t>SCHOOL</t>
  </si>
  <si>
    <t>BUS-1</t>
  </si>
  <si>
    <t>School bus, diesel, automatic, seats 83</t>
  </si>
  <si>
    <t>BUS-2</t>
  </si>
  <si>
    <t>School bus, Thomas C2, diesel, seats 71</t>
  </si>
  <si>
    <t>DPW-1</t>
  </si>
  <si>
    <t>Backhoe</t>
  </si>
  <si>
    <t>JDER</t>
  </si>
  <si>
    <t>Authorized FY13 via ATM-Art 9-5/14/12</t>
  </si>
  <si>
    <t>DPW-2</t>
  </si>
  <si>
    <t>Mower</t>
  </si>
  <si>
    <t>Authorized FY11 - 5 yr loan. Matures 6/30/16?</t>
  </si>
  <si>
    <t>DPW-3</t>
  </si>
  <si>
    <t>Street Sweeper</t>
  </si>
  <si>
    <t>ELGIN</t>
  </si>
  <si>
    <t>DPW-6</t>
  </si>
  <si>
    <t>Dump Truck w/ Plow, diesel, 35,000 gvw, 10-wheel</t>
  </si>
  <si>
    <t>DPW-9</t>
  </si>
  <si>
    <t>Compressor</t>
  </si>
  <si>
    <t>DPW-10</t>
  </si>
  <si>
    <t>Fuel Management System</t>
  </si>
  <si>
    <t>FuelQuest</t>
  </si>
  <si>
    <t>DPW-11</t>
  </si>
  <si>
    <t>Vehicle Lift</t>
  </si>
  <si>
    <t>NORTHRN</t>
  </si>
  <si>
    <t>DPW-13</t>
  </si>
  <si>
    <t>Pick-up truck w/ plow</t>
  </si>
  <si>
    <t>SILVERADO</t>
  </si>
  <si>
    <t>Superintendent vehicle.  Authorized FY11 - 3 yr loan, last pymt due in FY14</t>
  </si>
  <si>
    <t>Snow plowing vehicle</t>
  </si>
  <si>
    <t>DEPARTMENT TOTAL: FIRE</t>
  </si>
  <si>
    <t>DEPARTMENT TOTAL: SCHOOL</t>
  </si>
  <si>
    <t>DEPARTMENT TOTAL: POLICE</t>
  </si>
  <si>
    <t>DEPARTMENT TOTAL: PUBLIC WORKS</t>
  </si>
  <si>
    <t>Chapter 90</t>
  </si>
  <si>
    <t>GRAND TOTAL: 5-YEAR CAPITAL PLAN</t>
  </si>
  <si>
    <t>Storm Drainage, Project R12</t>
  </si>
  <si>
    <t>Curb Construction, Project C7-1</t>
  </si>
  <si>
    <t>Transfer Station</t>
  </si>
  <si>
    <t>Total Transfer Station</t>
  </si>
  <si>
    <t>Solid Waste</t>
  </si>
  <si>
    <t>Ejection Trailer</t>
  </si>
  <si>
    <t>Variance</t>
  </si>
  <si>
    <t>Grant(s) or Other _______________</t>
  </si>
  <si>
    <t>Check all that apply</t>
  </si>
  <si>
    <t>CPA Purpose(s)</t>
  </si>
  <si>
    <t>Funding Source(s)</t>
  </si>
  <si>
    <t>Complete the annual update of capital asset inventory (buildings, fleet and equipment).</t>
  </si>
  <si>
    <t>NARRATIVE</t>
  </si>
  <si>
    <t>Replace existing 85 cubic yd ejection trailer. Current one is 17 yrs old, extensive rust and corrosion, numerous mechanical failures in FY15. Est useful life: 15 yrs.</t>
  </si>
  <si>
    <t>Replace existing 1994 John Deere bulldozer. Authorized in FY12 and this is the last payment of a 5 yr lease.</t>
  </si>
  <si>
    <t>Project C7-1, install sidewalks in Jones Nook neighborhood, roadway use has increased in 20 yrs and need to install curbing for proper safety.</t>
  </si>
  <si>
    <t>Scheduled replacement of DPW-5 dump truck. Existing model is 2007, was refurbished in 2012.</t>
  </si>
  <si>
    <t>85 cyd Ejection Trailer</t>
  </si>
  <si>
    <t>PRIORITY</t>
  </si>
  <si>
    <t>DEPT</t>
  </si>
  <si>
    <t>DESCRIPTION</t>
  </si>
  <si>
    <t>Replace AMB-2 ambulance. Was due for replacement in 2011 but has been deferred. Urgent need - public safety risk due to inability to provide reliable service.</t>
  </si>
  <si>
    <t>Replace Pumper (F-11). Existing one is 1996 model and has outlived useful life.</t>
  </si>
  <si>
    <t>Elementary school playground rehab including new equipment, ground surfacing, lighting, security cameras and handicap ramp at entryway.</t>
  </si>
  <si>
    <t>ID#</t>
  </si>
  <si>
    <t>Facility</t>
  </si>
  <si>
    <t>Location</t>
  </si>
  <si>
    <t>Responsible (Director / Dept Head)</t>
  </si>
  <si>
    <t>Year Built or Acquired</t>
  </si>
  <si>
    <t>Sq Ft</t>
  </si>
  <si>
    <t>Assessed Value</t>
  </si>
  <si>
    <t>Historic Building</t>
  </si>
  <si>
    <t>Last Major Imprvmt</t>
  </si>
  <si>
    <t>Parcel ID#</t>
  </si>
  <si>
    <t>B1</t>
  </si>
  <si>
    <t>707 Main Rd</t>
  </si>
  <si>
    <t>Matt Streeter</t>
  </si>
  <si>
    <t>Heavy</t>
  </si>
  <si>
    <t>FY04: $360K renovation. FY14: $20k repair chimneys</t>
  </si>
  <si>
    <t>26-41-0</t>
  </si>
  <si>
    <t>B2</t>
  </si>
  <si>
    <t>Town Barn</t>
  </si>
  <si>
    <t>69 Old Westfield Rd</t>
  </si>
  <si>
    <t>Doug Roberts</t>
  </si>
  <si>
    <t>FY13: In need of renovation/replacement</t>
  </si>
  <si>
    <t>25-20-0</t>
  </si>
  <si>
    <t>B3</t>
  </si>
  <si>
    <t>Built in 2003. Solid waste disposal center including drop-off center recyclables</t>
  </si>
  <si>
    <t>B5</t>
  </si>
  <si>
    <t>Scott Flebotte</t>
  </si>
  <si>
    <t>Needs assessment study to be scheduled in 2017</t>
  </si>
  <si>
    <t>B6</t>
  </si>
  <si>
    <t>Fire Station #1 - Center</t>
  </si>
  <si>
    <t>David Gray</t>
  </si>
  <si>
    <t>B7</t>
  </si>
  <si>
    <t>Fire Station #2 - West</t>
  </si>
  <si>
    <t>1578 Main Rd</t>
  </si>
  <si>
    <t>2011: propane heaters, windows</t>
  </si>
  <si>
    <t>12-21-1</t>
  </si>
  <si>
    <t>B8</t>
  </si>
  <si>
    <t>Senior Center</t>
  </si>
  <si>
    <t>New 2015</t>
  </si>
  <si>
    <t>B9</t>
  </si>
  <si>
    <t>Granville Village School</t>
  </si>
  <si>
    <t>409 Main Rd</t>
  </si>
  <si>
    <t>School [K-6]</t>
  </si>
  <si>
    <t>Regional School Committee</t>
  </si>
  <si>
    <t>Excellent</t>
  </si>
  <si>
    <t>Joined Regional District in 2014. Building conveyed to School Dept.  Window replacement project in 2013.</t>
  </si>
  <si>
    <t>27-32-0</t>
  </si>
  <si>
    <t>B10</t>
  </si>
  <si>
    <t>West Granville School</t>
  </si>
  <si>
    <t>13 Beech Hill Rd</t>
  </si>
  <si>
    <t>Former School-Closed</t>
  </si>
  <si>
    <t>Selectboard</t>
  </si>
  <si>
    <t>To be sold? Affordable Housing? Senior Ctr?</t>
  </si>
  <si>
    <t>12-9-0</t>
  </si>
  <si>
    <t>B11</t>
  </si>
  <si>
    <t>Old Meeting House</t>
  </si>
  <si>
    <t>683 Main Rd</t>
  </si>
  <si>
    <t>Historical Commission</t>
  </si>
  <si>
    <t>Yes</t>
  </si>
  <si>
    <t>Light</t>
  </si>
  <si>
    <t>2011: New roof $7500 funded via CPC and $30K in donations for ceiling/wall plaster, painting and front door. 2010: septic system</t>
  </si>
  <si>
    <t>B12</t>
  </si>
  <si>
    <t>2011: $10K for walkways funded via CPC. 2010: repair portico</t>
  </si>
  <si>
    <t>B13</t>
  </si>
  <si>
    <t>Woodland Cemetery</t>
  </si>
  <si>
    <t>48 Blandford Rd</t>
  </si>
  <si>
    <t>19xx</t>
  </si>
  <si>
    <t>1.1 acres</t>
  </si>
  <si>
    <t>2010: gravestone repairs</t>
  </si>
  <si>
    <t>24-15-0</t>
  </si>
  <si>
    <t>B14</t>
  </si>
  <si>
    <t>Delmar Cemetery</t>
  </si>
  <si>
    <t>375 Old Westfield Rd</t>
  </si>
  <si>
    <t>10-14-0</t>
  </si>
  <si>
    <t>B15</t>
  </si>
  <si>
    <t>West Granville Cemetery</t>
  </si>
  <si>
    <t>1520 Main Rd</t>
  </si>
  <si>
    <t>2.5 acres</t>
  </si>
  <si>
    <t>12-27-0</t>
  </si>
  <si>
    <t>OS1</t>
  </si>
  <si>
    <t>Shop Pond</t>
  </si>
  <si>
    <t>$9500 in CPC Funds to Noble &amp; Cooley Ctr for dredging of Shop Pond in 2011</t>
  </si>
  <si>
    <t>OS2</t>
  </si>
  <si>
    <t>Hull Forest Land</t>
  </si>
  <si>
    <t>Conservation Comm</t>
  </si>
  <si>
    <t>695 acres</t>
  </si>
  <si>
    <t>$30k from Michnovez Fund</t>
  </si>
  <si>
    <t>OS3</t>
  </si>
  <si>
    <t>Dietz/Carr Property</t>
  </si>
  <si>
    <t>435 South Ln</t>
  </si>
  <si>
    <t>47.9 acres</t>
  </si>
  <si>
    <t>21-39-0</t>
  </si>
  <si>
    <t>OS4</t>
  </si>
  <si>
    <t>Wendy's Road property</t>
  </si>
  <si>
    <t>0 Wendy's Rd</t>
  </si>
  <si>
    <t>8.617 acres</t>
  </si>
  <si>
    <t>13-1-1</t>
  </si>
  <si>
    <t>OS5</t>
  </si>
  <si>
    <t>Rear McCarthy Rd</t>
  </si>
  <si>
    <t>0 Rear McCarthy Rd</t>
  </si>
  <si>
    <t>57.5 acres</t>
  </si>
  <si>
    <t>21-47-0</t>
  </si>
  <si>
    <t>2000: New roof and re-surface garage floor. Cost $85,000</t>
  </si>
  <si>
    <t>16-9-0</t>
  </si>
  <si>
    <t>12-36-1A</t>
  </si>
  <si>
    <t>26-1B</t>
  </si>
  <si>
    <t>FY2021</t>
  </si>
  <si>
    <t>FY2022</t>
  </si>
  <si>
    <t>FY18 - CAPITAL BUDGET</t>
  </si>
  <si>
    <t xml:space="preserve">Town administrator (or accountant) distributes capital manual and capital budgeting guidelines. </t>
  </si>
  <si>
    <t>Town administrator (or accountant) updates revenue and expenditure projections with latest data and revises financing plan based on updated revenue projections.</t>
  </si>
  <si>
    <t xml:space="preserve">Town administrator (or accountant) finalizes proposed capital budget and presents it to the selectmen for approval. </t>
  </si>
  <si>
    <t>Upgrade 22 classrooms: windows, acoustical ceilings, storage units, desk/chairs, repalce all lockers (Qty 695) and furnishings.</t>
  </si>
  <si>
    <t>E-rate funding available to offset total project cost.  Outfit 22 classrooms with smartboards, 20 chromebooks each, mobile technology carts, teacher computer, wireless data access points.</t>
  </si>
  <si>
    <t>Purchase 46 acres on West St. 15 acres for open space/forestry.  31 acres for athletic complex.  CPA funds sought. Cost: $150,000.</t>
  </si>
  <si>
    <t>Project R12, north side of town, includes testing, resurfacing roads, replacing existing drain parts and installing 2 new drains on Elm St.</t>
  </si>
  <si>
    <t>Mileage/ Meter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</si>
</sst>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 #,##0.0_);_(* \(#,##0.0\);_(* &quot;-&quot;??_);_(@_)"/>
    <numFmt numFmtId="168" formatCode="&quot;$&quot;#,##0"/>
  </numFmts>
  <fonts count="22" x14ac:knownFonts="1">
    <font>
      <sz val="11"/>
      <color rgb="FF000000"/>
      <name val="Calibri"/>
      <family val="2"/>
      <scheme val="minor"/>
    </font>
    <font>
      <sz val="11"/>
      <color theme="1"/>
      <name val="Calibri"/>
      <family val="2"/>
      <scheme val="minor"/>
    </font>
    <font>
      <sz val="11"/>
      <color rgb="FF000000"/>
      <name val="Calibri"/>
      <family val="2"/>
      <scheme val="minor"/>
    </font>
    <font>
      <sz val="10"/>
      <name val="Arial"/>
      <family val="2"/>
    </font>
    <font>
      <sz val="11"/>
      <name val="Calibri"/>
      <family val="2"/>
    </font>
    <font>
      <b/>
      <sz val="11"/>
      <name val="Calibri"/>
      <family val="2"/>
    </font>
    <font>
      <b/>
      <sz val="12"/>
      <color rgb="FF000000"/>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b/>
      <sz val="11"/>
      <color theme="0"/>
      <name val="Calibri"/>
      <family val="2"/>
      <scheme val="minor"/>
    </font>
    <font>
      <b/>
      <sz val="10"/>
      <name val="Calibri"/>
      <family val="2"/>
      <scheme val="minor"/>
    </font>
    <font>
      <sz val="10"/>
      <name val="Calibri"/>
      <family val="2"/>
      <scheme val="minor"/>
    </font>
    <font>
      <b/>
      <sz val="11"/>
      <name val="Calibri"/>
      <family val="2"/>
      <scheme val="minor"/>
    </font>
    <font>
      <b/>
      <i/>
      <sz val="10"/>
      <name val="Calibri"/>
      <family val="2"/>
      <scheme val="minor"/>
    </font>
    <font>
      <sz val="10"/>
      <name val="Calibri"/>
      <family val="2"/>
    </font>
    <font>
      <b/>
      <sz val="10"/>
      <name val="Calibri"/>
      <family val="2"/>
    </font>
    <font>
      <b/>
      <sz val="11"/>
      <color rgb="FF000000"/>
      <name val="Calibri"/>
      <family val="2"/>
      <scheme val="minor"/>
    </font>
    <font>
      <b/>
      <sz val="10.5"/>
      <color theme="0"/>
      <name val="Calibri"/>
      <family val="2"/>
      <scheme val="minor"/>
    </font>
    <font>
      <i/>
      <sz val="10"/>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59999389629810485"/>
        <bgColor indexed="64"/>
      </patternFill>
    </fill>
  </fills>
  <borders count="90">
    <border>
      <left/>
      <right/>
      <top/>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ck">
        <color theme="1" tint="0.34998626667073579"/>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thick">
        <color theme="1" tint="0.34998626667073579"/>
      </left>
      <right/>
      <top style="double">
        <color theme="1" tint="0.34998626667073579"/>
      </top>
      <bottom style="double">
        <color theme="1" tint="0.34998626667073579"/>
      </bottom>
      <diagonal/>
    </border>
    <border>
      <left/>
      <right/>
      <top style="double">
        <color theme="1" tint="0.34998626667073579"/>
      </top>
      <bottom style="double">
        <color theme="1" tint="0.34998626667073579"/>
      </bottom>
      <diagonal/>
    </border>
    <border>
      <left/>
      <right style="thick">
        <color theme="1" tint="0.34998626667073579"/>
      </right>
      <top style="double">
        <color theme="1" tint="0.34998626667073579"/>
      </top>
      <bottom style="double">
        <color theme="1" tint="0.34998626667073579"/>
      </bottom>
      <diagonal/>
    </border>
    <border>
      <left style="medium">
        <color theme="1"/>
      </left>
      <right style="medium">
        <color theme="1"/>
      </right>
      <top style="medium">
        <color theme="1"/>
      </top>
      <bottom/>
      <diagonal/>
    </border>
    <border>
      <left style="medium">
        <color auto="1"/>
      </left>
      <right style="medium">
        <color theme="1"/>
      </right>
      <top style="medium">
        <color theme="1"/>
      </top>
      <bottom/>
      <diagonal/>
    </border>
    <border>
      <left style="medium">
        <color theme="1"/>
      </left>
      <right style="thin">
        <color theme="1" tint="0.499984740745262"/>
      </right>
      <top style="medium">
        <color theme="1"/>
      </top>
      <bottom style="thin">
        <color theme="1"/>
      </bottom>
      <diagonal/>
    </border>
    <border>
      <left style="thin">
        <color theme="1" tint="0.499984740745262"/>
      </left>
      <right style="thin">
        <color theme="1" tint="0.499984740745262"/>
      </right>
      <top style="medium">
        <color theme="1"/>
      </top>
      <bottom style="thin">
        <color theme="1"/>
      </bottom>
      <diagonal/>
    </border>
    <border>
      <left style="medium">
        <color theme="1"/>
      </left>
      <right/>
      <top/>
      <bottom/>
      <diagonal/>
    </border>
    <border>
      <left style="medium">
        <color auto="1"/>
      </left>
      <right style="medium">
        <color theme="1"/>
      </right>
      <top/>
      <bottom style="medium">
        <color theme="1" tint="0.499984740745262"/>
      </bottom>
      <diagonal/>
    </border>
    <border>
      <left style="medium">
        <color theme="1"/>
      </left>
      <right style="medium">
        <color theme="1"/>
      </right>
      <top/>
      <bottom style="medium">
        <color theme="1" tint="0.499984740745262"/>
      </bottom>
      <diagonal/>
    </border>
    <border>
      <left style="medium">
        <color theme="1"/>
      </left>
      <right style="thin">
        <color theme="1" tint="0.499984740745262"/>
      </right>
      <top style="thin">
        <color theme="1"/>
      </top>
      <bottom style="medium">
        <color theme="1" tint="0.499984740745262"/>
      </bottom>
      <diagonal/>
    </border>
    <border>
      <left style="thin">
        <color theme="1" tint="0.499984740745262"/>
      </left>
      <right style="thin">
        <color theme="1" tint="0.499984740745262"/>
      </right>
      <top style="thin">
        <color theme="1"/>
      </top>
      <bottom style="medium">
        <color theme="1" tint="0.499984740745262"/>
      </bottom>
      <diagonal/>
    </border>
    <border>
      <left style="medium">
        <color auto="1"/>
      </left>
      <right style="medium">
        <color theme="1"/>
      </right>
      <top style="medium">
        <color theme="1" tint="0.499984740745262"/>
      </top>
      <bottom style="thin">
        <color theme="1" tint="0.499984740745262"/>
      </bottom>
      <diagonal/>
    </border>
    <border>
      <left style="medium">
        <color theme="1"/>
      </left>
      <right style="medium">
        <color theme="1"/>
      </right>
      <top style="medium">
        <color theme="1" tint="0.499984740745262"/>
      </top>
      <bottom style="thin">
        <color theme="1" tint="0.499984740745262"/>
      </bottom>
      <diagonal/>
    </border>
    <border>
      <left style="medium">
        <color theme="1"/>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auto="1"/>
      </right>
      <top style="medium">
        <color theme="1" tint="0.499984740745262"/>
      </top>
      <bottom style="thin">
        <color theme="1" tint="0.499984740745262"/>
      </bottom>
      <diagonal/>
    </border>
    <border>
      <left style="medium">
        <color theme="1"/>
      </left>
      <right/>
      <top style="thin">
        <color theme="1" tint="0.499984740745262"/>
      </top>
      <bottom style="thin">
        <color theme="1" tint="0.499984740745262"/>
      </bottom>
      <diagonal/>
    </border>
    <border>
      <left/>
      <right style="medium">
        <color auto="1"/>
      </right>
      <top style="thin">
        <color theme="1" tint="0.499984740745262"/>
      </top>
      <bottom style="thin">
        <color theme="1" tint="0.499984740745262"/>
      </bottom>
      <diagonal/>
    </border>
    <border>
      <left style="medium">
        <color auto="1"/>
      </left>
      <right style="medium">
        <color theme="1"/>
      </right>
      <top style="thin">
        <color theme="1" tint="0.499984740745262"/>
      </top>
      <bottom style="thin">
        <color theme="1" tint="0.499984740745262"/>
      </bottom>
      <diagonal/>
    </border>
    <border>
      <left style="medium">
        <color theme="1"/>
      </left>
      <right style="medium">
        <color theme="1"/>
      </right>
      <top style="thin">
        <color theme="1" tint="0.499984740745262"/>
      </top>
      <bottom style="thin">
        <color theme="1" tint="0.499984740745262"/>
      </bottom>
      <diagonal/>
    </border>
    <border>
      <left style="medium">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auto="1"/>
      </right>
      <top style="thin">
        <color theme="1" tint="0.499984740745262"/>
      </top>
      <bottom style="thin">
        <color theme="1" tint="0.499984740745262"/>
      </bottom>
      <diagonal/>
    </border>
    <border>
      <left style="medium">
        <color auto="1"/>
      </left>
      <right style="medium">
        <color theme="1"/>
      </right>
      <top style="thin">
        <color theme="1" tint="0.499984740745262"/>
      </top>
      <bottom style="double">
        <color auto="1"/>
      </bottom>
      <diagonal/>
    </border>
    <border>
      <left style="medium">
        <color theme="1"/>
      </left>
      <right style="medium">
        <color theme="1"/>
      </right>
      <top style="thin">
        <color theme="1" tint="0.499984740745262"/>
      </top>
      <bottom style="double">
        <color auto="1"/>
      </bottom>
      <diagonal/>
    </border>
    <border>
      <left style="medium">
        <color theme="1"/>
      </left>
      <right/>
      <top style="thin">
        <color theme="1" tint="0.499984740745262"/>
      </top>
      <bottom style="double">
        <color auto="1"/>
      </bottom>
      <diagonal/>
    </border>
    <border>
      <left style="thin">
        <color theme="1" tint="0.499984740745262"/>
      </left>
      <right style="thin">
        <color theme="1" tint="0.499984740745262"/>
      </right>
      <top style="thin">
        <color theme="1" tint="0.499984740745262"/>
      </top>
      <bottom style="double">
        <color auto="1"/>
      </bottom>
      <diagonal/>
    </border>
    <border>
      <left/>
      <right style="medium">
        <color auto="1"/>
      </right>
      <top style="thin">
        <color theme="1" tint="0.499984740745262"/>
      </top>
      <bottom style="double">
        <color auto="1"/>
      </bottom>
      <diagonal/>
    </border>
    <border>
      <left style="medium">
        <color auto="1"/>
      </left>
      <right/>
      <top style="double">
        <color auto="1"/>
      </top>
      <bottom style="medium">
        <color auto="1"/>
      </bottom>
      <diagonal/>
    </border>
    <border>
      <left style="medium">
        <color auto="1"/>
      </left>
      <right style="medium">
        <color auto="1"/>
      </right>
      <top style="double">
        <color auto="1"/>
      </top>
      <bottom style="medium">
        <color auto="1"/>
      </bottom>
      <diagonal/>
    </border>
    <border>
      <left/>
      <right/>
      <top style="double">
        <color auto="1"/>
      </top>
      <bottom style="medium">
        <color auto="1"/>
      </bottom>
      <diagonal/>
    </border>
    <border>
      <left style="thin">
        <color theme="1" tint="0.499984740745262"/>
      </left>
      <right style="thin">
        <color theme="1" tint="0.499984740745262"/>
      </right>
      <top style="double">
        <color auto="1"/>
      </top>
      <bottom style="medium">
        <color auto="1"/>
      </bottom>
      <diagonal/>
    </border>
    <border>
      <left/>
      <right style="medium">
        <color auto="1"/>
      </right>
      <top style="double">
        <color auto="1"/>
      </top>
      <bottom style="medium">
        <color auto="1"/>
      </bottom>
      <diagonal/>
    </border>
    <border>
      <left style="medium">
        <color theme="1"/>
      </left>
      <right/>
      <top style="medium">
        <color theme="1"/>
      </top>
      <bottom/>
      <diagonal/>
    </border>
    <border>
      <left style="thin">
        <color theme="1" tint="0.499984740745262"/>
      </left>
      <right style="thin">
        <color theme="1" tint="0.499984740745262"/>
      </right>
      <top style="medium">
        <color theme="1"/>
      </top>
      <bottom/>
      <diagonal/>
    </border>
    <border>
      <left/>
      <right style="medium">
        <color theme="1"/>
      </right>
      <top style="medium">
        <color theme="1"/>
      </top>
      <bottom/>
      <diagonal/>
    </border>
    <border>
      <left style="medium">
        <color theme="1"/>
      </left>
      <right/>
      <top style="thin">
        <color theme="0" tint="-0.499984740745262"/>
      </top>
      <bottom style="double">
        <color theme="1"/>
      </bottom>
      <diagonal/>
    </border>
    <border>
      <left style="medium">
        <color auto="1"/>
      </left>
      <right style="medium">
        <color auto="1"/>
      </right>
      <top style="thin">
        <color theme="0" tint="-0.499984740745262"/>
      </top>
      <bottom style="double">
        <color theme="1"/>
      </bottom>
      <diagonal/>
    </border>
    <border>
      <left/>
      <right/>
      <top style="thin">
        <color theme="0" tint="-0.499984740745262"/>
      </top>
      <bottom style="double">
        <color theme="1"/>
      </bottom>
      <diagonal/>
    </border>
    <border>
      <left style="thin">
        <color theme="1" tint="0.34998626667073579"/>
      </left>
      <right style="thin">
        <color theme="1" tint="0.34998626667073579"/>
      </right>
      <top style="thin">
        <color theme="0" tint="-0.499984740745262"/>
      </top>
      <bottom style="double">
        <color theme="1"/>
      </bottom>
      <diagonal/>
    </border>
    <border>
      <left/>
      <right style="medium">
        <color theme="1"/>
      </right>
      <top style="thin">
        <color theme="0" tint="-0.499984740745262"/>
      </top>
      <bottom style="double">
        <color theme="1"/>
      </bottom>
      <diagonal/>
    </border>
    <border>
      <left style="medium">
        <color theme="1"/>
      </left>
      <right/>
      <top/>
      <bottom style="medium">
        <color theme="1"/>
      </bottom>
      <diagonal/>
    </border>
    <border>
      <left style="medium">
        <color auto="1"/>
      </left>
      <right style="medium">
        <color auto="1"/>
      </right>
      <top/>
      <bottom style="medium">
        <color theme="1"/>
      </bottom>
      <diagonal/>
    </border>
    <border>
      <left/>
      <right/>
      <top style="medium">
        <color auto="1"/>
      </top>
      <bottom style="medium">
        <color auto="1"/>
      </bottom>
      <diagonal/>
    </border>
    <border>
      <left style="medium">
        <color auto="1"/>
      </left>
      <right style="medium">
        <color theme="1"/>
      </right>
      <top style="medium">
        <color auto="1"/>
      </top>
      <bottom style="medium">
        <color auto="1"/>
      </bottom>
      <diagonal/>
    </border>
    <border>
      <left style="medium">
        <color theme="1"/>
      </left>
      <right/>
      <top style="medium">
        <color theme="1"/>
      </top>
      <bottom style="medium">
        <color auto="1"/>
      </bottom>
      <diagonal/>
    </border>
    <border>
      <left style="thin">
        <color theme="1" tint="0.499984740745262"/>
      </left>
      <right style="thin">
        <color theme="1" tint="0.499984740745262"/>
      </right>
      <top style="medium">
        <color theme="1"/>
      </top>
      <bottom style="medium">
        <color auto="1"/>
      </bottom>
      <diagonal/>
    </border>
    <border>
      <left/>
      <right style="medium">
        <color auto="1"/>
      </right>
      <top style="medium">
        <color theme="1"/>
      </top>
      <bottom style="medium">
        <color auto="1"/>
      </bottom>
      <diagonal/>
    </border>
    <border>
      <left/>
      <right style="medium">
        <color auto="1"/>
      </right>
      <top style="medium">
        <color auto="1"/>
      </top>
      <bottom style="medium">
        <color auto="1"/>
      </bottom>
      <diagonal/>
    </border>
    <border>
      <left style="medium">
        <color auto="1"/>
      </left>
      <right style="thin">
        <color theme="0" tint="-0.499984740745262"/>
      </right>
      <top style="medium">
        <color auto="1"/>
      </top>
      <bottom style="thin">
        <color theme="0" tint="-0.499984740745262"/>
      </bottom>
      <diagonal/>
    </border>
    <border>
      <left style="thin">
        <color theme="0" tint="-0.499984740745262"/>
      </left>
      <right style="medium">
        <color auto="1"/>
      </right>
      <top style="medium">
        <color auto="1"/>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right/>
      <top/>
      <bottom style="thin">
        <color indexed="64"/>
      </bottom>
      <diagonal/>
    </border>
    <border>
      <left style="medium">
        <color indexed="64"/>
      </left>
      <right style="medium">
        <color theme="1"/>
      </right>
      <top style="medium">
        <color theme="1"/>
      </top>
      <bottom style="medium">
        <color theme="1"/>
      </bottom>
      <diagonal/>
    </border>
    <border>
      <left style="medium">
        <color indexed="64"/>
      </left>
      <right style="medium">
        <color theme="1"/>
      </right>
      <top style="medium">
        <color theme="1"/>
      </top>
      <bottom style="medium">
        <color indexed="64"/>
      </bottom>
      <diagonal/>
    </border>
    <border>
      <left style="thin">
        <color theme="1" tint="0.499984740745262"/>
      </left>
      <right style="medium">
        <color indexed="64"/>
      </right>
      <top style="medium">
        <color theme="1"/>
      </top>
      <bottom style="thin">
        <color theme="1"/>
      </bottom>
      <diagonal/>
    </border>
    <border>
      <left style="thin">
        <color theme="1" tint="0.499984740745262"/>
      </left>
      <right style="medium">
        <color indexed="64"/>
      </right>
      <top style="thin">
        <color theme="1"/>
      </top>
      <bottom style="medium">
        <color theme="1" tint="0.499984740745262"/>
      </bottom>
      <diagonal/>
    </border>
    <border>
      <left style="medium">
        <color theme="1"/>
      </left>
      <right/>
      <top/>
      <bottom style="medium">
        <color auto="1"/>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alignment vertical="center"/>
    </xf>
    <xf numFmtId="0" fontId="1" fillId="0" borderId="0"/>
  </cellStyleXfs>
  <cellXfs count="314">
    <xf numFmtId="0" fontId="0" fillId="0" borderId="0" xfId="0"/>
    <xf numFmtId="0" fontId="6" fillId="2" borderId="0" xfId="0" applyFont="1" applyFill="1" applyAlignment="1">
      <alignment horizontal="left" vertical="center"/>
    </xf>
    <xf numFmtId="0" fontId="7" fillId="2" borderId="0" xfId="0" applyFont="1" applyFill="1"/>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NumberFormat="1" applyFont="1" applyFill="1" applyBorder="1" applyAlignment="1">
      <alignment horizontal="center"/>
    </xf>
    <xf numFmtId="0" fontId="9" fillId="2" borderId="0" xfId="0" applyFont="1" applyFill="1" applyBorder="1"/>
    <xf numFmtId="0" fontId="8" fillId="2" borderId="0" xfId="0" applyFont="1" applyFill="1" applyBorder="1" applyAlignment="1">
      <alignment horizontal="left"/>
    </xf>
    <xf numFmtId="0" fontId="8" fillId="2" borderId="0" xfId="0" applyFont="1" applyFill="1" applyBorder="1" applyAlignment="1">
      <alignment horizontal="left" vertical="center"/>
    </xf>
    <xf numFmtId="43" fontId="9" fillId="2" borderId="0" xfId="1" applyFont="1" applyFill="1"/>
    <xf numFmtId="0" fontId="9" fillId="2" borderId="0" xfId="0" applyFont="1" applyFill="1"/>
    <xf numFmtId="0" fontId="9" fillId="0" borderId="0" xfId="0" applyFont="1"/>
    <xf numFmtId="0" fontId="7" fillId="0" borderId="0" xfId="0" applyFont="1"/>
    <xf numFmtId="0" fontId="0" fillId="2" borderId="0" xfId="0" applyFont="1" applyFill="1"/>
    <xf numFmtId="0" fontId="0" fillId="0" borderId="0" xfId="0" applyFont="1"/>
    <xf numFmtId="0" fontId="9" fillId="4" borderId="0" xfId="0" applyFont="1" applyFill="1" applyBorder="1" applyAlignment="1">
      <alignment horizontal="center" vertical="center"/>
    </xf>
    <xf numFmtId="0" fontId="9" fillId="4" borderId="0" xfId="0" applyNumberFormat="1" applyFont="1" applyFill="1" applyBorder="1" applyAlignment="1">
      <alignment horizontal="center"/>
    </xf>
    <xf numFmtId="0" fontId="9" fillId="4" borderId="0" xfId="0" applyFont="1" applyFill="1" applyBorder="1"/>
    <xf numFmtId="0" fontId="9" fillId="4" borderId="82" xfId="0" applyFont="1" applyFill="1" applyBorder="1" applyAlignment="1">
      <alignment horizontal="center" vertical="center"/>
    </xf>
    <xf numFmtId="0" fontId="9" fillId="4" borderId="82" xfId="0" applyNumberFormat="1" applyFont="1" applyFill="1" applyBorder="1" applyAlignment="1">
      <alignment horizontal="center"/>
    </xf>
    <xf numFmtId="3" fontId="9" fillId="4" borderId="0" xfId="2" applyNumberFormat="1" applyFont="1" applyFill="1" applyBorder="1"/>
    <xf numFmtId="3" fontId="9" fillId="4" borderId="0" xfId="0" applyNumberFormat="1" applyFont="1" applyFill="1" applyBorder="1"/>
    <xf numFmtId="3" fontId="9" fillId="4" borderId="82" xfId="2" applyNumberFormat="1" applyFont="1" applyFill="1" applyBorder="1"/>
    <xf numFmtId="3" fontId="9" fillId="4" borderId="82" xfId="0" applyNumberFormat="1" applyFont="1" applyFill="1" applyBorder="1"/>
    <xf numFmtId="3" fontId="8" fillId="2" borderId="0" xfId="2" applyNumberFormat="1" applyFont="1" applyFill="1" applyBorder="1"/>
    <xf numFmtId="3" fontId="9" fillId="2" borderId="0" xfId="2" applyNumberFormat="1" applyFont="1" applyFill="1" applyBorder="1"/>
    <xf numFmtId="3" fontId="9" fillId="2" borderId="0" xfId="0" applyNumberFormat="1" applyFont="1" applyFill="1" applyBorder="1"/>
    <xf numFmtId="3" fontId="9" fillId="2" borderId="0" xfId="2" applyNumberFormat="1" applyFont="1" applyFill="1"/>
    <xf numFmtId="3" fontId="9" fillId="2" borderId="0" xfId="0" applyNumberFormat="1" applyFont="1" applyFill="1"/>
    <xf numFmtId="0" fontId="8" fillId="2" borderId="0" xfId="0" applyNumberFormat="1" applyFont="1" applyFill="1" applyBorder="1" applyAlignment="1">
      <alignment horizontal="left"/>
    </xf>
    <xf numFmtId="0" fontId="9" fillId="4" borderId="0" xfId="1" applyNumberFormat="1" applyFont="1" applyFill="1" applyBorder="1" applyAlignment="1">
      <alignment horizontal="center"/>
    </xf>
    <xf numFmtId="0" fontId="9" fillId="4" borderId="82" xfId="1" applyNumberFormat="1" applyFont="1" applyFill="1" applyBorder="1" applyAlignment="1">
      <alignment horizontal="center"/>
    </xf>
    <xf numFmtId="168" fontId="9" fillId="4" borderId="0" xfId="2" applyNumberFormat="1" applyFont="1" applyFill="1" applyBorder="1"/>
    <xf numFmtId="168" fontId="9" fillId="4" borderId="0" xfId="0" applyNumberFormat="1" applyFont="1" applyFill="1" applyBorder="1"/>
    <xf numFmtId="0" fontId="10" fillId="7" borderId="0" xfId="0" applyFont="1" applyFill="1" applyBorder="1" applyAlignment="1">
      <alignment horizontal="left" vertical="center"/>
    </xf>
    <xf numFmtId="0" fontId="10" fillId="7" borderId="0" xfId="0" applyFont="1" applyFill="1" applyBorder="1" applyAlignment="1">
      <alignment horizontal="center" vertical="center"/>
    </xf>
    <xf numFmtId="0" fontId="10" fillId="7" borderId="0" xfId="0" applyFont="1" applyFill="1" applyBorder="1" applyAlignment="1">
      <alignment horizontal="center" vertical="center" wrapText="1"/>
    </xf>
    <xf numFmtId="43" fontId="12" fillId="6" borderId="0" xfId="1" applyFont="1" applyFill="1"/>
    <xf numFmtId="0" fontId="12" fillId="6" borderId="0" xfId="0" applyFont="1" applyFill="1"/>
    <xf numFmtId="168" fontId="12" fillId="6" borderId="0" xfId="2" applyNumberFormat="1" applyFont="1" applyFill="1"/>
    <xf numFmtId="0" fontId="10" fillId="2" borderId="0" xfId="0" applyFont="1" applyFill="1" applyBorder="1" applyAlignment="1">
      <alignment horizontal="left" vertical="center"/>
    </xf>
    <xf numFmtId="0" fontId="12" fillId="2" borderId="5" xfId="0" applyFont="1" applyFill="1" applyBorder="1" applyAlignment="1">
      <alignment vertical="center"/>
    </xf>
    <xf numFmtId="0" fontId="12" fillId="2" borderId="6" xfId="0" applyFont="1" applyFill="1" applyBorder="1" applyAlignment="1">
      <alignment horizontal="center" vertical="center"/>
    </xf>
    <xf numFmtId="0" fontId="13" fillId="2" borderId="0" xfId="0" applyFont="1" applyFill="1" applyBorder="1"/>
    <xf numFmtId="0" fontId="12" fillId="2" borderId="8" xfId="0" applyFont="1" applyFill="1" applyBorder="1" applyAlignment="1"/>
    <xf numFmtId="0" fontId="13" fillId="2" borderId="0" xfId="0" applyFont="1" applyFill="1" applyBorder="1" applyAlignment="1">
      <alignment horizontal="left"/>
    </xf>
    <xf numFmtId="0" fontId="13" fillId="2" borderId="11" xfId="0" applyFont="1" applyFill="1" applyBorder="1"/>
    <xf numFmtId="0" fontId="12" fillId="2" borderId="12" xfId="0" applyFont="1" applyFill="1" applyBorder="1"/>
    <xf numFmtId="0" fontId="13" fillId="2" borderId="12" xfId="0" applyFont="1" applyFill="1" applyBorder="1" applyAlignment="1">
      <alignment vertical="top"/>
    </xf>
    <xf numFmtId="0" fontId="13" fillId="2" borderId="13" xfId="0" applyFont="1" applyFill="1" applyBorder="1" applyAlignment="1">
      <alignment vertical="top"/>
    </xf>
    <xf numFmtId="0" fontId="13" fillId="2" borderId="7" xfId="0" applyFont="1" applyFill="1" applyBorder="1" applyAlignment="1">
      <alignment vertical="top"/>
    </xf>
    <xf numFmtId="0" fontId="12" fillId="2" borderId="14" xfId="0" applyFont="1" applyFill="1" applyBorder="1" applyAlignment="1"/>
    <xf numFmtId="0" fontId="12" fillId="2" borderId="15" xfId="0" applyFont="1" applyFill="1" applyBorder="1" applyAlignment="1"/>
    <xf numFmtId="0" fontId="12" fillId="2" borderId="16" xfId="0" applyFont="1" applyFill="1" applyBorder="1" applyAlignment="1"/>
    <xf numFmtId="0" fontId="13" fillId="2" borderId="17" xfId="0" applyFont="1" applyFill="1" applyBorder="1"/>
    <xf numFmtId="0" fontId="13" fillId="2" borderId="0" xfId="0" applyFont="1" applyFill="1" applyBorder="1" applyAlignment="1">
      <alignment horizontal="left" vertical="top"/>
    </xf>
    <xf numFmtId="0" fontId="13" fillId="2" borderId="18" xfId="0" applyFont="1" applyFill="1" applyBorder="1" applyAlignment="1">
      <alignment horizontal="left" vertical="top"/>
    </xf>
    <xf numFmtId="0" fontId="12" fillId="2" borderId="19" xfId="0" applyFont="1" applyFill="1" applyBorder="1" applyAlignment="1"/>
    <xf numFmtId="0" fontId="12" fillId="2" borderId="20" xfId="0" applyFont="1" applyFill="1" applyBorder="1" applyAlignment="1"/>
    <xf numFmtId="0" fontId="12" fillId="2" borderId="21" xfId="0" applyFont="1" applyFill="1" applyBorder="1" applyAlignment="1"/>
    <xf numFmtId="0" fontId="13" fillId="0" borderId="6" xfId="0" applyFont="1" applyFill="1" applyBorder="1"/>
    <xf numFmtId="0" fontId="13" fillId="2" borderId="0" xfId="0" applyFont="1" applyFill="1" applyBorder="1" applyAlignment="1"/>
    <xf numFmtId="0" fontId="13" fillId="2" borderId="18" xfId="0" applyFont="1" applyFill="1" applyBorder="1" applyAlignment="1">
      <alignment horizontal="right"/>
    </xf>
    <xf numFmtId="0" fontId="13" fillId="2" borderId="18" xfId="0" applyFont="1" applyFill="1" applyBorder="1"/>
    <xf numFmtId="0" fontId="12" fillId="2" borderId="11" xfId="0" applyFont="1" applyFill="1" applyBorder="1" applyAlignment="1">
      <alignment horizontal="center" vertical="top"/>
    </xf>
    <xf numFmtId="0" fontId="12" fillId="2" borderId="12" xfId="0" applyFont="1" applyFill="1" applyBorder="1" applyAlignment="1">
      <alignment horizontal="left" vertical="top"/>
    </xf>
    <xf numFmtId="0" fontId="12" fillId="2" borderId="12" xfId="0" applyFont="1" applyFill="1" applyBorder="1" applyAlignment="1">
      <alignment horizontal="left"/>
    </xf>
    <xf numFmtId="0" fontId="13" fillId="2" borderId="13" xfId="0" applyFont="1" applyFill="1" applyBorder="1" applyAlignment="1">
      <alignment horizontal="left"/>
    </xf>
    <xf numFmtId="0" fontId="13" fillId="2" borderId="6" xfId="0" applyFont="1" applyFill="1" applyBorder="1"/>
    <xf numFmtId="0" fontId="13" fillId="2" borderId="18" xfId="0" applyFont="1" applyFill="1" applyBorder="1" applyAlignment="1"/>
    <xf numFmtId="0" fontId="13" fillId="2" borderId="7" xfId="0" applyFont="1" applyFill="1" applyBorder="1" applyAlignment="1"/>
    <xf numFmtId="0" fontId="12" fillId="2" borderId="0" xfId="0" applyFont="1" applyFill="1" applyBorder="1" applyAlignment="1">
      <alignment horizontal="left"/>
    </xf>
    <xf numFmtId="0" fontId="13" fillId="2" borderId="18" xfId="0" applyFont="1" applyFill="1" applyBorder="1" applyAlignment="1">
      <alignment horizontal="left"/>
    </xf>
    <xf numFmtId="0" fontId="13" fillId="2" borderId="22" xfId="0" applyFont="1" applyFill="1" applyBorder="1"/>
    <xf numFmtId="0" fontId="13" fillId="2" borderId="23" xfId="0" applyFont="1" applyFill="1" applyBorder="1" applyAlignment="1">
      <alignment horizontal="left"/>
    </xf>
    <xf numFmtId="0" fontId="13" fillId="2" borderId="24" xfId="0" applyFont="1" applyFill="1" applyBorder="1" applyAlignment="1">
      <alignment horizontal="left"/>
    </xf>
    <xf numFmtId="0" fontId="13" fillId="2" borderId="23" xfId="0" applyFont="1" applyFill="1" applyBorder="1"/>
    <xf numFmtId="0" fontId="13" fillId="2" borderId="24" xfId="0" applyFont="1" applyFill="1" applyBorder="1"/>
    <xf numFmtId="0" fontId="12" fillId="2" borderId="0" xfId="0" applyFont="1" applyFill="1" applyBorder="1" applyAlignment="1"/>
    <xf numFmtId="0" fontId="13" fillId="2" borderId="7" xfId="0" applyFont="1" applyFill="1" applyBorder="1" applyAlignment="1">
      <alignment vertical="top" wrapText="1"/>
    </xf>
    <xf numFmtId="0" fontId="13" fillId="2" borderId="4" xfId="0" applyFont="1" applyFill="1" applyBorder="1" applyAlignment="1">
      <alignment vertical="top" wrapText="1"/>
    </xf>
    <xf numFmtId="0" fontId="13" fillId="2" borderId="0" xfId="0" applyFont="1" applyFill="1" applyBorder="1" applyAlignment="1">
      <alignment vertical="top" wrapText="1"/>
    </xf>
    <xf numFmtId="0" fontId="13" fillId="2" borderId="0" xfId="0" applyFont="1" applyFill="1" applyBorder="1" applyAlignment="1">
      <alignment horizontal="left" vertical="top" wrapText="1"/>
    </xf>
    <xf numFmtId="0" fontId="12" fillId="2" borderId="5" xfId="0" applyFont="1" applyFill="1" applyBorder="1" applyAlignment="1"/>
    <xf numFmtId="0" fontId="13" fillId="2" borderId="5" xfId="0" applyFont="1" applyFill="1" applyBorder="1" applyAlignment="1"/>
    <xf numFmtId="0" fontId="13" fillId="2" borderId="75" xfId="0" applyFont="1" applyFill="1" applyBorder="1" applyAlignment="1">
      <alignment vertical="center"/>
    </xf>
    <xf numFmtId="0" fontId="13" fillId="2" borderId="77" xfId="0" applyFont="1" applyFill="1" applyBorder="1" applyAlignment="1">
      <alignment vertical="center"/>
    </xf>
    <xf numFmtId="0" fontId="13" fillId="2" borderId="0" xfId="1" applyNumberFormat="1" applyFont="1" applyFill="1" applyBorder="1" applyAlignment="1">
      <alignment horizontal="left"/>
    </xf>
    <xf numFmtId="0" fontId="13" fillId="2" borderId="0" xfId="0" applyNumberFormat="1" applyFont="1" applyFill="1" applyBorder="1" applyAlignment="1">
      <alignment horizontal="left"/>
    </xf>
    <xf numFmtId="0" fontId="13" fillId="2" borderId="23" xfId="0" applyNumberFormat="1" applyFont="1" applyFill="1" applyBorder="1" applyAlignment="1">
      <alignment horizontal="left"/>
    </xf>
    <xf numFmtId="0" fontId="13" fillId="0" borderId="0" xfId="0" applyFont="1" applyFill="1" applyBorder="1"/>
    <xf numFmtId="0" fontId="13" fillId="2" borderId="1" xfId="0" applyFont="1" applyFill="1" applyBorder="1"/>
    <xf numFmtId="0" fontId="13" fillId="2" borderId="2" xfId="0" applyFont="1" applyFill="1" applyBorder="1"/>
    <xf numFmtId="0" fontId="13" fillId="2" borderId="3" xfId="0" applyFont="1" applyFill="1" applyBorder="1"/>
    <xf numFmtId="0" fontId="13" fillId="2" borderId="4" xfId="0" applyFont="1" applyFill="1" applyBorder="1"/>
    <xf numFmtId="0" fontId="13" fillId="2" borderId="7" xfId="0" applyFont="1" applyFill="1" applyBorder="1"/>
    <xf numFmtId="0" fontId="13" fillId="2" borderId="7" xfId="0" applyFont="1" applyFill="1" applyBorder="1" applyAlignment="1">
      <alignment horizontal="left" vertical="top"/>
    </xf>
    <xf numFmtId="0" fontId="13" fillId="0" borderId="7" xfId="0" applyFont="1" applyFill="1" applyBorder="1"/>
    <xf numFmtId="0" fontId="13" fillId="2" borderId="4" xfId="0" applyFont="1" applyFill="1" applyBorder="1" applyAlignment="1"/>
    <xf numFmtId="0" fontId="13" fillId="2" borderId="0" xfId="0" applyFont="1" applyFill="1" applyBorder="1" applyAlignment="1">
      <alignment horizontal="center"/>
    </xf>
    <xf numFmtId="0" fontId="13" fillId="0" borderId="0" xfId="0" applyFont="1" applyFill="1" applyBorder="1" applyAlignment="1"/>
    <xf numFmtId="0" fontId="12" fillId="2" borderId="0" xfId="0" applyFont="1" applyFill="1" applyBorder="1"/>
    <xf numFmtId="0" fontId="12" fillId="2" borderId="0" xfId="0" applyFont="1" applyFill="1" applyBorder="1" applyAlignment="1">
      <alignment vertical="center"/>
    </xf>
    <xf numFmtId="0" fontId="13" fillId="2" borderId="25" xfId="0" applyFont="1" applyFill="1" applyBorder="1"/>
    <xf numFmtId="0" fontId="13" fillId="2" borderId="26" xfId="0" applyFont="1" applyFill="1" applyBorder="1"/>
    <xf numFmtId="0" fontId="13" fillId="2" borderId="27" xfId="0" applyFont="1" applyFill="1" applyBorder="1"/>
    <xf numFmtId="0" fontId="12" fillId="2" borderId="11" xfId="0" applyFont="1" applyFill="1" applyBorder="1" applyAlignment="1">
      <alignment vertical="center"/>
    </xf>
    <xf numFmtId="0" fontId="13" fillId="2" borderId="12" xfId="0" applyFont="1" applyFill="1" applyBorder="1"/>
    <xf numFmtId="0" fontId="13" fillId="2" borderId="13" xfId="0" applyFont="1" applyFill="1" applyBorder="1"/>
    <xf numFmtId="0" fontId="12" fillId="0" borderId="35" xfId="0" applyFont="1" applyFill="1" applyBorder="1" applyAlignment="1">
      <alignment horizontal="center"/>
    </xf>
    <xf numFmtId="0" fontId="12" fillId="0" borderId="36" xfId="0" applyFont="1" applyFill="1" applyBorder="1" applyAlignment="1">
      <alignment horizontal="center"/>
    </xf>
    <xf numFmtId="0" fontId="12" fillId="0" borderId="86" xfId="0" applyFont="1" applyFill="1" applyBorder="1" applyAlignment="1">
      <alignment horizontal="center"/>
    </xf>
    <xf numFmtId="0" fontId="13" fillId="2" borderId="83" xfId="0" applyFont="1" applyFill="1" applyBorder="1" applyAlignment="1">
      <alignment horizontal="center"/>
    </xf>
    <xf numFmtId="0" fontId="13" fillId="0" borderId="37" xfId="0" applyFont="1" applyFill="1" applyBorder="1"/>
    <xf numFmtId="0" fontId="12" fillId="2" borderId="7" xfId="0" applyFont="1" applyFill="1" applyBorder="1"/>
    <xf numFmtId="0" fontId="13" fillId="0" borderId="44" xfId="0" applyFont="1" applyFill="1" applyBorder="1"/>
    <xf numFmtId="0" fontId="13" fillId="2" borderId="7" xfId="0" applyFont="1" applyFill="1" applyBorder="1" applyAlignment="1">
      <alignment horizontal="left"/>
    </xf>
    <xf numFmtId="0" fontId="12" fillId="2" borderId="4" xfId="0" applyFont="1" applyFill="1" applyBorder="1" applyAlignment="1">
      <alignment horizontal="left"/>
    </xf>
    <xf numFmtId="0" fontId="12" fillId="2" borderId="0" xfId="0" applyFont="1" applyFill="1" applyBorder="1" applyAlignment="1">
      <alignment horizontal="left" wrapText="1"/>
    </xf>
    <xf numFmtId="165" fontId="13" fillId="2" borderId="7" xfId="1" applyNumberFormat="1" applyFont="1" applyFill="1" applyBorder="1" applyAlignment="1">
      <alignment horizontal="center"/>
    </xf>
    <xf numFmtId="0" fontId="13" fillId="2" borderId="4" xfId="1" applyNumberFormat="1" applyFont="1" applyFill="1" applyBorder="1" applyAlignment="1"/>
    <xf numFmtId="0" fontId="13" fillId="2" borderId="0" xfId="1" applyNumberFormat="1" applyFont="1" applyFill="1" applyBorder="1" applyAlignment="1"/>
    <xf numFmtId="0" fontId="13" fillId="2" borderId="4" xfId="1" applyNumberFormat="1" applyFont="1" applyFill="1" applyBorder="1" applyAlignment="1">
      <alignment horizontal="left"/>
    </xf>
    <xf numFmtId="43" fontId="13" fillId="0" borderId="0" xfId="0" applyNumberFormat="1" applyFont="1" applyFill="1" applyBorder="1"/>
    <xf numFmtId="165" fontId="13" fillId="0" borderId="0" xfId="1" applyNumberFormat="1" applyFont="1" applyFill="1" applyBorder="1"/>
    <xf numFmtId="0" fontId="13" fillId="0" borderId="49" xfId="0" applyFont="1" applyFill="1" applyBorder="1"/>
    <xf numFmtId="0" fontId="12" fillId="0" borderId="54" xfId="0" applyFont="1" applyFill="1" applyBorder="1"/>
    <xf numFmtId="0" fontId="13" fillId="2" borderId="84" xfId="0" applyFont="1" applyFill="1" applyBorder="1" applyAlignment="1">
      <alignment horizontal="center"/>
    </xf>
    <xf numFmtId="0" fontId="13" fillId="2" borderId="7" xfId="0" applyFont="1" applyFill="1" applyBorder="1" applyAlignment="1">
      <alignment horizontal="center"/>
    </xf>
    <xf numFmtId="0" fontId="13" fillId="2" borderId="4" xfId="0" applyNumberFormat="1" applyFont="1" applyFill="1" applyBorder="1" applyAlignment="1">
      <alignment horizontal="left"/>
    </xf>
    <xf numFmtId="0" fontId="13" fillId="2" borderId="59" xfId="0" applyFont="1" applyFill="1" applyBorder="1"/>
    <xf numFmtId="43" fontId="13" fillId="0" borderId="0" xfId="1" applyFont="1" applyFill="1" applyBorder="1"/>
    <xf numFmtId="0" fontId="13" fillId="2" borderId="62" xfId="0" applyFont="1" applyFill="1" applyBorder="1"/>
    <xf numFmtId="0" fontId="12" fillId="2" borderId="67" xfId="0" applyFont="1" applyFill="1" applyBorder="1"/>
    <xf numFmtId="0" fontId="12" fillId="2" borderId="18" xfId="0" applyFont="1" applyFill="1" applyBorder="1" applyAlignment="1">
      <alignment vertical="center"/>
    </xf>
    <xf numFmtId="0" fontId="12" fillId="2" borderId="7" xfId="0" applyFont="1" applyFill="1" applyBorder="1" applyAlignment="1">
      <alignment vertical="center"/>
    </xf>
    <xf numFmtId="0" fontId="12" fillId="2" borderId="4" xfId="0" applyFont="1" applyFill="1" applyBorder="1" applyAlignment="1">
      <alignment vertical="center"/>
    </xf>
    <xf numFmtId="165" fontId="13" fillId="2" borderId="6" xfId="1" applyNumberFormat="1" applyFont="1" applyFill="1" applyBorder="1" applyAlignment="1">
      <alignment horizontal="center"/>
    </xf>
    <xf numFmtId="0" fontId="13" fillId="2" borderId="88" xfId="0" applyFont="1" applyFill="1" applyBorder="1" applyAlignment="1">
      <alignment horizontal="center"/>
    </xf>
    <xf numFmtId="0" fontId="13" fillId="2" borderId="23" xfId="1" applyNumberFormat="1" applyFont="1" applyFill="1" applyBorder="1" applyAlignment="1">
      <alignment horizontal="left"/>
    </xf>
    <xf numFmtId="0" fontId="13" fillId="2" borderId="24" xfId="0" applyFont="1" applyFill="1" applyBorder="1" applyAlignment="1">
      <alignment horizontal="center"/>
    </xf>
    <xf numFmtId="0" fontId="13" fillId="2" borderId="7" xfId="0" applyNumberFormat="1" applyFont="1" applyFill="1" applyBorder="1" applyAlignment="1">
      <alignment horizontal="left"/>
    </xf>
    <xf numFmtId="0" fontId="13" fillId="3" borderId="5" xfId="0" applyFont="1" applyFill="1" applyBorder="1"/>
    <xf numFmtId="0" fontId="13" fillId="2" borderId="79" xfId="0" applyFont="1" applyFill="1" applyBorder="1"/>
    <xf numFmtId="0" fontId="13" fillId="2" borderId="80" xfId="0" applyFont="1" applyFill="1" applyBorder="1"/>
    <xf numFmtId="0" fontId="13" fillId="2" borderId="81" xfId="0" applyFont="1" applyFill="1" applyBorder="1"/>
    <xf numFmtId="0" fontId="12" fillId="0" borderId="0" xfId="0" applyFont="1" applyFill="1" applyBorder="1"/>
    <xf numFmtId="43" fontId="12" fillId="0" borderId="0" xfId="1" applyFont="1" applyFill="1" applyBorder="1"/>
    <xf numFmtId="43" fontId="15" fillId="0" borderId="0" xfId="0" applyNumberFormat="1" applyFont="1" applyFill="1" applyBorder="1"/>
    <xf numFmtId="43" fontId="12" fillId="0" borderId="0" xfId="0" applyNumberFormat="1" applyFont="1" applyFill="1" applyBorder="1"/>
    <xf numFmtId="166" fontId="13" fillId="0" borderId="0" xfId="3" applyNumberFormat="1" applyFont="1" applyFill="1" applyBorder="1"/>
    <xf numFmtId="43" fontId="15" fillId="0" borderId="0" xfId="1" applyFont="1" applyFill="1" applyBorder="1"/>
    <xf numFmtId="0" fontId="16" fillId="0" borderId="0" xfId="0" applyFont="1" applyFill="1" applyBorder="1"/>
    <xf numFmtId="165" fontId="16" fillId="0" borderId="0" xfId="1" applyNumberFormat="1" applyFont="1" applyFill="1" applyBorder="1"/>
    <xf numFmtId="165" fontId="17" fillId="0" borderId="0" xfId="1" applyNumberFormat="1" applyFont="1" applyFill="1" applyBorder="1"/>
    <xf numFmtId="3" fontId="16" fillId="0" borderId="0" xfId="0" applyNumberFormat="1" applyFont="1" applyFill="1" applyBorder="1"/>
    <xf numFmtId="43" fontId="16" fillId="0" borderId="0" xfId="1" applyNumberFormat="1" applyFont="1" applyFill="1" applyBorder="1"/>
    <xf numFmtId="3" fontId="17" fillId="0" borderId="0" xfId="0" applyNumberFormat="1" applyFont="1" applyFill="1" applyBorder="1"/>
    <xf numFmtId="9" fontId="16" fillId="0" borderId="0" xfId="3" applyFont="1" applyFill="1" applyBorder="1"/>
    <xf numFmtId="165" fontId="16" fillId="0" borderId="0" xfId="0" applyNumberFormat="1" applyFont="1" applyFill="1" applyBorder="1"/>
    <xf numFmtId="37" fontId="16" fillId="0" borderId="0" xfId="0" applyNumberFormat="1" applyFont="1" applyFill="1" applyBorder="1"/>
    <xf numFmtId="37" fontId="17" fillId="0" borderId="0" xfId="0" applyNumberFormat="1" applyFont="1" applyFill="1" applyBorder="1"/>
    <xf numFmtId="167" fontId="16" fillId="0" borderId="0" xfId="1" applyNumberFormat="1" applyFont="1" applyFill="1" applyBorder="1"/>
    <xf numFmtId="43" fontId="16" fillId="0" borderId="0" xfId="0" applyNumberFormat="1" applyFont="1" applyFill="1" applyBorder="1"/>
    <xf numFmtId="0" fontId="13" fillId="2" borderId="0" xfId="0" applyFont="1" applyFill="1" applyBorder="1" applyAlignment="1">
      <alignment horizontal="left" vertical="center" wrapText="1"/>
    </xf>
    <xf numFmtId="0" fontId="13" fillId="4" borderId="0" xfId="0" applyFont="1" applyFill="1" applyBorder="1" applyAlignment="1">
      <alignment vertical="top" wrapText="1"/>
    </xf>
    <xf numFmtId="3" fontId="16" fillId="4" borderId="0" xfId="0" applyNumberFormat="1" applyFont="1" applyFill="1" applyBorder="1"/>
    <xf numFmtId="0" fontId="13" fillId="4" borderId="0" xfId="0" applyFont="1" applyFill="1" applyBorder="1" applyAlignment="1">
      <alignment wrapText="1"/>
    </xf>
    <xf numFmtId="37" fontId="16" fillId="4" borderId="0" xfId="0" applyNumberFormat="1" applyFont="1" applyFill="1" applyBorder="1"/>
    <xf numFmtId="0" fontId="13" fillId="4" borderId="0" xfId="0" applyFont="1" applyFill="1" applyBorder="1" applyAlignment="1">
      <alignment horizontal="left" vertical="center" wrapText="1"/>
    </xf>
    <xf numFmtId="0" fontId="13" fillId="4" borderId="0" xfId="1" applyNumberFormat="1" applyFont="1" applyFill="1" applyBorder="1" applyAlignment="1">
      <alignment horizontal="left" vertical="top" wrapText="1"/>
    </xf>
    <xf numFmtId="37" fontId="17" fillId="4" borderId="0" xfId="0" applyNumberFormat="1" applyFont="1" applyFill="1" applyBorder="1"/>
    <xf numFmtId="0" fontId="11" fillId="5" borderId="0" xfId="0" applyFont="1" applyFill="1" applyBorder="1" applyAlignment="1">
      <alignment horizontal="center" vertical="center" wrapText="1"/>
    </xf>
    <xf numFmtId="0" fontId="11" fillId="5" borderId="0" xfId="0" applyFont="1" applyFill="1" applyBorder="1" applyAlignment="1">
      <alignment horizontal="center" vertical="center"/>
    </xf>
    <xf numFmtId="0" fontId="4" fillId="4" borderId="0" xfId="0" applyFont="1" applyFill="1" applyBorder="1" applyAlignment="1">
      <alignment horizontal="center"/>
    </xf>
    <xf numFmtId="0" fontId="4" fillId="0" borderId="0" xfId="0" applyFont="1" applyFill="1" applyBorder="1" applyAlignment="1">
      <alignment horizontal="center"/>
    </xf>
    <xf numFmtId="0" fontId="5" fillId="4" borderId="0" xfId="0" applyFont="1" applyFill="1" applyBorder="1" applyAlignment="1">
      <alignment horizontal="center"/>
    </xf>
    <xf numFmtId="0" fontId="5" fillId="0" borderId="0" xfId="0" applyFont="1" applyFill="1" applyBorder="1" applyAlignment="1">
      <alignment horizontal="center"/>
    </xf>
    <xf numFmtId="0" fontId="14" fillId="4" borderId="0" xfId="0" applyFont="1" applyFill="1" applyBorder="1" applyAlignment="1">
      <alignment horizontal="center"/>
    </xf>
    <xf numFmtId="0" fontId="14" fillId="2" borderId="0" xfId="0" applyFont="1" applyFill="1" applyBorder="1" applyAlignment="1">
      <alignment horizontal="center"/>
    </xf>
    <xf numFmtId="168" fontId="9" fillId="0" borderId="0" xfId="0" applyNumberFormat="1" applyFont="1"/>
    <xf numFmtId="0" fontId="0" fillId="0" borderId="0" xfId="0" applyAlignment="1">
      <alignment horizontal="center" vertical="center" wrapText="1"/>
    </xf>
    <xf numFmtId="0" fontId="0" fillId="0" borderId="0" xfId="0" applyAlignment="1">
      <alignment vertical="top" wrapText="1"/>
    </xf>
    <xf numFmtId="164" fontId="0" fillId="0" borderId="0" xfId="2" applyNumberFormat="1" applyFont="1"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xf>
    <xf numFmtId="44" fontId="0" fillId="0" borderId="0" xfId="0" applyNumberFormat="1" applyAlignment="1">
      <alignment vertical="top"/>
    </xf>
    <xf numFmtId="164" fontId="0" fillId="0" borderId="0" xfId="2" applyNumberFormat="1" applyFont="1" applyAlignment="1">
      <alignment vertical="top"/>
    </xf>
    <xf numFmtId="0" fontId="19" fillId="7" borderId="0" xfId="0" applyFont="1" applyFill="1" applyBorder="1" applyAlignment="1">
      <alignment horizontal="left" vertical="center"/>
    </xf>
    <xf numFmtId="43" fontId="19" fillId="6" borderId="0" xfId="1" applyFont="1" applyFill="1"/>
    <xf numFmtId="0" fontId="19" fillId="6" borderId="0" xfId="0" applyFont="1" applyFill="1"/>
    <xf numFmtId="0" fontId="9" fillId="4" borderId="0" xfId="0" applyFont="1" applyFill="1" applyBorder="1" applyAlignment="1">
      <alignment wrapText="1"/>
    </xf>
    <xf numFmtId="0" fontId="9" fillId="4" borderId="82" xfId="0" applyFont="1" applyFill="1" applyBorder="1" applyAlignment="1">
      <alignment wrapText="1"/>
    </xf>
    <xf numFmtId="0" fontId="12" fillId="2" borderId="11" xfId="0" applyFont="1" applyFill="1" applyBorder="1" applyAlignment="1">
      <alignment horizontal="centerContinuous" vertical="center"/>
    </xf>
    <xf numFmtId="0" fontId="0" fillId="0" borderId="12" xfId="0" applyBorder="1" applyAlignment="1">
      <alignment horizontal="centerContinuous"/>
    </xf>
    <xf numFmtId="0" fontId="0" fillId="0" borderId="13" xfId="0" applyBorder="1" applyAlignment="1">
      <alignment horizontal="centerContinuous"/>
    </xf>
    <xf numFmtId="0" fontId="8" fillId="0" borderId="17" xfId="0" applyFont="1" applyBorder="1" applyAlignment="1">
      <alignment horizontal="centerContinuous"/>
    </xf>
    <xf numFmtId="0" fontId="0" fillId="0" borderId="0" xfId="0" applyAlignment="1">
      <alignment horizontal="centerContinuous"/>
    </xf>
    <xf numFmtId="0" fontId="0" fillId="0" borderId="18" xfId="0" applyBorder="1" applyAlignment="1">
      <alignment horizontal="centerContinuous"/>
    </xf>
    <xf numFmtId="0" fontId="14" fillId="2" borderId="26" xfId="0" applyFont="1" applyFill="1" applyBorder="1" applyAlignment="1">
      <alignment vertical="center"/>
    </xf>
    <xf numFmtId="0" fontId="19" fillId="5" borderId="0" xfId="0" applyFont="1" applyFill="1" applyBorder="1" applyAlignment="1">
      <alignment horizontal="center" vertical="center" wrapText="1"/>
    </xf>
    <xf numFmtId="0" fontId="11" fillId="5" borderId="0" xfId="0" applyFont="1" applyFill="1" applyBorder="1" applyAlignment="1">
      <alignment horizontal="left" vertical="center"/>
    </xf>
    <xf numFmtId="0" fontId="9" fillId="0" borderId="0" xfId="0" applyFont="1" applyBorder="1"/>
    <xf numFmtId="0" fontId="21" fillId="0" borderId="0" xfId="0" applyFont="1"/>
    <xf numFmtId="0" fontId="21" fillId="0" borderId="0" xfId="0" applyFont="1" applyBorder="1"/>
    <xf numFmtId="0" fontId="9" fillId="0" borderId="0" xfId="0" applyFont="1" applyFill="1"/>
    <xf numFmtId="0" fontId="21" fillId="0" borderId="0" xfId="0" applyFont="1" applyFill="1"/>
    <xf numFmtId="0" fontId="12" fillId="8" borderId="0" xfId="0" applyFont="1" applyFill="1"/>
    <xf numFmtId="0" fontId="9" fillId="8" borderId="0" xfId="0" applyFont="1" applyFill="1"/>
    <xf numFmtId="0" fontId="21" fillId="8" borderId="0" xfId="0" applyFont="1" applyFill="1" applyBorder="1" applyAlignment="1">
      <alignment horizontal="left" vertical="center"/>
    </xf>
    <xf numFmtId="0" fontId="0" fillId="0" borderId="0" xfId="0" applyFont="1" applyAlignment="1">
      <alignment vertical="top" wrapText="1"/>
    </xf>
    <xf numFmtId="165" fontId="0" fillId="0" borderId="0" xfId="1" applyNumberFormat="1" applyFont="1" applyAlignment="1">
      <alignment vertical="top" wrapText="1"/>
    </xf>
    <xf numFmtId="0" fontId="0" fillId="0" borderId="0" xfId="0" applyFont="1" applyAlignment="1">
      <alignment horizontal="center" vertical="top" wrapText="1"/>
    </xf>
    <xf numFmtId="165" fontId="0" fillId="0" borderId="0" xfId="1" applyNumberFormat="1" applyFont="1" applyAlignment="1">
      <alignment vertical="top"/>
    </xf>
    <xf numFmtId="0" fontId="0" fillId="0" borderId="0" xfId="0"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left" vertical="center" wrapText="1"/>
    </xf>
    <xf numFmtId="164" fontId="0" fillId="0" borderId="0" xfId="2" applyNumberFormat="1" applyFont="1" applyAlignment="1">
      <alignment horizontal="right" vertical="top" wrapText="1"/>
    </xf>
    <xf numFmtId="164" fontId="0" fillId="0" borderId="0" xfId="2" applyNumberFormat="1" applyFont="1" applyAlignment="1">
      <alignment horizontal="right" vertical="top"/>
    </xf>
    <xf numFmtId="0" fontId="0" fillId="0" borderId="0" xfId="0" applyFont="1" applyAlignment="1">
      <alignment vertical="center" wrapText="1"/>
    </xf>
    <xf numFmtId="165" fontId="0" fillId="0" borderId="0" xfId="1" applyNumberFormat="1" applyFont="1" applyAlignment="1">
      <alignment horizontal="right" vertical="center" wrapText="1"/>
    </xf>
    <xf numFmtId="5" fontId="0" fillId="0" borderId="0" xfId="2" applyNumberFormat="1" applyFont="1" applyAlignment="1">
      <alignment horizontal="right"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168" fontId="13" fillId="0" borderId="38" xfId="2" applyNumberFormat="1" applyFont="1" applyFill="1" applyBorder="1"/>
    <xf numFmtId="168" fontId="13" fillId="0" borderId="39" xfId="2" applyNumberFormat="1" applyFont="1" applyFill="1" applyBorder="1"/>
    <xf numFmtId="168" fontId="13" fillId="0" borderId="40" xfId="2" applyNumberFormat="1" applyFont="1" applyFill="1" applyBorder="1"/>
    <xf numFmtId="168" fontId="13" fillId="0" borderId="41" xfId="2" applyNumberFormat="1" applyFont="1" applyFill="1" applyBorder="1"/>
    <xf numFmtId="168" fontId="13" fillId="0" borderId="45" xfId="2" applyNumberFormat="1" applyFont="1" applyFill="1" applyBorder="1"/>
    <xf numFmtId="168" fontId="13" fillId="0" borderId="46" xfId="2" applyNumberFormat="1" applyFont="1" applyFill="1" applyBorder="1"/>
    <xf numFmtId="168" fontId="13" fillId="0" borderId="47" xfId="2" applyNumberFormat="1" applyFont="1" applyFill="1" applyBorder="1"/>
    <xf numFmtId="168" fontId="13" fillId="0" borderId="48" xfId="2" applyNumberFormat="1" applyFont="1" applyFill="1" applyBorder="1"/>
    <xf numFmtId="168" fontId="13" fillId="0" borderId="42" xfId="2" applyNumberFormat="1" applyFont="1" applyFill="1" applyBorder="1"/>
    <xf numFmtId="168" fontId="13" fillId="0" borderId="43" xfId="2" applyNumberFormat="1" applyFont="1" applyFill="1" applyBorder="1"/>
    <xf numFmtId="168" fontId="13" fillId="0" borderId="50" xfId="2" applyNumberFormat="1" applyFont="1" applyFill="1" applyBorder="1"/>
    <xf numFmtId="168" fontId="13" fillId="0" borderId="51" xfId="2" applyNumberFormat="1" applyFont="1" applyFill="1" applyBorder="1"/>
    <xf numFmtId="168" fontId="13" fillId="0" borderId="52" xfId="2" applyNumberFormat="1" applyFont="1" applyFill="1" applyBorder="1"/>
    <xf numFmtId="168" fontId="13" fillId="0" borderId="53" xfId="2" applyNumberFormat="1" applyFont="1" applyFill="1" applyBorder="1"/>
    <xf numFmtId="168" fontId="12" fillId="0" borderId="55" xfId="0" applyNumberFormat="1" applyFont="1" applyFill="1" applyBorder="1"/>
    <xf numFmtId="168" fontId="12" fillId="0" borderId="56" xfId="0" applyNumberFormat="1" applyFont="1" applyFill="1" applyBorder="1"/>
    <xf numFmtId="168" fontId="12" fillId="0" borderId="57" xfId="0" applyNumberFormat="1" applyFont="1" applyFill="1" applyBorder="1"/>
    <xf numFmtId="168" fontId="12" fillId="0" borderId="58" xfId="0" applyNumberFormat="1" applyFont="1" applyFill="1" applyBorder="1"/>
    <xf numFmtId="168" fontId="12" fillId="2" borderId="0" xfId="0" applyNumberFormat="1" applyFont="1" applyFill="1" applyBorder="1"/>
    <xf numFmtId="168" fontId="12" fillId="0" borderId="28" xfId="2" applyNumberFormat="1" applyFont="1" applyFill="1" applyBorder="1"/>
    <xf numFmtId="168" fontId="13" fillId="0" borderId="59" xfId="2" applyNumberFormat="1" applyFont="1" applyFill="1" applyBorder="1"/>
    <xf numFmtId="168" fontId="13" fillId="0" borderId="60" xfId="2" applyNumberFormat="1" applyFont="1" applyFill="1" applyBorder="1"/>
    <xf numFmtId="168" fontId="13" fillId="0" borderId="61" xfId="2" applyNumberFormat="1" applyFont="1" applyFill="1" applyBorder="1"/>
    <xf numFmtId="168" fontId="12" fillId="2" borderId="63" xfId="2" applyNumberFormat="1" applyFont="1" applyFill="1" applyBorder="1"/>
    <xf numFmtId="168" fontId="13" fillId="2" borderId="64" xfId="2" applyNumberFormat="1" applyFont="1" applyFill="1" applyBorder="1"/>
    <xf numFmtId="168" fontId="13" fillId="2" borderId="65" xfId="2" applyNumberFormat="1" applyFont="1" applyFill="1" applyBorder="1"/>
    <xf numFmtId="168" fontId="13" fillId="2" borderId="66" xfId="2" applyNumberFormat="1" applyFont="1" applyFill="1" applyBorder="1"/>
    <xf numFmtId="168" fontId="12" fillId="2" borderId="68" xfId="0" applyNumberFormat="1" applyFont="1" applyFill="1" applyBorder="1"/>
    <xf numFmtId="168" fontId="13" fillId="2" borderId="0" xfId="0" applyNumberFormat="1" applyFont="1" applyFill="1" applyBorder="1"/>
    <xf numFmtId="168" fontId="12" fillId="2" borderId="69" xfId="0" applyNumberFormat="1" applyFont="1" applyFill="1" applyBorder="1" applyAlignment="1"/>
    <xf numFmtId="168" fontId="13" fillId="2" borderId="12" xfId="0" applyNumberFormat="1" applyFont="1" applyFill="1" applyBorder="1"/>
    <xf numFmtId="168" fontId="13" fillId="2" borderId="13" xfId="0" applyNumberFormat="1" applyFont="1" applyFill="1" applyBorder="1"/>
    <xf numFmtId="168" fontId="12" fillId="0" borderId="70" xfId="2" applyNumberFormat="1" applyFont="1" applyFill="1" applyBorder="1"/>
    <xf numFmtId="168" fontId="13" fillId="0" borderId="71" xfId="2" applyNumberFormat="1" applyFont="1" applyFill="1" applyBorder="1"/>
    <xf numFmtId="168" fontId="13" fillId="0" borderId="72" xfId="2" applyNumberFormat="1" applyFont="1" applyFill="1" applyBorder="1"/>
    <xf numFmtId="168" fontId="13" fillId="0" borderId="73" xfId="2" applyNumberFormat="1" applyFont="1" applyFill="1" applyBorder="1"/>
    <xf numFmtId="168" fontId="13" fillId="3" borderId="74" xfId="0" applyNumberFormat="1" applyFont="1" applyFill="1" applyBorder="1"/>
    <xf numFmtId="168" fontId="13" fillId="2" borderId="0" xfId="2" applyNumberFormat="1" applyFont="1" applyFill="1" applyBorder="1" applyAlignment="1"/>
    <xf numFmtId="168" fontId="13" fillId="2" borderId="76" xfId="2" applyNumberFormat="1" applyFont="1" applyFill="1" applyBorder="1" applyAlignment="1"/>
    <xf numFmtId="168" fontId="20" fillId="2" borderId="0" xfId="2" applyNumberFormat="1" applyFont="1" applyFill="1" applyBorder="1" applyAlignment="1"/>
    <xf numFmtId="168" fontId="13" fillId="2" borderId="78" xfId="2" applyNumberFormat="1" applyFont="1" applyFill="1" applyBorder="1" applyAlignment="1"/>
    <xf numFmtId="168" fontId="0" fillId="5" borderId="0" xfId="2" applyNumberFormat="1" applyFont="1" applyFill="1" applyAlignment="1">
      <alignment horizontal="center" vertical="center" wrapText="1"/>
    </xf>
    <xf numFmtId="168" fontId="0" fillId="0" borderId="0" xfId="2" applyNumberFormat="1" applyFont="1" applyAlignment="1">
      <alignment vertical="top"/>
    </xf>
    <xf numFmtId="3" fontId="0" fillId="5" borderId="0" xfId="0" applyNumberFormat="1" applyFill="1" applyAlignment="1">
      <alignment horizontal="center" vertical="center" wrapText="1"/>
    </xf>
    <xf numFmtId="3" fontId="0" fillId="0" borderId="0" xfId="0" applyNumberFormat="1" applyAlignment="1">
      <alignment vertical="top"/>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168" fontId="0" fillId="0" borderId="0" xfId="2" applyNumberFormat="1" applyFont="1" applyAlignment="1">
      <alignment horizontal="right" vertical="center" wrapText="1"/>
    </xf>
    <xf numFmtId="0" fontId="18" fillId="6" borderId="0" xfId="0" applyFont="1" applyFill="1" applyAlignment="1">
      <alignment vertical="center"/>
    </xf>
    <xf numFmtId="0" fontId="18" fillId="6" borderId="0" xfId="0" applyFont="1" applyFill="1" applyAlignment="1">
      <alignment horizontal="left" vertical="center"/>
    </xf>
    <xf numFmtId="0" fontId="0" fillId="6" borderId="0" xfId="0" applyFill="1" applyAlignment="1">
      <alignment horizontal="center" vertical="center" wrapText="1"/>
    </xf>
    <xf numFmtId="3" fontId="0" fillId="6" borderId="0" xfId="0" applyNumberFormat="1" applyFill="1" applyAlignment="1">
      <alignment vertical="center" wrapText="1"/>
    </xf>
    <xf numFmtId="0" fontId="0" fillId="6" borderId="0" xfId="0" applyFill="1" applyAlignment="1">
      <alignment vertical="center" wrapText="1"/>
    </xf>
    <xf numFmtId="168" fontId="0" fillId="6" borderId="0" xfId="2" applyNumberFormat="1" applyFont="1" applyFill="1" applyAlignment="1">
      <alignment horizontal="right" vertical="center" wrapText="1"/>
    </xf>
    <xf numFmtId="0" fontId="9" fillId="0" borderId="89" xfId="0" applyFont="1" applyFill="1" applyBorder="1" applyAlignment="1">
      <alignment vertical="top" wrapText="1"/>
    </xf>
    <xf numFmtId="0" fontId="9" fillId="0" borderId="89" xfId="0" applyNumberFormat="1" applyFont="1" applyFill="1" applyBorder="1" applyAlignment="1">
      <alignment vertical="top" wrapText="1"/>
    </xf>
    <xf numFmtId="0" fontId="21" fillId="0" borderId="0" xfId="0" applyFont="1" applyFill="1" applyAlignment="1">
      <alignment vertical="top" wrapText="1"/>
    </xf>
    <xf numFmtId="0" fontId="9" fillId="0" borderId="0" xfId="0" applyFont="1" applyFill="1" applyAlignment="1">
      <alignment vertical="top" wrapText="1"/>
    </xf>
    <xf numFmtId="0" fontId="9" fillId="0" borderId="0" xfId="0" applyFont="1" applyAlignment="1">
      <alignment vertical="top" wrapText="1"/>
    </xf>
    <xf numFmtId="0" fontId="21" fillId="0" borderId="89" xfId="0" applyFont="1" applyFill="1" applyBorder="1" applyAlignment="1">
      <alignment vertical="center" wrapText="1"/>
    </xf>
    <xf numFmtId="0" fontId="0" fillId="5" borderId="0" xfId="0" applyFill="1" applyAlignment="1">
      <alignment horizontal="center" vertical="top" wrapText="1"/>
    </xf>
    <xf numFmtId="165" fontId="0" fillId="5" borderId="0" xfId="1" applyNumberFormat="1" applyFont="1" applyFill="1" applyAlignment="1">
      <alignment horizontal="center" vertical="top" wrapText="1"/>
    </xf>
    <xf numFmtId="164" fontId="0" fillId="5" borderId="0" xfId="2" applyNumberFormat="1" applyFont="1" applyFill="1" applyAlignment="1">
      <alignment horizontal="center" vertical="top" wrapText="1"/>
    </xf>
    <xf numFmtId="164" fontId="0" fillId="5" borderId="0" xfId="2" applyNumberFormat="1" applyFont="1" applyFill="1" applyAlignment="1">
      <alignment horizontal="right" vertical="top" wrapText="1"/>
    </xf>
    <xf numFmtId="0" fontId="0" fillId="0" borderId="0" xfId="0" applyAlignment="1">
      <alignment horizontal="center" vertical="top" wrapText="1"/>
    </xf>
    <xf numFmtId="0" fontId="0" fillId="5" borderId="0" xfId="0" applyFill="1" applyAlignment="1">
      <alignment vertical="center" wrapText="1"/>
    </xf>
    <xf numFmtId="0" fontId="13" fillId="2" borderId="0" xfId="0" applyFont="1" applyFill="1" applyBorder="1" applyAlignment="1">
      <alignment horizontal="left"/>
    </xf>
    <xf numFmtId="0" fontId="13" fillId="2" borderId="32" xfId="0" applyFont="1" applyFill="1" applyBorder="1" applyAlignment="1">
      <alignment horizontal="left"/>
    </xf>
    <xf numFmtId="0" fontId="9" fillId="0" borderId="18" xfId="0" applyFont="1" applyBorder="1" applyAlignment="1"/>
    <xf numFmtId="0" fontId="13" fillId="2" borderId="87" xfId="0" applyFont="1" applyFill="1" applyBorder="1" applyAlignment="1">
      <alignment horizontal="left"/>
    </xf>
    <xf numFmtId="0" fontId="13" fillId="2" borderId="23" xfId="0" applyFont="1" applyFill="1" applyBorder="1" applyAlignment="1">
      <alignment horizontal="left"/>
    </xf>
    <xf numFmtId="0" fontId="9" fillId="0" borderId="24" xfId="0" applyFont="1" applyBorder="1" applyAlignment="1"/>
    <xf numFmtId="0" fontId="12" fillId="2" borderId="9" xfId="0" applyFont="1" applyFill="1" applyBorder="1" applyAlignment="1">
      <alignment horizontal="left"/>
    </xf>
    <xf numFmtId="0" fontId="12" fillId="2" borderId="10" xfId="0" applyFont="1" applyFill="1" applyBorder="1" applyAlignment="1">
      <alignment horizontal="left"/>
    </xf>
    <xf numFmtId="0" fontId="12" fillId="2" borderId="29" xfId="0" applyFont="1" applyFill="1" applyBorder="1" applyAlignment="1">
      <alignment horizontal="center" vertical="center"/>
    </xf>
    <xf numFmtId="0" fontId="12" fillId="2" borderId="33" xfId="0" applyFont="1" applyFill="1" applyBorder="1" applyAlignment="1">
      <alignment horizontal="center" vertical="center"/>
    </xf>
    <xf numFmtId="0" fontId="12" fillId="0" borderId="2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0" xfId="0" applyFont="1" applyFill="1" applyBorder="1" applyAlignment="1">
      <alignment horizontal="center"/>
    </xf>
    <xf numFmtId="0" fontId="12" fillId="0" borderId="31" xfId="0" applyFont="1" applyFill="1" applyBorder="1" applyAlignment="1">
      <alignment horizontal="center"/>
    </xf>
    <xf numFmtId="0" fontId="12" fillId="0" borderId="85" xfId="0" applyFont="1" applyFill="1" applyBorder="1" applyAlignment="1">
      <alignment horizontal="center"/>
    </xf>
    <xf numFmtId="0" fontId="8" fillId="2" borderId="0" xfId="0" applyFont="1" applyFill="1" applyBorder="1" applyAlignment="1">
      <alignment horizontal="left"/>
    </xf>
    <xf numFmtId="3" fontId="21" fillId="0" borderId="89" xfId="2" applyNumberFormat="1" applyFont="1" applyFill="1" applyBorder="1" applyAlignment="1">
      <alignment vertical="top" wrapText="1"/>
    </xf>
    <xf numFmtId="0" fontId="0" fillId="0" borderId="89" xfId="0" applyBorder="1" applyAlignment="1">
      <alignment vertical="top" wrapText="1"/>
    </xf>
    <xf numFmtId="0" fontId="11" fillId="5" borderId="0" xfId="0" applyFont="1" applyFill="1" applyBorder="1" applyAlignment="1">
      <alignment horizontal="center" vertical="center" wrapText="1"/>
    </xf>
    <xf numFmtId="0" fontId="0" fillId="0" borderId="0" xfId="0" applyAlignment="1">
      <alignment horizontal="center" vertical="center" wrapText="1"/>
    </xf>
    <xf numFmtId="0" fontId="21" fillId="0" borderId="89" xfId="0" applyFont="1" applyFill="1" applyBorder="1" applyAlignment="1">
      <alignment vertical="top" wrapText="1"/>
    </xf>
  </cellXfs>
  <cellStyles count="9">
    <cellStyle name="Comma" xfId="1" builtinId="3"/>
    <cellStyle name="Comma 2" xfId="4"/>
    <cellStyle name="Currency" xfId="2" builtinId="4"/>
    <cellStyle name="Currency 2" xfId="5"/>
    <cellStyle name="Normal" xfId="0" builtinId="0"/>
    <cellStyle name="Normal 2" xfId="6"/>
    <cellStyle name="Normal 3" xfId="7"/>
    <cellStyle name="Normal 4" xfId="8"/>
    <cellStyle name="Percent" xfId="3" builtinId="5"/>
  </cellStyles>
  <dxfs count="35">
    <dxf>
      <alignment horizontal="general" vertical="top"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numFmt numFmtId="168" formatCode="&quot;$&quot;#,##0"/>
      <alignment horizontal="right" vertical="center" textRotation="0" wrapText="1" indent="0" justifyLastLine="0" shrinkToFit="0" readingOrder="0"/>
    </dxf>
    <dxf>
      <font>
        <b val="0"/>
        <i val="0"/>
        <strike val="0"/>
        <condense val="0"/>
        <extend val="0"/>
        <outline val="0"/>
        <shadow val="0"/>
        <u val="none"/>
        <vertAlign val="baseline"/>
        <sz val="11"/>
        <color rgb="FF000000"/>
        <name val="Calibri"/>
        <scheme val="minor"/>
      </font>
      <numFmt numFmtId="168" formatCode="&quot;$&quot;#,##0"/>
      <alignment horizontal="right" vertical="center" textRotation="0" wrapText="1" indent="0" justifyLastLine="0" shrinkToFit="0" readingOrder="0"/>
    </dxf>
    <dxf>
      <alignment horizontal="general" vertical="center" textRotation="0" wrapText="1" indent="0" justifyLastLine="0" shrinkToFit="0" readingOrder="0"/>
    </dxf>
    <dxf>
      <numFmt numFmtId="3" formatCode="#,##0"/>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top" textRotation="0" indent="0" justifyLastLine="0" shrinkToFit="0" readingOrder="0"/>
    </dxf>
    <dxf>
      <alignment horizontal="center" vertical="center" textRotation="0" wrapText="1" indent="0" justifyLastLine="0" shrinkToFit="0" readingOrder="0"/>
    </dxf>
    <dxf>
      <font>
        <strike val="0"/>
        <outline val="0"/>
        <shadow val="0"/>
        <u val="none"/>
        <vertAlign val="baseline"/>
        <sz val="11"/>
        <color rgb="FF000000"/>
        <name val="Calibri"/>
        <scheme val="minor"/>
      </font>
      <alignment horizontal="right" vertical="center" textRotation="0" wrapText="1" indent="0" justifyLastLine="0" shrinkToFit="0" readingOrder="0"/>
    </dxf>
    <dxf>
      <font>
        <strike val="0"/>
        <outline val="0"/>
        <shadow val="0"/>
        <u val="none"/>
        <vertAlign val="baseline"/>
        <sz val="11"/>
        <color rgb="FF000000"/>
        <name val="Calibri"/>
        <scheme val="minor"/>
      </font>
      <alignment horizontal="general" vertical="center" textRotation="0" wrapText="1" indent="0" justifyLastLine="0" shrinkToFit="0" readingOrder="0"/>
    </dxf>
    <dxf>
      <font>
        <strike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sz val="11"/>
        <color rgb="FF000000"/>
        <name val="Calibri"/>
        <scheme val="minor"/>
      </font>
      <alignment horizontal="center" vertical="center" textRotation="0" wrapText="1" indent="0" justifyLastLine="0" shrinkToFit="0" readingOrder="0"/>
    </dxf>
    <dxf>
      <font>
        <strike val="0"/>
        <outline val="0"/>
        <shadow val="0"/>
        <u val="none"/>
        <vertAlign val="baseline"/>
        <sz val="11"/>
        <color rgb="FF000000"/>
        <name val="Calibri"/>
        <scheme val="minor"/>
      </font>
      <alignment horizontal="general" vertical="center" textRotation="0" wrapText="1" indent="0" justifyLastLine="0" shrinkToFit="0" readingOrder="0"/>
    </dxf>
    <dxf>
      <font>
        <strike val="0"/>
        <outline val="0"/>
        <shadow val="0"/>
        <u val="none"/>
        <vertAlign val="baseline"/>
        <sz val="11"/>
        <color rgb="FF000000"/>
        <name val="Calibri"/>
        <scheme val="minor"/>
      </font>
      <numFmt numFmtId="9" formatCode="&quot;$&quot;#,##0_);\(&quot;$&quot;#,##0\)"/>
      <alignment horizontal="right" vertical="center" textRotation="0" wrapText="1" indent="0" justifyLastLine="0" shrinkToFit="0" readingOrder="0"/>
    </dxf>
    <dxf>
      <font>
        <strike val="0"/>
        <outline val="0"/>
        <shadow val="0"/>
        <u val="none"/>
        <vertAlign val="baseline"/>
        <sz val="11"/>
        <color rgb="FF000000"/>
        <name val="Calibri"/>
        <scheme val="minor"/>
      </font>
      <numFmt numFmtId="9" formatCode="&quot;$&quot;#,##0_);\(&quot;$&quot;#,##0\)"/>
      <alignment horizontal="right" vertical="center" textRotation="0" wrapText="1" indent="0" justifyLastLine="0" shrinkToFit="0" readingOrder="0"/>
    </dxf>
    <dxf>
      <font>
        <strike val="0"/>
        <outline val="0"/>
        <shadow val="0"/>
        <u val="none"/>
        <vertAlign val="baseline"/>
        <sz val="11"/>
        <color rgb="FF000000"/>
        <name val="Calibri"/>
        <scheme val="minor"/>
      </font>
      <numFmt numFmtId="165" formatCode="_(* #,##0_);_(* \(#,##0\);_(* &quot;-&quot;??_);_(@_)"/>
      <alignment horizontal="right" vertical="center" textRotation="0" wrapText="1" indent="0" justifyLastLine="0" shrinkToFit="0" readingOrder="0"/>
    </dxf>
    <dxf>
      <font>
        <strike val="0"/>
        <outline val="0"/>
        <shadow val="0"/>
        <u val="none"/>
        <vertAlign val="baseline"/>
        <sz val="11"/>
        <color rgb="FF000000"/>
        <name val="Calibri"/>
        <scheme val="minor"/>
      </font>
      <alignment horizontal="general" vertical="center" textRotation="0" wrapText="1" indent="0" justifyLastLine="0" shrinkToFit="0" readingOrder="0"/>
    </dxf>
    <dxf>
      <font>
        <strike val="0"/>
        <outline val="0"/>
        <shadow val="0"/>
        <u val="none"/>
        <vertAlign val="baseline"/>
        <sz val="11"/>
        <color rgb="FF000000"/>
        <name val="Calibri"/>
        <scheme val="minor"/>
      </font>
      <alignment horizontal="general" vertical="center" textRotation="0" wrapText="1" indent="0" justifyLastLine="0" shrinkToFit="0" readingOrder="0"/>
    </dxf>
    <dxf>
      <font>
        <strike val="0"/>
        <outline val="0"/>
        <shadow val="0"/>
        <u val="none"/>
        <vertAlign val="baseline"/>
        <sz val="11"/>
        <color rgb="FF000000"/>
        <name val="Calibri"/>
        <scheme val="minor"/>
      </font>
      <alignment horizontal="general" vertical="center" textRotation="0" wrapText="1" indent="0" justifyLastLine="0" shrinkToFit="0" readingOrder="0"/>
    </dxf>
    <dxf>
      <font>
        <strike val="0"/>
        <outline val="0"/>
        <shadow val="0"/>
        <u val="none"/>
        <vertAlign val="baseline"/>
        <sz val="11"/>
        <color rgb="FF000000"/>
        <name val="Calibri"/>
        <scheme val="minor"/>
      </font>
      <alignment horizontal="general" vertical="center" textRotation="0" wrapText="1" indent="0" justifyLastLine="0" shrinkToFit="0" readingOrder="0"/>
    </dxf>
    <dxf>
      <font>
        <strike val="0"/>
        <outline val="0"/>
        <shadow val="0"/>
        <u val="none"/>
        <vertAlign val="baseline"/>
        <sz val="11"/>
        <color rgb="FF000000"/>
        <name val="Calibri"/>
        <scheme val="minor"/>
      </font>
      <alignment horizontal="general" vertical="center" textRotation="0" wrapText="1" indent="0" justifyLastLine="0" shrinkToFit="0" readingOrder="0"/>
    </dxf>
    <dxf>
      <font>
        <strike val="0"/>
        <outline val="0"/>
        <shadow val="0"/>
        <u val="none"/>
        <vertAlign val="baseline"/>
        <sz val="11"/>
        <color rgb="FF000000"/>
        <name val="Calibri"/>
        <scheme val="minor"/>
      </font>
      <alignment horizontal="general" vertical="center" textRotation="0" wrapText="1" indent="0" justifyLastLine="0" shrinkToFit="0" readingOrder="0"/>
    </dxf>
    <dxf>
      <font>
        <strike val="0"/>
        <outline val="0"/>
        <shadow val="0"/>
        <u val="none"/>
        <vertAlign val="baseline"/>
        <sz val="11"/>
        <color rgb="FF000000"/>
        <name val="Calibri"/>
        <scheme val="minor"/>
      </font>
      <alignment horizontal="general" vertical="center" textRotation="0" wrapText="1" indent="0" justifyLastLine="0" shrinkToFit="0" readingOrder="0"/>
    </dxf>
    <dxf>
      <fill>
        <patternFill patternType="solid">
          <fgColor indexed="64"/>
          <bgColor theme="3"/>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xdr:col>
      <xdr:colOff>9528</xdr:colOff>
      <xdr:row>13</xdr:row>
      <xdr:rowOff>38100</xdr:rowOff>
    </xdr:from>
    <xdr:to>
      <xdr:col>14</xdr:col>
      <xdr:colOff>98535</xdr:colOff>
      <xdr:row>22</xdr:row>
      <xdr:rowOff>114300</xdr:rowOff>
    </xdr:to>
    <xdr:sp macro="" textlink="">
      <xdr:nvSpPr>
        <xdr:cNvPr id="2" name="TextBox 1"/>
        <xdr:cNvSpPr txBox="1"/>
      </xdr:nvSpPr>
      <xdr:spPr>
        <a:xfrm>
          <a:off x="866778" y="2647950"/>
          <a:ext cx="9223482"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50" i="1"/>
            <a:t>This space should be used to give a general, factual description</a:t>
          </a:r>
          <a:r>
            <a:rPr lang="en-US" sz="1150" i="1" baseline="0"/>
            <a:t> of the project including an overview of the project timeline, relevant locations, stakeholders, cost drivers and supporting detail, as well as the project's expected useful life. </a:t>
          </a:r>
          <a:endParaRPr lang="en-US" sz="1150" i="1"/>
        </a:p>
      </xdr:txBody>
    </xdr:sp>
    <xdr:clientData/>
  </xdr:twoCellAnchor>
  <xdr:twoCellAnchor>
    <xdr:from>
      <xdr:col>2</xdr:col>
      <xdr:colOff>19051</xdr:colOff>
      <xdr:row>24</xdr:row>
      <xdr:rowOff>66675</xdr:rowOff>
    </xdr:from>
    <xdr:to>
      <xdr:col>14</xdr:col>
      <xdr:colOff>111671</xdr:colOff>
      <xdr:row>34</xdr:row>
      <xdr:rowOff>66676</xdr:rowOff>
    </xdr:to>
    <xdr:sp macro="" textlink="">
      <xdr:nvSpPr>
        <xdr:cNvPr id="3" name="TextBox 2"/>
        <xdr:cNvSpPr txBox="1"/>
      </xdr:nvSpPr>
      <xdr:spPr>
        <a:xfrm>
          <a:off x="876301" y="5191125"/>
          <a:ext cx="9227095" cy="2085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50" i="1"/>
            <a:t>This section should highlight the</a:t>
          </a:r>
          <a:r>
            <a:rPr lang="en-US" sz="1150" i="1" baseline="0"/>
            <a:t> positive benefits of this project, including efficiencies created, enhancements to service, and cost savings. It should also describe the short and long term consequences of </a:t>
          </a:r>
          <a:r>
            <a:rPr lang="en-US" sz="1150" b="1" i="1" baseline="0"/>
            <a:t>not</a:t>
          </a:r>
          <a:r>
            <a:rPr lang="en-US" sz="1150" i="1" baseline="0"/>
            <a:t> funding the project.  </a:t>
          </a:r>
          <a:endParaRPr lang="en-US" sz="1150" i="1"/>
        </a:p>
      </xdr:txBody>
    </xdr:sp>
    <xdr:clientData/>
  </xdr:twoCellAnchor>
  <xdr:twoCellAnchor>
    <xdr:from>
      <xdr:col>2</xdr:col>
      <xdr:colOff>9524</xdr:colOff>
      <xdr:row>36</xdr:row>
      <xdr:rowOff>38100</xdr:rowOff>
    </xdr:from>
    <xdr:to>
      <xdr:col>14</xdr:col>
      <xdr:colOff>104774</xdr:colOff>
      <xdr:row>44</xdr:row>
      <xdr:rowOff>149086</xdr:rowOff>
    </xdr:to>
    <xdr:sp macro="" textlink="">
      <xdr:nvSpPr>
        <xdr:cNvPr id="4" name="TextBox 3"/>
        <xdr:cNvSpPr txBox="1"/>
      </xdr:nvSpPr>
      <xdr:spPr>
        <a:xfrm>
          <a:off x="866774" y="7648575"/>
          <a:ext cx="9229725" cy="1377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50" i="1"/>
            <a:t>Often</a:t>
          </a:r>
          <a:r>
            <a:rPr lang="en-US" sz="1150" i="1" baseline="0"/>
            <a:t> times, capital projects (especially construction) result in an increase in associated operating budget costs. This may be due to an increase in utility costs or the need to hire additional personnel to maintain the building.  It is important the consider the full costs to the City when evaluating new capital projects. Any impact on the operating budget should be identified and explained here, with the estimated annual impact and/or one time expenditure noted in the table below. </a:t>
          </a:r>
          <a:endParaRPr lang="en-US" sz="1150" i="1"/>
        </a:p>
      </xdr:txBody>
    </xdr:sp>
    <xdr:clientData/>
  </xdr:twoCellAnchor>
  <xdr:twoCellAnchor>
    <xdr:from>
      <xdr:col>1</xdr:col>
      <xdr:colOff>24412</xdr:colOff>
      <xdr:row>1</xdr:row>
      <xdr:rowOff>100852</xdr:rowOff>
    </xdr:from>
    <xdr:to>
      <xdr:col>5</xdr:col>
      <xdr:colOff>809626</xdr:colOff>
      <xdr:row>1</xdr:row>
      <xdr:rowOff>387061</xdr:rowOff>
    </xdr:to>
    <xdr:sp macro="" textlink="">
      <xdr:nvSpPr>
        <xdr:cNvPr id="5" name="TextBox 4"/>
        <xdr:cNvSpPr txBox="1"/>
      </xdr:nvSpPr>
      <xdr:spPr>
        <a:xfrm>
          <a:off x="205387" y="300877"/>
          <a:ext cx="4423764" cy="286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600" b="1" i="0"/>
            <a:t>Capital Improvement</a:t>
          </a:r>
          <a:r>
            <a:rPr lang="en-US" sz="1600" b="1" i="0" baseline="0"/>
            <a:t> Program:   FY2018 - FY2022         </a:t>
          </a:r>
        </a:p>
        <a:p>
          <a:endParaRPr lang="en-US" sz="1100"/>
        </a:p>
      </xdr:txBody>
    </xdr:sp>
    <xdr:clientData/>
  </xdr:twoCellAnchor>
  <xdr:twoCellAnchor>
    <xdr:from>
      <xdr:col>2</xdr:col>
      <xdr:colOff>9528</xdr:colOff>
      <xdr:row>13</xdr:row>
      <xdr:rowOff>38100</xdr:rowOff>
    </xdr:from>
    <xdr:to>
      <xdr:col>14</xdr:col>
      <xdr:colOff>98535</xdr:colOff>
      <xdr:row>22</xdr:row>
      <xdr:rowOff>114300</xdr:rowOff>
    </xdr:to>
    <xdr:sp macro="" textlink="">
      <xdr:nvSpPr>
        <xdr:cNvPr id="9" name="TextBox 8"/>
        <xdr:cNvSpPr txBox="1"/>
      </xdr:nvSpPr>
      <xdr:spPr>
        <a:xfrm>
          <a:off x="866778" y="2647950"/>
          <a:ext cx="9223482"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Provide</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project description</a:t>
          </a:r>
          <a:r>
            <a:rPr lang="en-US" sz="1100" i="1" baseline="0">
              <a:solidFill>
                <a:schemeClr val="dk1"/>
              </a:solidFill>
              <a:effectLst/>
              <a:latin typeface="+mn-lt"/>
              <a:ea typeface="+mn-ea"/>
              <a:cs typeface="+mn-cs"/>
            </a:rPr>
            <a:t>, including an overview of its timeline, location(s), stakeholders, cost drivers, supporting detail, and expected useful life.</a:t>
          </a:r>
          <a:endParaRPr lang="en-US">
            <a:effectLst/>
          </a:endParaRPr>
        </a:p>
      </xdr:txBody>
    </xdr:sp>
    <xdr:clientData/>
  </xdr:twoCellAnchor>
  <xdr:twoCellAnchor>
    <xdr:from>
      <xdr:col>2</xdr:col>
      <xdr:colOff>19051</xdr:colOff>
      <xdr:row>24</xdr:row>
      <xdr:rowOff>66675</xdr:rowOff>
    </xdr:from>
    <xdr:to>
      <xdr:col>14</xdr:col>
      <xdr:colOff>111671</xdr:colOff>
      <xdr:row>34</xdr:row>
      <xdr:rowOff>66676</xdr:rowOff>
    </xdr:to>
    <xdr:sp macro="" textlink="">
      <xdr:nvSpPr>
        <xdr:cNvPr id="10" name="TextBox 9"/>
        <xdr:cNvSpPr txBox="1"/>
      </xdr:nvSpPr>
      <xdr:spPr>
        <a:xfrm>
          <a:off x="876301" y="5191125"/>
          <a:ext cx="9227095" cy="2085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Highlight </a:t>
          </a:r>
          <a:r>
            <a:rPr lang="en-US" sz="1100" i="1" baseline="0">
              <a:solidFill>
                <a:schemeClr val="dk1"/>
              </a:solidFill>
              <a:effectLst/>
              <a:latin typeface="+mn-lt"/>
              <a:ea typeface="+mn-ea"/>
              <a:cs typeface="+mn-cs"/>
            </a:rPr>
            <a:t>project benefits, including efficiencies created, service enhancements, and cost savings. Also describe any short- and long- term consequences of </a:t>
          </a:r>
          <a:r>
            <a:rPr lang="en-US" sz="1100" b="0" i="1" baseline="0">
              <a:solidFill>
                <a:schemeClr val="dk1"/>
              </a:solidFill>
              <a:effectLst/>
              <a:latin typeface="+mn-lt"/>
              <a:ea typeface="+mn-ea"/>
              <a:cs typeface="+mn-cs"/>
            </a:rPr>
            <a:t>not</a:t>
          </a:r>
          <a:r>
            <a:rPr lang="en-US" sz="1100" i="1" baseline="0">
              <a:solidFill>
                <a:schemeClr val="dk1"/>
              </a:solidFill>
              <a:effectLst/>
              <a:latin typeface="+mn-lt"/>
              <a:ea typeface="+mn-ea"/>
              <a:cs typeface="+mn-cs"/>
            </a:rPr>
            <a:t> funding the project. </a:t>
          </a:r>
          <a:endParaRPr lang="en-US">
            <a:effectLst/>
          </a:endParaRPr>
        </a:p>
      </xdr:txBody>
    </xdr:sp>
    <xdr:clientData/>
  </xdr:twoCellAnchor>
  <xdr:twoCellAnchor>
    <xdr:from>
      <xdr:col>2</xdr:col>
      <xdr:colOff>9524</xdr:colOff>
      <xdr:row>36</xdr:row>
      <xdr:rowOff>38100</xdr:rowOff>
    </xdr:from>
    <xdr:to>
      <xdr:col>14</xdr:col>
      <xdr:colOff>104774</xdr:colOff>
      <xdr:row>44</xdr:row>
      <xdr:rowOff>149086</xdr:rowOff>
    </xdr:to>
    <xdr:sp macro="" textlink="">
      <xdr:nvSpPr>
        <xdr:cNvPr id="11" name="TextBox 10"/>
        <xdr:cNvSpPr txBox="1"/>
      </xdr:nvSpPr>
      <xdr:spPr>
        <a:xfrm>
          <a:off x="866774" y="7648575"/>
          <a:ext cx="9229725" cy="1377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Explain the project's short-</a:t>
          </a:r>
          <a:r>
            <a:rPr lang="en-US" sz="1100" i="1" baseline="0">
              <a:solidFill>
                <a:schemeClr val="dk1"/>
              </a:solidFill>
              <a:effectLst/>
              <a:latin typeface="+mn-lt"/>
              <a:ea typeface="+mn-ea"/>
              <a:cs typeface="+mn-cs"/>
            </a:rPr>
            <a:t> and long-term impacts on the community's operating budget.</a:t>
          </a:r>
          <a:endParaRPr lang="en-US">
            <a:effectLst/>
          </a:endParaRPr>
        </a:p>
      </xdr:txBody>
    </xdr:sp>
    <xdr:clientData/>
  </xdr:twoCellAnchor>
  <xdr:twoCellAnchor>
    <xdr:from>
      <xdr:col>6</xdr:col>
      <xdr:colOff>717740</xdr:colOff>
      <xdr:row>1</xdr:row>
      <xdr:rowOff>89088</xdr:rowOff>
    </xdr:from>
    <xdr:to>
      <xdr:col>14</xdr:col>
      <xdr:colOff>95250</xdr:colOff>
      <xdr:row>2</xdr:row>
      <xdr:rowOff>62194</xdr:rowOff>
    </xdr:to>
    <xdr:sp macro="" textlink="">
      <xdr:nvSpPr>
        <xdr:cNvPr id="13" name="TextBox 12"/>
        <xdr:cNvSpPr txBox="1"/>
      </xdr:nvSpPr>
      <xdr:spPr>
        <a:xfrm>
          <a:off x="5394515" y="260538"/>
          <a:ext cx="4111435" cy="363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t>Date submitted: </a:t>
          </a:r>
          <a:r>
            <a:rPr lang="en-US" sz="1100" b="1" baseline="0">
              <a:solidFill>
                <a:schemeClr val="dk1"/>
              </a:solidFill>
              <a:effectLst/>
              <a:latin typeface="+mn-lt"/>
              <a:ea typeface="+mn-ea"/>
              <a:cs typeface="+mn-cs"/>
            </a:rPr>
            <a:t>__________ </a:t>
          </a:r>
          <a:r>
            <a:rPr lang="en-US" sz="1100" b="1" baseline="0"/>
            <a:t>               Date of Last Edit: __________</a:t>
          </a:r>
        </a:p>
      </xdr:txBody>
    </xdr: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Z:/Group/Budget/FY2015/02.%20Budget%20Overview/aaghistorical%20-%20Copy.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y Capacity"/>
      <sheetName val="Formatted Tables"/>
      <sheetName val="Historical"/>
      <sheetName val="Debt Model"/>
      <sheetName val="Formatted Debt Model"/>
      <sheetName val="Revenues by Source"/>
      <sheetName val="Free Cash"/>
      <sheetName val="% of State Aid"/>
      <sheetName val="Tax Levy"/>
      <sheetName val="Valuations"/>
      <sheetName val="Assessed Values"/>
      <sheetName val="Levy"/>
      <sheetName val="Rates"/>
      <sheetName val="Revenue"/>
      <sheetName val="Reserves"/>
      <sheetName val="Avg Bill"/>
      <sheetName val="CS"/>
      <sheetName val="GF Debt Service"/>
      <sheetName val="Ent Debt Service"/>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ow r="1">
          <cell r="A1">
            <v>206</v>
          </cell>
        </row>
      </sheetData>
      <sheetData sheetId="11"/>
      <sheetData sheetId="12"/>
      <sheetData sheetId="13"/>
      <sheetData sheetId="14">
        <row r="2">
          <cell r="B2" t="str">
            <v>DOR</v>
          </cell>
          <cell r="C2" t="str">
            <v>FY05 FC</v>
          </cell>
          <cell r="D2" t="str">
            <v>FY06 FC</v>
          </cell>
          <cell r="E2" t="str">
            <v>FY07 FC</v>
          </cell>
          <cell r="F2" t="str">
            <v>FY08 FC</v>
          </cell>
          <cell r="G2" t="str">
            <v>FY09 FC</v>
          </cell>
          <cell r="H2" t="str">
            <v>FY04 Stabilization</v>
          </cell>
          <cell r="I2" t="str">
            <v>FY05 Stabilization</v>
          </cell>
          <cell r="J2" t="str">
            <v>FY06 Stabilization</v>
          </cell>
          <cell r="K2" t="str">
            <v>FY07 Stabilization</v>
          </cell>
          <cell r="L2" t="str">
            <v>FY08 Stabilization</v>
          </cell>
          <cell r="M2" t="str">
            <v>FY05 Overlay Reserve</v>
          </cell>
          <cell r="N2" t="str">
            <v>FY06 Overlay Reserve</v>
          </cell>
          <cell r="O2" t="str">
            <v>FY07 Overlay Reserve</v>
          </cell>
          <cell r="P2" t="str">
            <v>FY08 Overlay Reserve</v>
          </cell>
          <cell r="Q2" t="str">
            <v>FY09 Overlay Reserve</v>
          </cell>
          <cell r="R2" t="str">
            <v>FY10 FC</v>
          </cell>
          <cell r="S2" t="str">
            <v>FY09 Stabilization</v>
          </cell>
          <cell r="T2" t="str">
            <v>FY10 Overlay Reserve</v>
          </cell>
          <cell r="U2" t="str">
            <v>FY11 FC</v>
          </cell>
          <cell r="V2" t="str">
            <v>FY10 Stabilization</v>
          </cell>
          <cell r="W2" t="str">
            <v>FY11 Overlay Reserve</v>
          </cell>
        </row>
        <row r="3">
          <cell r="B3">
            <v>1</v>
          </cell>
          <cell r="C3">
            <v>757367</v>
          </cell>
          <cell r="D3">
            <v>1813823</v>
          </cell>
          <cell r="E3">
            <v>929719</v>
          </cell>
          <cell r="F3">
            <v>533565</v>
          </cell>
          <cell r="G3">
            <v>462921</v>
          </cell>
          <cell r="H3">
            <v>50293</v>
          </cell>
          <cell r="I3">
            <v>154228</v>
          </cell>
          <cell r="J3">
            <v>966184</v>
          </cell>
          <cell r="K3">
            <v>1429823</v>
          </cell>
          <cell r="L3">
            <v>1034000</v>
          </cell>
          <cell r="M3">
            <v>276430</v>
          </cell>
          <cell r="N3">
            <v>320581</v>
          </cell>
          <cell r="O3">
            <v>435837</v>
          </cell>
          <cell r="P3">
            <v>362821</v>
          </cell>
          <cell r="Q3">
            <v>358525</v>
          </cell>
          <cell r="R3">
            <v>-579969</v>
          </cell>
          <cell r="S3">
            <v>402880</v>
          </cell>
          <cell r="T3">
            <v>390785</v>
          </cell>
          <cell r="U3">
            <v>67106</v>
          </cell>
          <cell r="V3">
            <v>1781</v>
          </cell>
          <cell r="W3">
            <v>389718</v>
          </cell>
        </row>
        <row r="4">
          <cell r="B4">
            <v>2</v>
          </cell>
          <cell r="C4">
            <v>85425</v>
          </cell>
          <cell r="D4">
            <v>337451</v>
          </cell>
          <cell r="E4">
            <v>2199776</v>
          </cell>
          <cell r="F4">
            <v>1908941</v>
          </cell>
          <cell r="G4">
            <v>2454644</v>
          </cell>
          <cell r="H4">
            <v>3718</v>
          </cell>
          <cell r="I4">
            <v>3718</v>
          </cell>
          <cell r="J4">
            <v>0</v>
          </cell>
          <cell r="K4">
            <v>0</v>
          </cell>
          <cell r="L4">
            <v>0</v>
          </cell>
          <cell r="M4">
            <v>328006</v>
          </cell>
          <cell r="N4">
            <v>465832</v>
          </cell>
          <cell r="O4">
            <v>469262</v>
          </cell>
          <cell r="P4">
            <v>605267</v>
          </cell>
          <cell r="Q4">
            <v>846421</v>
          </cell>
          <cell r="R4">
            <v>2333592</v>
          </cell>
          <cell r="T4">
            <v>558253</v>
          </cell>
          <cell r="U4">
            <v>4650574</v>
          </cell>
          <cell r="W4">
            <v>612709</v>
          </cell>
        </row>
        <row r="5">
          <cell r="B5">
            <v>3</v>
          </cell>
          <cell r="C5">
            <v>1080328</v>
          </cell>
          <cell r="D5">
            <v>1073901</v>
          </cell>
          <cell r="E5">
            <v>861245</v>
          </cell>
          <cell r="F5">
            <v>409973</v>
          </cell>
          <cell r="G5">
            <v>793824</v>
          </cell>
          <cell r="H5">
            <v>2161597</v>
          </cell>
          <cell r="I5">
            <v>2117790</v>
          </cell>
          <cell r="J5">
            <v>2365974</v>
          </cell>
          <cell r="K5">
            <v>2360486</v>
          </cell>
          <cell r="L5">
            <v>2413342</v>
          </cell>
          <cell r="M5">
            <v>302610</v>
          </cell>
          <cell r="N5">
            <v>324201</v>
          </cell>
          <cell r="O5">
            <v>264425</v>
          </cell>
          <cell r="P5">
            <v>339231</v>
          </cell>
          <cell r="Q5">
            <v>298713</v>
          </cell>
          <cell r="R5">
            <v>1012470</v>
          </cell>
          <cell r="S5">
            <v>1844836</v>
          </cell>
          <cell r="T5">
            <v>299365</v>
          </cell>
          <cell r="U5">
            <v>1253196</v>
          </cell>
          <cell r="V5">
            <v>1664487</v>
          </cell>
          <cell r="W5">
            <v>274819</v>
          </cell>
        </row>
        <row r="6">
          <cell r="B6">
            <v>4</v>
          </cell>
          <cell r="C6">
            <v>2408671</v>
          </cell>
          <cell r="D6">
            <v>2024569</v>
          </cell>
          <cell r="E6">
            <v>1290857</v>
          </cell>
          <cell r="F6">
            <v>1619179</v>
          </cell>
          <cell r="G6">
            <v>2084328</v>
          </cell>
          <cell r="H6">
            <v>2030082</v>
          </cell>
          <cell r="I6">
            <v>1872571</v>
          </cell>
          <cell r="J6">
            <v>1855140</v>
          </cell>
          <cell r="K6">
            <v>1586277</v>
          </cell>
          <cell r="L6">
            <v>1223322</v>
          </cell>
          <cell r="M6">
            <v>178506</v>
          </cell>
          <cell r="N6">
            <v>180921</v>
          </cell>
          <cell r="O6">
            <v>183631</v>
          </cell>
          <cell r="P6">
            <v>184097</v>
          </cell>
          <cell r="Q6">
            <v>185787</v>
          </cell>
          <cell r="R6">
            <v>1796894</v>
          </cell>
          <cell r="S6">
            <v>1008100</v>
          </cell>
          <cell r="T6">
            <v>184842</v>
          </cell>
          <cell r="U6">
            <v>1254485</v>
          </cell>
          <cell r="V6">
            <v>638569</v>
          </cell>
          <cell r="W6">
            <v>185248</v>
          </cell>
        </row>
        <row r="7">
          <cell r="B7">
            <v>5</v>
          </cell>
          <cell r="C7">
            <v>2630365</v>
          </cell>
          <cell r="D7">
            <v>3358221</v>
          </cell>
          <cell r="E7">
            <v>4456988</v>
          </cell>
          <cell r="F7">
            <v>4753178</v>
          </cell>
          <cell r="G7">
            <v>5823815</v>
          </cell>
          <cell r="H7">
            <v>2921151</v>
          </cell>
          <cell r="I7">
            <v>3184638</v>
          </cell>
          <cell r="J7">
            <v>3291461</v>
          </cell>
          <cell r="K7">
            <v>3520434</v>
          </cell>
          <cell r="L7">
            <v>3669910</v>
          </cell>
          <cell r="M7">
            <v>1506830</v>
          </cell>
          <cell r="N7">
            <v>1204357</v>
          </cell>
          <cell r="O7">
            <v>1160666</v>
          </cell>
          <cell r="P7">
            <v>1063004</v>
          </cell>
          <cell r="Q7">
            <v>1003092</v>
          </cell>
          <cell r="R7">
            <v>6824712</v>
          </cell>
          <cell r="S7">
            <v>3764678</v>
          </cell>
          <cell r="T7">
            <v>1009047</v>
          </cell>
          <cell r="U7">
            <v>4882516</v>
          </cell>
          <cell r="V7">
            <v>3640121</v>
          </cell>
          <cell r="W7">
            <v>864697</v>
          </cell>
        </row>
        <row r="8">
          <cell r="B8">
            <v>6</v>
          </cell>
          <cell r="C8">
            <v>195369</v>
          </cell>
          <cell r="D8">
            <v>255413</v>
          </cell>
          <cell r="E8">
            <v>343379</v>
          </cell>
          <cell r="F8">
            <v>253888</v>
          </cell>
          <cell r="G8">
            <v>322432</v>
          </cell>
          <cell r="H8">
            <v>92324</v>
          </cell>
          <cell r="I8">
            <v>93811</v>
          </cell>
          <cell r="J8">
            <v>96636</v>
          </cell>
          <cell r="K8">
            <v>100861</v>
          </cell>
          <cell r="L8">
            <v>104045</v>
          </cell>
          <cell r="M8">
            <v>50388</v>
          </cell>
          <cell r="N8">
            <v>35393</v>
          </cell>
          <cell r="O8">
            <v>22836</v>
          </cell>
          <cell r="P8">
            <v>29284</v>
          </cell>
          <cell r="Q8">
            <v>26891</v>
          </cell>
          <cell r="R8">
            <v>226807</v>
          </cell>
          <cell r="S8">
            <v>105085</v>
          </cell>
          <cell r="T8">
            <v>19326</v>
          </cell>
          <cell r="U8">
            <v>294678</v>
          </cell>
          <cell r="V8">
            <v>106025</v>
          </cell>
          <cell r="W8">
            <v>7492</v>
          </cell>
        </row>
        <row r="9">
          <cell r="B9">
            <v>7</v>
          </cell>
          <cell r="C9">
            <v>173386</v>
          </cell>
          <cell r="D9">
            <v>776700</v>
          </cell>
          <cell r="E9">
            <v>468965</v>
          </cell>
          <cell r="F9">
            <v>853751</v>
          </cell>
          <cell r="G9">
            <v>-278698</v>
          </cell>
          <cell r="H9">
            <v>73240</v>
          </cell>
          <cell r="I9">
            <v>176086</v>
          </cell>
          <cell r="J9">
            <v>283001</v>
          </cell>
          <cell r="K9">
            <v>416156</v>
          </cell>
          <cell r="L9">
            <v>989797</v>
          </cell>
          <cell r="M9">
            <v>563854</v>
          </cell>
          <cell r="N9">
            <v>458824</v>
          </cell>
          <cell r="O9">
            <v>487426</v>
          </cell>
          <cell r="P9">
            <v>496672</v>
          </cell>
          <cell r="Q9">
            <v>411631</v>
          </cell>
          <cell r="R9">
            <v>77599</v>
          </cell>
          <cell r="S9">
            <v>1034358</v>
          </cell>
          <cell r="T9">
            <v>430585</v>
          </cell>
          <cell r="U9">
            <v>1009160</v>
          </cell>
          <cell r="V9">
            <v>1070825</v>
          </cell>
          <cell r="W9">
            <v>392473</v>
          </cell>
        </row>
        <row r="10">
          <cell r="B10">
            <v>8</v>
          </cell>
          <cell r="C10">
            <v>1849054</v>
          </cell>
          <cell r="D10">
            <v>1240133</v>
          </cell>
          <cell r="E10">
            <v>2216935</v>
          </cell>
          <cell r="F10">
            <v>3154033</v>
          </cell>
          <cell r="G10">
            <v>3528863</v>
          </cell>
          <cell r="H10">
            <v>4526873</v>
          </cell>
          <cell r="I10">
            <v>2579647</v>
          </cell>
          <cell r="J10">
            <v>1801720</v>
          </cell>
          <cell r="K10">
            <v>863153</v>
          </cell>
          <cell r="L10">
            <v>894542</v>
          </cell>
          <cell r="M10">
            <v>302116</v>
          </cell>
          <cell r="N10">
            <v>297202</v>
          </cell>
          <cell r="O10">
            <v>312089</v>
          </cell>
          <cell r="P10">
            <v>342873</v>
          </cell>
          <cell r="Q10">
            <v>342028</v>
          </cell>
          <cell r="R10">
            <v>2672333</v>
          </cell>
          <cell r="S10">
            <v>1380604</v>
          </cell>
          <cell r="T10">
            <v>332415</v>
          </cell>
          <cell r="U10">
            <v>3300986</v>
          </cell>
          <cell r="V10">
            <v>1421401</v>
          </cell>
          <cell r="W10">
            <v>368633</v>
          </cell>
        </row>
        <row r="11">
          <cell r="B11">
            <v>9</v>
          </cell>
          <cell r="C11">
            <v>2188732</v>
          </cell>
          <cell r="D11">
            <v>3013073</v>
          </cell>
          <cell r="E11">
            <v>5432796</v>
          </cell>
          <cell r="F11">
            <v>2333996</v>
          </cell>
          <cell r="G11">
            <v>2221828</v>
          </cell>
          <cell r="H11">
            <v>458853</v>
          </cell>
          <cell r="I11">
            <v>475507</v>
          </cell>
          <cell r="J11">
            <v>993076</v>
          </cell>
          <cell r="K11">
            <v>3041518</v>
          </cell>
          <cell r="L11">
            <v>4084108</v>
          </cell>
          <cell r="M11">
            <v>700105</v>
          </cell>
          <cell r="N11">
            <v>854114</v>
          </cell>
          <cell r="O11">
            <v>754410</v>
          </cell>
          <cell r="P11">
            <v>832176</v>
          </cell>
          <cell r="Q11">
            <v>1127947</v>
          </cell>
          <cell r="R11">
            <v>1602874</v>
          </cell>
          <cell r="S11">
            <v>4279569</v>
          </cell>
          <cell r="T11">
            <v>822806</v>
          </cell>
          <cell r="U11">
            <v>1609894</v>
          </cell>
          <cell r="V11">
            <v>4433139</v>
          </cell>
          <cell r="W11">
            <v>772521</v>
          </cell>
        </row>
        <row r="12">
          <cell r="B12">
            <v>10</v>
          </cell>
          <cell r="C12">
            <v>3228310</v>
          </cell>
          <cell r="D12">
            <v>3179389</v>
          </cell>
          <cell r="E12">
            <v>2509471</v>
          </cell>
          <cell r="F12">
            <v>3637574</v>
          </cell>
          <cell r="G12">
            <v>2995814</v>
          </cell>
          <cell r="H12">
            <v>1709454</v>
          </cell>
          <cell r="I12">
            <v>788804</v>
          </cell>
          <cell r="J12">
            <v>2366138</v>
          </cell>
          <cell r="K12">
            <v>2492584</v>
          </cell>
          <cell r="L12">
            <v>2579023</v>
          </cell>
          <cell r="M12">
            <v>584602</v>
          </cell>
          <cell r="N12">
            <v>902675</v>
          </cell>
          <cell r="O12">
            <v>1194924</v>
          </cell>
          <cell r="P12">
            <v>651772</v>
          </cell>
          <cell r="Q12">
            <v>566909</v>
          </cell>
          <cell r="R12">
            <v>1164101</v>
          </cell>
          <cell r="S12">
            <v>2598024</v>
          </cell>
          <cell r="T12">
            <v>1153427</v>
          </cell>
          <cell r="U12">
            <v>770498</v>
          </cell>
          <cell r="V12">
            <v>2546031</v>
          </cell>
          <cell r="W12">
            <v>670331</v>
          </cell>
        </row>
        <row r="13">
          <cell r="B13">
            <v>11</v>
          </cell>
          <cell r="C13">
            <v>502650</v>
          </cell>
          <cell r="D13">
            <v>447581</v>
          </cell>
          <cell r="E13">
            <v>215470</v>
          </cell>
          <cell r="F13">
            <v>189953</v>
          </cell>
          <cell r="G13">
            <v>202342</v>
          </cell>
          <cell r="H13">
            <v>151024</v>
          </cell>
          <cell r="I13">
            <v>114363</v>
          </cell>
          <cell r="J13">
            <v>144863</v>
          </cell>
          <cell r="K13">
            <v>26468</v>
          </cell>
          <cell r="L13">
            <v>71338</v>
          </cell>
          <cell r="M13">
            <v>128442</v>
          </cell>
          <cell r="N13">
            <v>65686</v>
          </cell>
          <cell r="O13">
            <v>128411</v>
          </cell>
          <cell r="P13">
            <v>86245</v>
          </cell>
          <cell r="Q13">
            <v>121385</v>
          </cell>
          <cell r="R13">
            <v>190056</v>
          </cell>
          <cell r="S13">
            <v>105086</v>
          </cell>
          <cell r="T13">
            <v>95648</v>
          </cell>
          <cell r="U13">
            <v>541218</v>
          </cell>
          <cell r="V13">
            <v>158368</v>
          </cell>
          <cell r="W13">
            <v>70909</v>
          </cell>
        </row>
        <row r="14">
          <cell r="B14">
            <v>12</v>
          </cell>
          <cell r="C14">
            <v>241811</v>
          </cell>
          <cell r="D14">
            <v>251167</v>
          </cell>
          <cell r="E14">
            <v>120723</v>
          </cell>
          <cell r="F14">
            <v>138867</v>
          </cell>
          <cell r="G14">
            <v>123984</v>
          </cell>
          <cell r="H14">
            <v>624918</v>
          </cell>
          <cell r="I14">
            <v>390608</v>
          </cell>
          <cell r="J14">
            <v>354163</v>
          </cell>
          <cell r="K14">
            <v>374039</v>
          </cell>
          <cell r="L14">
            <v>425470</v>
          </cell>
          <cell r="M14">
            <v>42810</v>
          </cell>
          <cell r="N14">
            <v>37848</v>
          </cell>
          <cell r="O14">
            <v>58828</v>
          </cell>
          <cell r="P14">
            <v>56360</v>
          </cell>
          <cell r="Q14">
            <v>66404</v>
          </cell>
          <cell r="R14">
            <v>201167</v>
          </cell>
          <cell r="S14">
            <v>453393</v>
          </cell>
          <cell r="T14">
            <v>65164</v>
          </cell>
          <cell r="U14">
            <v>209989</v>
          </cell>
          <cell r="V14">
            <v>465700</v>
          </cell>
          <cell r="W14">
            <v>125570</v>
          </cell>
        </row>
        <row r="15">
          <cell r="B15">
            <v>13</v>
          </cell>
          <cell r="C15">
            <v>237412</v>
          </cell>
          <cell r="D15">
            <v>256015</v>
          </cell>
          <cell r="E15">
            <v>291031</v>
          </cell>
          <cell r="F15">
            <v>176037</v>
          </cell>
          <cell r="G15">
            <v>369376</v>
          </cell>
          <cell r="H15">
            <v>432619</v>
          </cell>
          <cell r="I15">
            <v>407354</v>
          </cell>
          <cell r="J15">
            <v>307858</v>
          </cell>
          <cell r="K15">
            <v>246928</v>
          </cell>
          <cell r="L15">
            <v>183683</v>
          </cell>
          <cell r="M15">
            <v>20406</v>
          </cell>
          <cell r="N15">
            <v>35015</v>
          </cell>
          <cell r="O15">
            <v>19979</v>
          </cell>
          <cell r="P15">
            <v>22312</v>
          </cell>
          <cell r="Q15">
            <v>39775</v>
          </cell>
          <cell r="R15">
            <v>114808</v>
          </cell>
          <cell r="S15">
            <v>135710</v>
          </cell>
          <cell r="T15">
            <v>25296</v>
          </cell>
          <cell r="U15">
            <v>171585</v>
          </cell>
          <cell r="W15">
            <v>25614</v>
          </cell>
        </row>
        <row r="16">
          <cell r="B16">
            <v>14</v>
          </cell>
          <cell r="C16">
            <v>657248</v>
          </cell>
          <cell r="D16">
            <v>1364669</v>
          </cell>
          <cell r="E16">
            <v>1166817</v>
          </cell>
          <cell r="F16">
            <v>618790</v>
          </cell>
          <cell r="G16">
            <v>572473</v>
          </cell>
          <cell r="H16">
            <v>34152</v>
          </cell>
          <cell r="I16">
            <v>89690</v>
          </cell>
          <cell r="J16">
            <v>976202</v>
          </cell>
          <cell r="K16">
            <v>942729</v>
          </cell>
          <cell r="L16">
            <v>602587</v>
          </cell>
          <cell r="M16">
            <v>239095</v>
          </cell>
          <cell r="N16">
            <v>219504</v>
          </cell>
          <cell r="O16">
            <v>221135</v>
          </cell>
          <cell r="P16">
            <v>190335</v>
          </cell>
          <cell r="Q16">
            <v>237860</v>
          </cell>
          <cell r="R16">
            <v>684472</v>
          </cell>
          <cell r="S16">
            <v>786461</v>
          </cell>
          <cell r="T16">
            <v>267679</v>
          </cell>
          <cell r="U16">
            <v>830686</v>
          </cell>
          <cell r="V16">
            <v>1224133</v>
          </cell>
          <cell r="W16">
            <v>311503</v>
          </cell>
        </row>
        <row r="17">
          <cell r="B17">
            <v>15</v>
          </cell>
          <cell r="C17">
            <v>318121</v>
          </cell>
          <cell r="D17">
            <v>897967</v>
          </cell>
          <cell r="E17">
            <v>674101</v>
          </cell>
          <cell r="F17">
            <v>1129220</v>
          </cell>
          <cell r="G17">
            <v>190406</v>
          </cell>
          <cell r="H17">
            <v>159023</v>
          </cell>
          <cell r="I17">
            <v>166096</v>
          </cell>
          <cell r="J17">
            <v>173483</v>
          </cell>
          <cell r="K17">
            <v>383569</v>
          </cell>
          <cell r="L17">
            <v>276217</v>
          </cell>
          <cell r="M17">
            <v>170685</v>
          </cell>
          <cell r="N17">
            <v>186301</v>
          </cell>
          <cell r="O17">
            <v>179097</v>
          </cell>
          <cell r="P17">
            <v>220926</v>
          </cell>
          <cell r="Q17">
            <v>194001</v>
          </cell>
          <cell r="R17">
            <v>184303</v>
          </cell>
          <cell r="S17">
            <v>626973</v>
          </cell>
          <cell r="T17">
            <v>196525</v>
          </cell>
          <cell r="U17">
            <v>1052688</v>
          </cell>
          <cell r="V17">
            <v>611264</v>
          </cell>
          <cell r="W17">
            <v>200312</v>
          </cell>
        </row>
        <row r="18">
          <cell r="B18">
            <v>16</v>
          </cell>
          <cell r="C18">
            <v>911559</v>
          </cell>
          <cell r="D18">
            <v>1441988</v>
          </cell>
          <cell r="E18">
            <v>777368</v>
          </cell>
          <cell r="F18">
            <v>1258572</v>
          </cell>
          <cell r="G18">
            <v>1118222</v>
          </cell>
          <cell r="H18">
            <v>214008</v>
          </cell>
          <cell r="I18">
            <v>1031519</v>
          </cell>
          <cell r="J18">
            <v>2267719</v>
          </cell>
          <cell r="K18">
            <v>1779178</v>
          </cell>
          <cell r="L18">
            <v>1753361</v>
          </cell>
          <cell r="M18">
            <v>657202</v>
          </cell>
          <cell r="N18">
            <v>523751</v>
          </cell>
          <cell r="O18">
            <v>592132</v>
          </cell>
          <cell r="P18">
            <v>605431</v>
          </cell>
          <cell r="Q18">
            <v>692953</v>
          </cell>
          <cell r="R18">
            <v>2813977</v>
          </cell>
          <cell r="S18">
            <v>1309608</v>
          </cell>
          <cell r="T18">
            <v>633816</v>
          </cell>
          <cell r="U18">
            <v>1638504</v>
          </cell>
          <cell r="V18">
            <v>2365237</v>
          </cell>
          <cell r="W18">
            <v>618665</v>
          </cell>
        </row>
        <row r="19">
          <cell r="B19">
            <v>17</v>
          </cell>
          <cell r="C19">
            <v>58882</v>
          </cell>
          <cell r="D19">
            <v>170206</v>
          </cell>
          <cell r="E19">
            <v>950848</v>
          </cell>
          <cell r="F19">
            <v>374141</v>
          </cell>
          <cell r="G19">
            <v>1174823</v>
          </cell>
          <cell r="H19">
            <v>113230</v>
          </cell>
          <cell r="I19">
            <v>151626</v>
          </cell>
          <cell r="J19">
            <v>132712</v>
          </cell>
          <cell r="K19">
            <v>266868</v>
          </cell>
          <cell r="L19">
            <v>277787</v>
          </cell>
          <cell r="M19">
            <v>575839</v>
          </cell>
          <cell r="N19">
            <v>470596</v>
          </cell>
          <cell r="O19">
            <v>563340</v>
          </cell>
          <cell r="P19">
            <v>578251</v>
          </cell>
          <cell r="Q19">
            <v>670540</v>
          </cell>
          <cell r="R19">
            <v>577119</v>
          </cell>
          <cell r="S19">
            <v>480990</v>
          </cell>
          <cell r="T19">
            <v>556742</v>
          </cell>
          <cell r="U19">
            <v>271109</v>
          </cell>
          <cell r="W19">
            <v>543136</v>
          </cell>
        </row>
        <row r="20">
          <cell r="B20">
            <v>18</v>
          </cell>
          <cell r="C20">
            <v>530894</v>
          </cell>
          <cell r="D20">
            <v>507743</v>
          </cell>
          <cell r="E20">
            <v>1259348</v>
          </cell>
          <cell r="F20">
            <v>640313</v>
          </cell>
          <cell r="G20">
            <v>933437</v>
          </cell>
          <cell r="H20">
            <v>706259</v>
          </cell>
          <cell r="I20">
            <v>780168</v>
          </cell>
          <cell r="J20">
            <v>812175</v>
          </cell>
          <cell r="K20">
            <v>1006742</v>
          </cell>
          <cell r="L20">
            <v>1246351</v>
          </cell>
          <cell r="M20">
            <v>126033</v>
          </cell>
          <cell r="N20">
            <v>115076</v>
          </cell>
          <cell r="O20">
            <v>406983</v>
          </cell>
          <cell r="P20">
            <v>558044</v>
          </cell>
          <cell r="Q20">
            <v>461082</v>
          </cell>
          <cell r="R20">
            <v>835150</v>
          </cell>
          <cell r="S20">
            <v>4536898</v>
          </cell>
          <cell r="T20">
            <v>470723</v>
          </cell>
          <cell r="U20">
            <v>427655</v>
          </cell>
          <cell r="V20">
            <v>4767334</v>
          </cell>
          <cell r="W20">
            <v>353674</v>
          </cell>
        </row>
        <row r="21">
          <cell r="B21">
            <v>19</v>
          </cell>
          <cell r="C21">
            <v>838766</v>
          </cell>
          <cell r="D21">
            <v>726038</v>
          </cell>
          <cell r="E21">
            <v>627889</v>
          </cell>
          <cell r="F21">
            <v>862179</v>
          </cell>
          <cell r="G21">
            <v>269023</v>
          </cell>
          <cell r="H21">
            <v>1079994</v>
          </cell>
          <cell r="I21">
            <v>1172765</v>
          </cell>
          <cell r="J21">
            <v>1356084</v>
          </cell>
          <cell r="K21">
            <v>1438384</v>
          </cell>
          <cell r="L21">
            <v>1158154</v>
          </cell>
          <cell r="M21">
            <v>176272</v>
          </cell>
          <cell r="N21">
            <v>190636</v>
          </cell>
          <cell r="O21">
            <v>185880</v>
          </cell>
          <cell r="P21">
            <v>251687</v>
          </cell>
          <cell r="Q21">
            <v>319532</v>
          </cell>
          <cell r="R21">
            <v>1437211</v>
          </cell>
          <cell r="S21">
            <v>912678</v>
          </cell>
          <cell r="T21">
            <v>262922</v>
          </cell>
          <cell r="U21">
            <v>439161</v>
          </cell>
          <cell r="V21">
            <v>898567</v>
          </cell>
          <cell r="W21">
            <v>298492</v>
          </cell>
        </row>
        <row r="22">
          <cell r="B22">
            <v>20</v>
          </cell>
          <cell r="C22">
            <v>9121071</v>
          </cell>
          <cell r="D22">
            <v>11326903</v>
          </cell>
          <cell r="E22">
            <v>13441565</v>
          </cell>
          <cell r="F22">
            <v>17321483</v>
          </cell>
          <cell r="G22">
            <v>7932730</v>
          </cell>
          <cell r="H22">
            <v>8385645</v>
          </cell>
          <cell r="I22">
            <v>8127231</v>
          </cell>
          <cell r="J22">
            <v>7313363</v>
          </cell>
          <cell r="K22">
            <v>6519140</v>
          </cell>
          <cell r="L22">
            <v>12379306</v>
          </cell>
          <cell r="M22">
            <v>2126902</v>
          </cell>
          <cell r="N22">
            <v>1830406</v>
          </cell>
          <cell r="O22">
            <v>1872849</v>
          </cell>
          <cell r="P22">
            <v>1428590</v>
          </cell>
          <cell r="Q22">
            <v>1139801</v>
          </cell>
          <cell r="R22">
            <v>8411317</v>
          </cell>
          <cell r="S22">
            <v>13530478</v>
          </cell>
          <cell r="T22">
            <v>1089775</v>
          </cell>
          <cell r="U22">
            <v>10746572</v>
          </cell>
          <cell r="V22">
            <v>11638017</v>
          </cell>
          <cell r="W22">
            <v>1676671</v>
          </cell>
        </row>
        <row r="23">
          <cell r="B23">
            <v>21</v>
          </cell>
          <cell r="C23">
            <v>162954</v>
          </cell>
          <cell r="D23">
            <v>667444</v>
          </cell>
          <cell r="E23">
            <v>245527</v>
          </cell>
          <cell r="F23">
            <v>555078</v>
          </cell>
          <cell r="G23">
            <v>214451</v>
          </cell>
          <cell r="H23">
            <v>457396</v>
          </cell>
          <cell r="I23">
            <v>511073</v>
          </cell>
          <cell r="J23">
            <v>629715</v>
          </cell>
          <cell r="K23">
            <v>651290</v>
          </cell>
          <cell r="L23">
            <v>691193</v>
          </cell>
          <cell r="M23">
            <v>105211</v>
          </cell>
          <cell r="N23">
            <v>107255</v>
          </cell>
          <cell r="O23">
            <v>98306</v>
          </cell>
          <cell r="P23">
            <v>85784</v>
          </cell>
          <cell r="Q23">
            <v>91275</v>
          </cell>
          <cell r="R23">
            <v>112855</v>
          </cell>
          <cell r="S23">
            <v>604960</v>
          </cell>
          <cell r="T23">
            <v>80558</v>
          </cell>
          <cell r="U23">
            <v>164062</v>
          </cell>
          <cell r="W23">
            <v>62718</v>
          </cell>
        </row>
        <row r="24">
          <cell r="B24">
            <v>22</v>
          </cell>
          <cell r="C24">
            <v>25814</v>
          </cell>
          <cell r="D24">
            <v>94293</v>
          </cell>
          <cell r="E24">
            <v>152231</v>
          </cell>
          <cell r="F24">
            <v>31938</v>
          </cell>
          <cell r="G24">
            <v>57486</v>
          </cell>
          <cell r="H24">
            <v>58851</v>
          </cell>
          <cell r="I24">
            <v>59912</v>
          </cell>
          <cell r="J24">
            <v>128110</v>
          </cell>
          <cell r="K24">
            <v>221331</v>
          </cell>
          <cell r="L24">
            <v>246037</v>
          </cell>
          <cell r="M24">
            <v>30611</v>
          </cell>
          <cell r="N24">
            <v>98375</v>
          </cell>
          <cell r="O24">
            <v>72240</v>
          </cell>
          <cell r="P24">
            <v>164236</v>
          </cell>
          <cell r="Q24">
            <v>95188</v>
          </cell>
          <cell r="R24">
            <v>-127244</v>
          </cell>
          <cell r="S24">
            <v>189288</v>
          </cell>
          <cell r="T24">
            <v>79059</v>
          </cell>
          <cell r="U24">
            <v>351150</v>
          </cell>
          <cell r="V24">
            <v>211749</v>
          </cell>
          <cell r="W24">
            <v>115072</v>
          </cell>
        </row>
        <row r="25">
          <cell r="B25">
            <v>23</v>
          </cell>
          <cell r="C25">
            <v>2064091</v>
          </cell>
          <cell r="D25">
            <v>4222959</v>
          </cell>
          <cell r="E25">
            <v>5108469</v>
          </cell>
          <cell r="F25">
            <v>2974723</v>
          </cell>
          <cell r="G25">
            <v>4355208</v>
          </cell>
          <cell r="H25">
            <v>3202705</v>
          </cell>
          <cell r="I25">
            <v>3250110</v>
          </cell>
          <cell r="J25">
            <v>4178024</v>
          </cell>
          <cell r="K25">
            <v>3063418</v>
          </cell>
          <cell r="L25">
            <v>3595986</v>
          </cell>
          <cell r="M25">
            <v>796670</v>
          </cell>
          <cell r="N25">
            <v>909148</v>
          </cell>
          <cell r="O25">
            <v>921765</v>
          </cell>
          <cell r="P25">
            <v>1062647</v>
          </cell>
          <cell r="Q25">
            <v>900351</v>
          </cell>
          <cell r="R25">
            <v>2393359</v>
          </cell>
          <cell r="S25">
            <v>3048328</v>
          </cell>
          <cell r="T25">
            <v>868878</v>
          </cell>
          <cell r="U25">
            <v>2394874</v>
          </cell>
          <cell r="V25">
            <v>3403858</v>
          </cell>
          <cell r="W25">
            <v>796197</v>
          </cell>
        </row>
        <row r="26">
          <cell r="B26">
            <v>24</v>
          </cell>
          <cell r="C26">
            <v>507772</v>
          </cell>
          <cell r="D26">
            <v>453412</v>
          </cell>
          <cell r="E26">
            <v>356784</v>
          </cell>
          <cell r="F26">
            <v>521843</v>
          </cell>
          <cell r="G26">
            <v>676294</v>
          </cell>
          <cell r="H26">
            <v>647586</v>
          </cell>
          <cell r="I26">
            <v>666872</v>
          </cell>
          <cell r="J26">
            <v>556406</v>
          </cell>
          <cell r="K26">
            <v>929639</v>
          </cell>
          <cell r="L26">
            <v>1049456</v>
          </cell>
          <cell r="M26">
            <v>143563</v>
          </cell>
          <cell r="N26">
            <v>100336</v>
          </cell>
          <cell r="O26">
            <v>116784</v>
          </cell>
          <cell r="P26">
            <v>109484</v>
          </cell>
          <cell r="Q26">
            <v>150003</v>
          </cell>
          <cell r="R26">
            <v>394475</v>
          </cell>
          <cell r="S26">
            <v>1086639</v>
          </cell>
          <cell r="T26">
            <v>154409</v>
          </cell>
          <cell r="U26">
            <v>668795</v>
          </cell>
          <cell r="V26">
            <v>1129486</v>
          </cell>
          <cell r="W26">
            <v>111900</v>
          </cell>
        </row>
        <row r="27">
          <cell r="B27">
            <v>25</v>
          </cell>
          <cell r="C27">
            <v>1713563</v>
          </cell>
          <cell r="D27">
            <v>1333490</v>
          </cell>
          <cell r="E27">
            <v>1286512</v>
          </cell>
          <cell r="F27">
            <v>1735054</v>
          </cell>
          <cell r="G27">
            <v>1233181</v>
          </cell>
          <cell r="H27">
            <v>2040923</v>
          </cell>
          <cell r="I27">
            <v>1836015</v>
          </cell>
          <cell r="J27">
            <v>1956248</v>
          </cell>
          <cell r="K27">
            <v>1509470</v>
          </cell>
          <cell r="L27">
            <v>780720</v>
          </cell>
          <cell r="M27">
            <v>237304</v>
          </cell>
          <cell r="N27">
            <v>353996</v>
          </cell>
          <cell r="O27">
            <v>454888</v>
          </cell>
          <cell r="P27">
            <v>635368</v>
          </cell>
          <cell r="Q27">
            <v>559401</v>
          </cell>
          <cell r="R27">
            <v>1203914</v>
          </cell>
          <cell r="S27">
            <v>893078</v>
          </cell>
          <cell r="T27">
            <v>460610</v>
          </cell>
          <cell r="U27">
            <v>1557729</v>
          </cell>
          <cell r="V27">
            <v>895053</v>
          </cell>
          <cell r="W27">
            <v>356000</v>
          </cell>
        </row>
        <row r="28">
          <cell r="B28">
            <v>26</v>
          </cell>
          <cell r="C28">
            <v>1079716</v>
          </cell>
          <cell r="D28">
            <v>1723570</v>
          </cell>
          <cell r="E28">
            <v>5039482</v>
          </cell>
          <cell r="F28">
            <v>2973112</v>
          </cell>
          <cell r="G28">
            <v>2594800</v>
          </cell>
          <cell r="H28">
            <v>0</v>
          </cell>
          <cell r="I28">
            <v>0</v>
          </cell>
          <cell r="J28">
            <v>0</v>
          </cell>
          <cell r="K28">
            <v>0</v>
          </cell>
          <cell r="L28">
            <v>0</v>
          </cell>
          <cell r="M28">
            <v>763742</v>
          </cell>
          <cell r="N28">
            <v>859070</v>
          </cell>
          <cell r="O28">
            <v>973570</v>
          </cell>
          <cell r="P28">
            <v>827338</v>
          </cell>
          <cell r="Q28">
            <v>815239</v>
          </cell>
          <cell r="R28">
            <v>2741366</v>
          </cell>
          <cell r="T28">
            <v>762973</v>
          </cell>
          <cell r="U28">
            <v>4019916</v>
          </cell>
          <cell r="W28">
            <v>576197</v>
          </cell>
        </row>
        <row r="29">
          <cell r="B29">
            <v>27</v>
          </cell>
          <cell r="C29">
            <v>183716</v>
          </cell>
          <cell r="D29">
            <v>234855</v>
          </cell>
          <cell r="E29">
            <v>507819</v>
          </cell>
          <cell r="F29">
            <v>322451</v>
          </cell>
          <cell r="G29">
            <v>308181</v>
          </cell>
          <cell r="H29">
            <v>200268</v>
          </cell>
          <cell r="I29">
            <v>400211</v>
          </cell>
          <cell r="J29">
            <v>443886</v>
          </cell>
          <cell r="K29">
            <v>634922</v>
          </cell>
          <cell r="L29">
            <v>839210</v>
          </cell>
          <cell r="M29">
            <v>88599</v>
          </cell>
          <cell r="N29">
            <v>71860</v>
          </cell>
          <cell r="O29">
            <v>76982</v>
          </cell>
          <cell r="P29">
            <v>56669</v>
          </cell>
          <cell r="Q29">
            <v>93126</v>
          </cell>
          <cell r="R29">
            <v>67380</v>
          </cell>
          <cell r="S29">
            <v>888642</v>
          </cell>
          <cell r="T29">
            <v>68772</v>
          </cell>
          <cell r="W29">
            <v>64248</v>
          </cell>
        </row>
        <row r="30">
          <cell r="B30">
            <v>28</v>
          </cell>
          <cell r="C30">
            <v>445387</v>
          </cell>
          <cell r="D30">
            <v>686568</v>
          </cell>
          <cell r="E30">
            <v>573003</v>
          </cell>
          <cell r="F30">
            <v>315441</v>
          </cell>
          <cell r="G30">
            <v>707280</v>
          </cell>
          <cell r="H30">
            <v>1221284</v>
          </cell>
          <cell r="I30">
            <v>1258264</v>
          </cell>
          <cell r="J30">
            <v>1111021</v>
          </cell>
          <cell r="K30">
            <v>1324420</v>
          </cell>
          <cell r="L30">
            <v>1540953</v>
          </cell>
          <cell r="M30">
            <v>112752</v>
          </cell>
          <cell r="N30">
            <v>81022</v>
          </cell>
          <cell r="O30">
            <v>173945</v>
          </cell>
          <cell r="P30">
            <v>100994</v>
          </cell>
          <cell r="Q30">
            <v>108570</v>
          </cell>
          <cell r="R30">
            <v>910461</v>
          </cell>
          <cell r="S30">
            <v>1482361</v>
          </cell>
          <cell r="T30">
            <v>134019</v>
          </cell>
          <cell r="U30">
            <v>1039402</v>
          </cell>
          <cell r="V30">
            <v>1504071</v>
          </cell>
          <cell r="W30">
            <v>152836</v>
          </cell>
        </row>
        <row r="31">
          <cell r="B31">
            <v>29</v>
          </cell>
          <cell r="C31">
            <v>199717</v>
          </cell>
          <cell r="D31">
            <v>93932</v>
          </cell>
          <cell r="E31">
            <v>123303</v>
          </cell>
          <cell r="F31">
            <v>100684</v>
          </cell>
          <cell r="G31">
            <v>-24152</v>
          </cell>
          <cell r="H31">
            <v>77843</v>
          </cell>
          <cell r="I31">
            <v>83134</v>
          </cell>
          <cell r="J31">
            <v>45512</v>
          </cell>
          <cell r="K31">
            <v>23132</v>
          </cell>
          <cell r="L31">
            <v>24673</v>
          </cell>
          <cell r="M31">
            <v>38892</v>
          </cell>
          <cell r="N31">
            <v>53971</v>
          </cell>
          <cell r="O31">
            <v>51690</v>
          </cell>
          <cell r="P31">
            <v>49948</v>
          </cell>
          <cell r="Q31">
            <v>55468</v>
          </cell>
          <cell r="R31">
            <v>131048</v>
          </cell>
          <cell r="S31">
            <v>55168</v>
          </cell>
          <cell r="T31">
            <v>38506</v>
          </cell>
          <cell r="U31">
            <v>171892</v>
          </cell>
          <cell r="V31">
            <v>148541</v>
          </cell>
          <cell r="W31">
            <v>50209</v>
          </cell>
        </row>
        <row r="32">
          <cell r="B32">
            <v>30</v>
          </cell>
          <cell r="C32">
            <v>3177367</v>
          </cell>
          <cell r="D32">
            <v>2236941</v>
          </cell>
          <cell r="E32">
            <v>1037909</v>
          </cell>
          <cell r="F32">
            <v>-3004577</v>
          </cell>
          <cell r="G32">
            <v>2682833</v>
          </cell>
          <cell r="H32">
            <v>469</v>
          </cell>
          <cell r="I32">
            <v>0</v>
          </cell>
          <cell r="J32">
            <v>0</v>
          </cell>
          <cell r="K32">
            <v>0</v>
          </cell>
          <cell r="L32">
            <v>0</v>
          </cell>
          <cell r="M32">
            <v>1237685</v>
          </cell>
          <cell r="N32">
            <v>405454</v>
          </cell>
          <cell r="O32">
            <v>398977</v>
          </cell>
          <cell r="P32">
            <v>387540</v>
          </cell>
          <cell r="Q32">
            <v>415184</v>
          </cell>
          <cell r="R32">
            <v>1024657</v>
          </cell>
          <cell r="T32">
            <v>373167</v>
          </cell>
          <cell r="U32">
            <v>1634295</v>
          </cell>
          <cell r="V32">
            <v>550000</v>
          </cell>
          <cell r="W32">
            <v>525480</v>
          </cell>
        </row>
        <row r="33">
          <cell r="B33">
            <v>31</v>
          </cell>
          <cell r="C33">
            <v>3161063</v>
          </cell>
          <cell r="D33">
            <v>1603003</v>
          </cell>
          <cell r="E33">
            <v>2718092</v>
          </cell>
          <cell r="F33">
            <v>3268789</v>
          </cell>
          <cell r="G33">
            <v>2392461</v>
          </cell>
          <cell r="H33">
            <v>7874956</v>
          </cell>
          <cell r="I33">
            <v>5096847</v>
          </cell>
          <cell r="J33">
            <v>3009759</v>
          </cell>
          <cell r="K33">
            <v>2866332</v>
          </cell>
          <cell r="L33">
            <v>3159042</v>
          </cell>
          <cell r="M33">
            <v>1441742</v>
          </cell>
          <cell r="N33">
            <v>1424468</v>
          </cell>
          <cell r="O33">
            <v>1774830</v>
          </cell>
          <cell r="P33">
            <v>1812830</v>
          </cell>
          <cell r="Q33">
            <v>1812074</v>
          </cell>
          <cell r="R33">
            <v>1585086</v>
          </cell>
          <cell r="S33">
            <v>3652130</v>
          </cell>
          <cell r="T33">
            <v>1499385</v>
          </cell>
          <cell r="U33">
            <v>2349787</v>
          </cell>
          <cell r="W33">
            <v>1985098</v>
          </cell>
        </row>
        <row r="34">
          <cell r="B34">
            <v>32</v>
          </cell>
          <cell r="C34">
            <v>837639</v>
          </cell>
          <cell r="D34">
            <v>516639</v>
          </cell>
          <cell r="E34">
            <v>872338</v>
          </cell>
          <cell r="F34">
            <v>748593</v>
          </cell>
          <cell r="G34">
            <v>600713</v>
          </cell>
          <cell r="H34">
            <v>1509773</v>
          </cell>
          <cell r="I34">
            <v>1282427</v>
          </cell>
          <cell r="J34">
            <v>405878</v>
          </cell>
          <cell r="K34">
            <v>406021</v>
          </cell>
          <cell r="L34">
            <v>1054690</v>
          </cell>
          <cell r="M34">
            <v>111857</v>
          </cell>
          <cell r="N34">
            <v>155909</v>
          </cell>
          <cell r="O34">
            <v>263984</v>
          </cell>
          <cell r="P34">
            <v>102605</v>
          </cell>
          <cell r="Q34">
            <v>142413</v>
          </cell>
          <cell r="R34">
            <v>698797</v>
          </cell>
          <cell r="S34">
            <v>1326549</v>
          </cell>
          <cell r="T34">
            <v>395450</v>
          </cell>
          <cell r="U34">
            <v>1065575</v>
          </cell>
          <cell r="V34">
            <v>1523992</v>
          </cell>
          <cell r="W34">
            <v>153190</v>
          </cell>
        </row>
        <row r="35">
          <cell r="B35">
            <v>33</v>
          </cell>
          <cell r="C35">
            <v>-13152</v>
          </cell>
          <cell r="D35">
            <v>344305</v>
          </cell>
          <cell r="E35">
            <v>270851</v>
          </cell>
          <cell r="F35">
            <v>108646</v>
          </cell>
          <cell r="G35">
            <v>-123160</v>
          </cell>
          <cell r="H35">
            <v>36227</v>
          </cell>
          <cell r="I35">
            <v>26797</v>
          </cell>
          <cell r="J35">
            <v>127820</v>
          </cell>
          <cell r="K35">
            <v>70885</v>
          </cell>
          <cell r="L35">
            <v>73089</v>
          </cell>
          <cell r="M35">
            <v>10676</v>
          </cell>
          <cell r="N35">
            <v>24921</v>
          </cell>
          <cell r="O35">
            <v>33560</v>
          </cell>
          <cell r="P35">
            <v>38459</v>
          </cell>
          <cell r="Q35">
            <v>32087</v>
          </cell>
          <cell r="R35">
            <v>-70232</v>
          </cell>
          <cell r="S35">
            <v>8767</v>
          </cell>
          <cell r="T35">
            <v>19793</v>
          </cell>
          <cell r="W35">
            <v>20744</v>
          </cell>
        </row>
        <row r="36">
          <cell r="B36">
            <v>34</v>
          </cell>
          <cell r="C36">
            <v>758893</v>
          </cell>
          <cell r="D36">
            <v>1372919</v>
          </cell>
          <cell r="E36">
            <v>1119904</v>
          </cell>
          <cell r="F36">
            <v>1283571</v>
          </cell>
          <cell r="G36">
            <v>1511400</v>
          </cell>
          <cell r="H36">
            <v>758915</v>
          </cell>
          <cell r="I36">
            <v>771564</v>
          </cell>
          <cell r="J36">
            <v>795677</v>
          </cell>
          <cell r="K36">
            <v>907908</v>
          </cell>
          <cell r="L36">
            <v>974815</v>
          </cell>
          <cell r="M36">
            <v>307366</v>
          </cell>
          <cell r="N36">
            <v>156117</v>
          </cell>
          <cell r="O36">
            <v>291289</v>
          </cell>
          <cell r="P36">
            <v>163532</v>
          </cell>
          <cell r="Q36">
            <v>274530</v>
          </cell>
          <cell r="R36">
            <v>1001594</v>
          </cell>
          <cell r="S36">
            <v>995168</v>
          </cell>
          <cell r="T36">
            <v>280824</v>
          </cell>
          <cell r="U36">
            <v>790454</v>
          </cell>
          <cell r="V36">
            <v>958741</v>
          </cell>
          <cell r="W36">
            <v>283878</v>
          </cell>
        </row>
        <row r="37">
          <cell r="B37">
            <v>35</v>
          </cell>
          <cell r="C37">
            <v>56291000</v>
          </cell>
          <cell r="D37">
            <v>54416841</v>
          </cell>
          <cell r="E37">
            <v>63077000</v>
          </cell>
          <cell r="F37">
            <v>110174000</v>
          </cell>
          <cell r="G37">
            <v>121186506</v>
          </cell>
          <cell r="H37">
            <v>0</v>
          </cell>
          <cell r="I37">
            <v>0</v>
          </cell>
          <cell r="J37">
            <v>0</v>
          </cell>
          <cell r="K37">
            <v>0</v>
          </cell>
          <cell r="L37">
            <v>0</v>
          </cell>
          <cell r="M37">
            <v>43712895</v>
          </cell>
          <cell r="N37">
            <v>40837386</v>
          </cell>
          <cell r="O37">
            <v>46603909</v>
          </cell>
          <cell r="P37">
            <v>39125823</v>
          </cell>
          <cell r="Q37">
            <v>35434230</v>
          </cell>
          <cell r="R37">
            <v>138997570</v>
          </cell>
          <cell r="T37">
            <v>35733120</v>
          </cell>
          <cell r="U37">
            <v>117830784</v>
          </cell>
          <cell r="W37">
            <v>37354838</v>
          </cell>
        </row>
        <row r="38">
          <cell r="B38">
            <v>36</v>
          </cell>
          <cell r="C38">
            <v>1890990</v>
          </cell>
          <cell r="D38">
            <v>1107031</v>
          </cell>
          <cell r="E38">
            <v>3911948</v>
          </cell>
          <cell r="F38">
            <v>4262471</v>
          </cell>
          <cell r="G38">
            <v>5252603</v>
          </cell>
          <cell r="H38">
            <v>1583200</v>
          </cell>
          <cell r="I38">
            <v>1602827</v>
          </cell>
          <cell r="J38">
            <v>1665563</v>
          </cell>
          <cell r="K38">
            <v>1248226</v>
          </cell>
          <cell r="L38">
            <v>2641379</v>
          </cell>
          <cell r="M38">
            <v>280167</v>
          </cell>
          <cell r="N38">
            <v>315219</v>
          </cell>
          <cell r="O38">
            <v>513965</v>
          </cell>
          <cell r="P38">
            <v>658882</v>
          </cell>
          <cell r="Q38">
            <v>645350</v>
          </cell>
          <cell r="R38">
            <v>4897336</v>
          </cell>
          <cell r="S38">
            <v>3597133</v>
          </cell>
          <cell r="T38">
            <v>375419</v>
          </cell>
          <cell r="U38">
            <v>4347334</v>
          </cell>
          <cell r="V38">
            <v>3953070</v>
          </cell>
          <cell r="W38">
            <v>462727</v>
          </cell>
        </row>
        <row r="39">
          <cell r="B39">
            <v>37</v>
          </cell>
          <cell r="C39">
            <v>606940</v>
          </cell>
          <cell r="D39">
            <v>883359</v>
          </cell>
          <cell r="E39">
            <v>874207</v>
          </cell>
          <cell r="F39">
            <v>735931</v>
          </cell>
          <cell r="G39">
            <v>597752</v>
          </cell>
          <cell r="H39">
            <v>848911</v>
          </cell>
          <cell r="I39">
            <v>868530</v>
          </cell>
          <cell r="J39">
            <v>830974</v>
          </cell>
          <cell r="K39">
            <v>823786</v>
          </cell>
          <cell r="L39">
            <v>784506</v>
          </cell>
          <cell r="M39">
            <v>200404</v>
          </cell>
          <cell r="N39">
            <v>208266</v>
          </cell>
          <cell r="O39">
            <v>188287</v>
          </cell>
          <cell r="P39">
            <v>210559</v>
          </cell>
          <cell r="Q39">
            <v>209633</v>
          </cell>
          <cell r="R39">
            <v>867606</v>
          </cell>
          <cell r="S39">
            <v>775731</v>
          </cell>
          <cell r="T39">
            <v>171388</v>
          </cell>
          <cell r="U39">
            <v>982421</v>
          </cell>
          <cell r="V39">
            <v>619626</v>
          </cell>
          <cell r="W39">
            <v>171069</v>
          </cell>
        </row>
        <row r="40">
          <cell r="B40">
            <v>38</v>
          </cell>
          <cell r="C40">
            <v>1285819</v>
          </cell>
          <cell r="D40">
            <v>1577063</v>
          </cell>
          <cell r="E40">
            <v>1641815</v>
          </cell>
          <cell r="F40">
            <v>1759302</v>
          </cell>
          <cell r="G40">
            <v>1690957</v>
          </cell>
          <cell r="H40">
            <v>582669</v>
          </cell>
          <cell r="I40">
            <v>615697</v>
          </cell>
          <cell r="J40">
            <v>635264</v>
          </cell>
          <cell r="K40">
            <v>672529</v>
          </cell>
          <cell r="L40">
            <v>704052</v>
          </cell>
          <cell r="M40">
            <v>223356</v>
          </cell>
          <cell r="N40">
            <v>386695</v>
          </cell>
          <cell r="O40">
            <v>372126</v>
          </cell>
          <cell r="P40">
            <v>208002</v>
          </cell>
          <cell r="Q40">
            <v>297319</v>
          </cell>
          <cell r="R40">
            <v>1759849</v>
          </cell>
          <cell r="S40">
            <v>722051</v>
          </cell>
          <cell r="T40">
            <v>219882</v>
          </cell>
          <cell r="U40">
            <v>2246984</v>
          </cell>
          <cell r="V40">
            <v>730748</v>
          </cell>
          <cell r="W40">
            <v>227837</v>
          </cell>
        </row>
        <row r="41">
          <cell r="B41">
            <v>39</v>
          </cell>
          <cell r="C41">
            <v>756165</v>
          </cell>
          <cell r="D41">
            <v>807520</v>
          </cell>
          <cell r="E41">
            <v>718802</v>
          </cell>
          <cell r="F41">
            <v>487764</v>
          </cell>
          <cell r="G41">
            <v>643420</v>
          </cell>
          <cell r="H41">
            <v>218206</v>
          </cell>
          <cell r="I41">
            <v>276925</v>
          </cell>
          <cell r="J41">
            <v>439869</v>
          </cell>
          <cell r="K41">
            <v>454069</v>
          </cell>
          <cell r="L41">
            <v>480054</v>
          </cell>
          <cell r="M41">
            <v>103759</v>
          </cell>
          <cell r="N41">
            <v>82572</v>
          </cell>
          <cell r="O41">
            <v>79661</v>
          </cell>
          <cell r="P41">
            <v>85550</v>
          </cell>
          <cell r="Q41">
            <v>162797</v>
          </cell>
          <cell r="R41">
            <v>515169</v>
          </cell>
          <cell r="S41">
            <v>493334</v>
          </cell>
          <cell r="T41">
            <v>90740</v>
          </cell>
          <cell r="U41">
            <v>256953</v>
          </cell>
          <cell r="V41">
            <v>801502</v>
          </cell>
          <cell r="W41">
            <v>92034</v>
          </cell>
        </row>
        <row r="42">
          <cell r="B42">
            <v>40</v>
          </cell>
          <cell r="C42">
            <v>1923889</v>
          </cell>
          <cell r="D42">
            <v>1157949</v>
          </cell>
          <cell r="E42">
            <v>1281459</v>
          </cell>
          <cell r="F42">
            <v>1027824</v>
          </cell>
          <cell r="G42">
            <v>1066301</v>
          </cell>
          <cell r="H42">
            <v>1735625</v>
          </cell>
          <cell r="I42">
            <v>1188674</v>
          </cell>
          <cell r="J42">
            <v>1619140</v>
          </cell>
          <cell r="K42">
            <v>1390901</v>
          </cell>
          <cell r="L42">
            <v>1875020</v>
          </cell>
          <cell r="M42">
            <v>905342</v>
          </cell>
          <cell r="N42">
            <v>992187</v>
          </cell>
          <cell r="O42">
            <v>893219</v>
          </cell>
          <cell r="P42">
            <v>695318</v>
          </cell>
          <cell r="Q42">
            <v>1480050</v>
          </cell>
          <cell r="R42">
            <v>3976484</v>
          </cell>
          <cell r="S42">
            <v>1511028</v>
          </cell>
          <cell r="T42">
            <v>1089175</v>
          </cell>
          <cell r="U42">
            <v>6886442</v>
          </cell>
          <cell r="V42">
            <v>2082933</v>
          </cell>
          <cell r="W42">
            <v>1100000</v>
          </cell>
        </row>
        <row r="43">
          <cell r="B43">
            <v>41</v>
          </cell>
          <cell r="C43">
            <v>1993061</v>
          </cell>
          <cell r="D43">
            <v>1986683</v>
          </cell>
          <cell r="E43">
            <v>3158788</v>
          </cell>
          <cell r="F43">
            <v>2689771</v>
          </cell>
          <cell r="G43">
            <v>2613630</v>
          </cell>
          <cell r="H43">
            <v>1705913</v>
          </cell>
          <cell r="I43">
            <v>1899453</v>
          </cell>
          <cell r="J43">
            <v>1902870</v>
          </cell>
          <cell r="K43">
            <v>3040997</v>
          </cell>
          <cell r="L43">
            <v>3322279</v>
          </cell>
          <cell r="M43">
            <v>342593</v>
          </cell>
          <cell r="N43">
            <v>424172</v>
          </cell>
          <cell r="O43">
            <v>420871</v>
          </cell>
          <cell r="P43">
            <v>434289</v>
          </cell>
          <cell r="Q43">
            <v>391127</v>
          </cell>
          <cell r="R43">
            <v>2050579</v>
          </cell>
          <cell r="S43">
            <v>3651510</v>
          </cell>
          <cell r="T43">
            <v>418990</v>
          </cell>
          <cell r="U43">
            <v>1868955</v>
          </cell>
          <cell r="V43">
            <v>3273812</v>
          </cell>
          <cell r="W43">
            <v>397690</v>
          </cell>
        </row>
        <row r="44">
          <cell r="B44">
            <v>42</v>
          </cell>
          <cell r="C44">
            <v>1130848</v>
          </cell>
          <cell r="D44">
            <v>705485</v>
          </cell>
          <cell r="E44">
            <v>366495</v>
          </cell>
          <cell r="F44">
            <v>283058</v>
          </cell>
          <cell r="G44">
            <v>-61999</v>
          </cell>
          <cell r="H44">
            <v>122636</v>
          </cell>
          <cell r="I44">
            <v>125264</v>
          </cell>
          <cell r="J44">
            <v>103728</v>
          </cell>
          <cell r="K44">
            <v>4394</v>
          </cell>
          <cell r="L44">
            <v>4591</v>
          </cell>
          <cell r="M44">
            <v>353718</v>
          </cell>
          <cell r="N44">
            <v>374779</v>
          </cell>
          <cell r="O44">
            <v>412125</v>
          </cell>
          <cell r="P44">
            <v>386682</v>
          </cell>
          <cell r="Q44">
            <v>374868</v>
          </cell>
          <cell r="R44">
            <v>-429353</v>
          </cell>
          <cell r="S44">
            <v>4685</v>
          </cell>
          <cell r="T44">
            <v>354310</v>
          </cell>
          <cell r="U44">
            <v>-741488</v>
          </cell>
          <cell r="V44">
            <v>51759</v>
          </cell>
          <cell r="W44">
            <v>361454</v>
          </cell>
        </row>
        <row r="45">
          <cell r="B45">
            <v>43</v>
          </cell>
          <cell r="C45">
            <v>289222</v>
          </cell>
          <cell r="D45">
            <v>318730</v>
          </cell>
          <cell r="E45">
            <v>469397</v>
          </cell>
          <cell r="F45">
            <v>205539</v>
          </cell>
          <cell r="G45">
            <v>512937</v>
          </cell>
          <cell r="H45">
            <v>405923</v>
          </cell>
          <cell r="I45">
            <v>301705</v>
          </cell>
          <cell r="J45">
            <v>382881</v>
          </cell>
          <cell r="K45">
            <v>429861</v>
          </cell>
          <cell r="L45">
            <v>519267</v>
          </cell>
          <cell r="M45">
            <v>50613</v>
          </cell>
          <cell r="N45">
            <v>50771</v>
          </cell>
          <cell r="O45">
            <v>45308</v>
          </cell>
          <cell r="P45">
            <v>74783</v>
          </cell>
          <cell r="Q45">
            <v>96588</v>
          </cell>
          <cell r="R45">
            <v>264843</v>
          </cell>
          <cell r="S45">
            <v>431491</v>
          </cell>
          <cell r="T45">
            <v>47398</v>
          </cell>
          <cell r="U45">
            <v>417421</v>
          </cell>
          <cell r="V45">
            <v>574878</v>
          </cell>
          <cell r="W45">
            <v>58466</v>
          </cell>
        </row>
        <row r="46">
          <cell r="B46">
            <v>44</v>
          </cell>
          <cell r="C46">
            <v>12974370</v>
          </cell>
          <cell r="D46">
            <v>9909582</v>
          </cell>
          <cell r="E46">
            <v>10221254</v>
          </cell>
          <cell r="F46">
            <v>10383451</v>
          </cell>
          <cell r="G46">
            <v>14490760</v>
          </cell>
          <cell r="H46">
            <v>13888799</v>
          </cell>
          <cell r="I46">
            <v>7295386</v>
          </cell>
          <cell r="J46">
            <v>6877946</v>
          </cell>
          <cell r="K46">
            <v>6823671</v>
          </cell>
          <cell r="L46">
            <v>2114005</v>
          </cell>
          <cell r="M46">
            <v>1483928</v>
          </cell>
          <cell r="N46">
            <v>1508570</v>
          </cell>
          <cell r="O46">
            <v>1861492</v>
          </cell>
          <cell r="P46">
            <v>1953092</v>
          </cell>
          <cell r="Q46">
            <v>1928394</v>
          </cell>
          <cell r="R46">
            <v>9656070</v>
          </cell>
          <cell r="S46">
            <v>2387468</v>
          </cell>
          <cell r="T46">
            <v>2057017</v>
          </cell>
          <cell r="U46">
            <v>16948909</v>
          </cell>
          <cell r="V46">
            <v>4307493</v>
          </cell>
          <cell r="W46">
            <v>2324286</v>
          </cell>
        </row>
        <row r="47">
          <cell r="B47">
            <v>45</v>
          </cell>
          <cell r="C47">
            <v>255981</v>
          </cell>
          <cell r="D47">
            <v>94860</v>
          </cell>
          <cell r="E47">
            <v>171848</v>
          </cell>
          <cell r="F47">
            <v>52539</v>
          </cell>
          <cell r="G47">
            <v>205270</v>
          </cell>
          <cell r="H47">
            <v>686920</v>
          </cell>
          <cell r="I47">
            <v>575926</v>
          </cell>
          <cell r="J47">
            <v>664820</v>
          </cell>
          <cell r="K47">
            <v>633531</v>
          </cell>
          <cell r="L47">
            <v>696350</v>
          </cell>
          <cell r="M47">
            <v>23098</v>
          </cell>
          <cell r="N47">
            <v>25384</v>
          </cell>
          <cell r="O47">
            <v>19456</v>
          </cell>
          <cell r="P47">
            <v>24300</v>
          </cell>
          <cell r="Q47">
            <v>48978</v>
          </cell>
          <cell r="R47">
            <v>124152</v>
          </cell>
          <cell r="S47">
            <v>770553</v>
          </cell>
          <cell r="T47">
            <v>47813</v>
          </cell>
          <cell r="U47">
            <v>262309</v>
          </cell>
          <cell r="V47">
            <v>763928</v>
          </cell>
          <cell r="W47">
            <v>41454</v>
          </cell>
        </row>
        <row r="48">
          <cell r="B48">
            <v>46</v>
          </cell>
          <cell r="C48">
            <v>4606534</v>
          </cell>
          <cell r="D48">
            <v>5387435</v>
          </cell>
          <cell r="E48">
            <v>3814792</v>
          </cell>
          <cell r="F48">
            <v>5954963</v>
          </cell>
          <cell r="G48">
            <v>7053295</v>
          </cell>
          <cell r="H48">
            <v>4174396</v>
          </cell>
          <cell r="I48">
            <v>4512932</v>
          </cell>
          <cell r="J48">
            <v>4744349</v>
          </cell>
          <cell r="K48">
            <v>5024267</v>
          </cell>
          <cell r="L48">
            <v>5249522</v>
          </cell>
          <cell r="M48">
            <v>1801154</v>
          </cell>
          <cell r="N48">
            <v>1490442</v>
          </cell>
          <cell r="O48">
            <v>1451593</v>
          </cell>
          <cell r="P48">
            <v>1858148</v>
          </cell>
          <cell r="Q48">
            <v>1535059</v>
          </cell>
          <cell r="R48">
            <v>4590079</v>
          </cell>
          <cell r="S48">
            <v>5356986</v>
          </cell>
          <cell r="T48">
            <v>1618338</v>
          </cell>
          <cell r="U48">
            <v>7105288</v>
          </cell>
          <cell r="V48">
            <v>5398393</v>
          </cell>
          <cell r="W48">
            <v>1795169</v>
          </cell>
        </row>
        <row r="49">
          <cell r="B49">
            <v>47</v>
          </cell>
          <cell r="C49">
            <v>221282</v>
          </cell>
          <cell r="D49">
            <v>95503</v>
          </cell>
          <cell r="E49">
            <v>230711</v>
          </cell>
          <cell r="F49">
            <v>200348</v>
          </cell>
          <cell r="G49">
            <v>80471</v>
          </cell>
          <cell r="H49">
            <v>268003</v>
          </cell>
          <cell r="I49">
            <v>232317</v>
          </cell>
          <cell r="J49">
            <v>223498</v>
          </cell>
          <cell r="K49">
            <v>332768</v>
          </cell>
          <cell r="L49">
            <v>538566</v>
          </cell>
          <cell r="M49">
            <v>36366</v>
          </cell>
          <cell r="N49">
            <v>37171</v>
          </cell>
          <cell r="O49">
            <v>44665</v>
          </cell>
          <cell r="P49">
            <v>32667</v>
          </cell>
          <cell r="Q49">
            <v>44868</v>
          </cell>
          <cell r="R49">
            <v>147900</v>
          </cell>
          <cell r="S49">
            <v>625354</v>
          </cell>
          <cell r="T49">
            <v>45866</v>
          </cell>
          <cell r="U49">
            <v>163862</v>
          </cell>
          <cell r="V49">
            <v>467910</v>
          </cell>
          <cell r="W49">
            <v>25032</v>
          </cell>
        </row>
        <row r="50">
          <cell r="B50">
            <v>48</v>
          </cell>
          <cell r="C50">
            <v>455257</v>
          </cell>
          <cell r="D50">
            <v>1801706</v>
          </cell>
          <cell r="E50">
            <v>3193888</v>
          </cell>
          <cell r="F50">
            <v>2560430</v>
          </cell>
          <cell r="G50">
            <v>3593376</v>
          </cell>
          <cell r="H50">
            <v>1696498</v>
          </cell>
          <cell r="I50">
            <v>1997171</v>
          </cell>
          <cell r="J50">
            <v>4097808</v>
          </cell>
          <cell r="K50">
            <v>4229374</v>
          </cell>
          <cell r="L50">
            <v>3950666</v>
          </cell>
          <cell r="M50">
            <v>703164</v>
          </cell>
          <cell r="N50">
            <v>741565</v>
          </cell>
          <cell r="O50">
            <v>868365</v>
          </cell>
          <cell r="P50">
            <v>1021024</v>
          </cell>
          <cell r="Q50">
            <v>1033640</v>
          </cell>
          <cell r="R50">
            <v>3299406</v>
          </cell>
          <cell r="S50">
            <v>3849630</v>
          </cell>
          <cell r="T50">
            <v>955024</v>
          </cell>
          <cell r="U50">
            <v>4874096</v>
          </cell>
          <cell r="V50">
            <v>3264325</v>
          </cell>
          <cell r="W50">
            <v>933064</v>
          </cell>
        </row>
        <row r="51">
          <cell r="B51">
            <v>49</v>
          </cell>
          <cell r="C51">
            <v>34868986</v>
          </cell>
          <cell r="D51">
            <v>53554528</v>
          </cell>
          <cell r="E51">
            <v>68010377</v>
          </cell>
          <cell r="F51">
            <v>73785122</v>
          </cell>
          <cell r="G51">
            <v>91754033</v>
          </cell>
          <cell r="H51">
            <v>8055388</v>
          </cell>
          <cell r="I51">
            <v>13840569</v>
          </cell>
          <cell r="J51">
            <v>16566332</v>
          </cell>
          <cell r="K51">
            <v>25683336</v>
          </cell>
          <cell r="L51">
            <v>32293008</v>
          </cell>
          <cell r="M51">
            <v>4515930</v>
          </cell>
          <cell r="N51">
            <v>4510291</v>
          </cell>
          <cell r="O51">
            <v>4427094</v>
          </cell>
          <cell r="P51">
            <v>4535813</v>
          </cell>
          <cell r="Q51">
            <v>4445578</v>
          </cell>
          <cell r="R51">
            <v>84569498</v>
          </cell>
          <cell r="S51">
            <v>30991030</v>
          </cell>
          <cell r="T51">
            <v>4362984</v>
          </cell>
          <cell r="U51">
            <v>89315773</v>
          </cell>
          <cell r="V51">
            <v>20606658</v>
          </cell>
          <cell r="W51">
            <v>4295422</v>
          </cell>
        </row>
        <row r="52">
          <cell r="B52">
            <v>50</v>
          </cell>
          <cell r="C52">
            <v>4574977</v>
          </cell>
          <cell r="D52">
            <v>1518847</v>
          </cell>
          <cell r="E52">
            <v>1571013</v>
          </cell>
          <cell r="F52">
            <v>1439646</v>
          </cell>
          <cell r="G52">
            <v>2014294</v>
          </cell>
          <cell r="H52">
            <v>935476</v>
          </cell>
          <cell r="I52">
            <v>951646</v>
          </cell>
          <cell r="J52">
            <v>2102590</v>
          </cell>
          <cell r="K52">
            <v>2014534</v>
          </cell>
          <cell r="L52">
            <v>2636393</v>
          </cell>
          <cell r="M52">
            <v>1068605</v>
          </cell>
          <cell r="N52">
            <v>1005721</v>
          </cell>
          <cell r="O52">
            <v>1300000</v>
          </cell>
          <cell r="P52">
            <v>1185265</v>
          </cell>
          <cell r="Q52">
            <v>1005732</v>
          </cell>
          <cell r="R52">
            <v>1697797</v>
          </cell>
          <cell r="S52">
            <v>3102096</v>
          </cell>
          <cell r="T52">
            <v>1001535</v>
          </cell>
          <cell r="U52">
            <v>990878</v>
          </cell>
          <cell r="V52">
            <v>3234212</v>
          </cell>
          <cell r="W52">
            <v>995018</v>
          </cell>
        </row>
        <row r="53">
          <cell r="B53">
            <v>51</v>
          </cell>
          <cell r="C53">
            <v>646531</v>
          </cell>
          <cell r="D53">
            <v>943558</v>
          </cell>
          <cell r="E53">
            <v>1297193</v>
          </cell>
          <cell r="F53">
            <v>907034</v>
          </cell>
          <cell r="G53">
            <v>994285</v>
          </cell>
          <cell r="H53">
            <v>988594</v>
          </cell>
          <cell r="I53">
            <v>994720</v>
          </cell>
          <cell r="J53">
            <v>1021888</v>
          </cell>
          <cell r="K53">
            <v>1061897</v>
          </cell>
          <cell r="L53">
            <v>868342</v>
          </cell>
          <cell r="M53">
            <v>60070</v>
          </cell>
          <cell r="N53">
            <v>73740</v>
          </cell>
          <cell r="O53">
            <v>72557</v>
          </cell>
          <cell r="P53">
            <v>89036</v>
          </cell>
          <cell r="Q53">
            <v>88290</v>
          </cell>
          <cell r="R53">
            <v>1349080</v>
          </cell>
          <cell r="S53">
            <v>871149</v>
          </cell>
          <cell r="T53">
            <v>102542</v>
          </cell>
          <cell r="U53">
            <v>1928239</v>
          </cell>
          <cell r="V53">
            <v>935154</v>
          </cell>
          <cell r="W53">
            <v>91200</v>
          </cell>
        </row>
        <row r="54">
          <cell r="B54">
            <v>52</v>
          </cell>
          <cell r="C54">
            <v>1026500</v>
          </cell>
          <cell r="D54">
            <v>804853</v>
          </cell>
          <cell r="E54">
            <v>721629</v>
          </cell>
          <cell r="F54">
            <v>775390</v>
          </cell>
          <cell r="G54">
            <v>404039</v>
          </cell>
          <cell r="H54">
            <v>2767232</v>
          </cell>
          <cell r="I54">
            <v>2707682</v>
          </cell>
          <cell r="J54">
            <v>2205353</v>
          </cell>
          <cell r="K54">
            <v>1527211</v>
          </cell>
          <cell r="L54">
            <v>1178625</v>
          </cell>
          <cell r="M54">
            <v>245504</v>
          </cell>
          <cell r="N54">
            <v>248430</v>
          </cell>
          <cell r="O54">
            <v>254039</v>
          </cell>
          <cell r="P54">
            <v>250498</v>
          </cell>
          <cell r="Q54">
            <v>303363</v>
          </cell>
          <cell r="R54">
            <v>313032</v>
          </cell>
          <cell r="S54">
            <v>964629</v>
          </cell>
          <cell r="T54">
            <v>303618</v>
          </cell>
          <cell r="U54">
            <v>827638</v>
          </cell>
          <cell r="V54">
            <v>944942</v>
          </cell>
          <cell r="W54">
            <v>295737</v>
          </cell>
        </row>
        <row r="55">
          <cell r="B55">
            <v>53</v>
          </cell>
          <cell r="D55">
            <v>115472</v>
          </cell>
          <cell r="E55">
            <v>429927</v>
          </cell>
          <cell r="F55">
            <v>246001</v>
          </cell>
          <cell r="G55">
            <v>254808</v>
          </cell>
          <cell r="H55">
            <v>448419</v>
          </cell>
          <cell r="I55">
            <v>176870</v>
          </cell>
          <cell r="J55">
            <v>164812</v>
          </cell>
          <cell r="K55">
            <v>294747</v>
          </cell>
          <cell r="L55">
            <v>351902</v>
          </cell>
          <cell r="M55">
            <v>20782</v>
          </cell>
          <cell r="N55">
            <v>23110</v>
          </cell>
          <cell r="O55">
            <v>24254</v>
          </cell>
          <cell r="P55">
            <v>25530</v>
          </cell>
          <cell r="Q55">
            <v>27762</v>
          </cell>
          <cell r="R55">
            <v>209844</v>
          </cell>
          <cell r="S55">
            <v>408531</v>
          </cell>
          <cell r="T55">
            <v>27429</v>
          </cell>
          <cell r="U55">
            <v>264805</v>
          </cell>
          <cell r="W55">
            <v>26679</v>
          </cell>
        </row>
        <row r="56">
          <cell r="B56">
            <v>54</v>
          </cell>
          <cell r="C56">
            <v>992571</v>
          </cell>
          <cell r="D56">
            <v>1082417</v>
          </cell>
          <cell r="E56">
            <v>852883</v>
          </cell>
          <cell r="F56">
            <v>538529</v>
          </cell>
          <cell r="G56">
            <v>1149887</v>
          </cell>
          <cell r="H56">
            <v>-18142</v>
          </cell>
          <cell r="I56">
            <v>1016378</v>
          </cell>
          <cell r="J56">
            <v>1373420</v>
          </cell>
          <cell r="K56">
            <v>1309550</v>
          </cell>
          <cell r="L56">
            <v>1328433</v>
          </cell>
          <cell r="M56">
            <v>102175</v>
          </cell>
          <cell r="N56">
            <v>152100</v>
          </cell>
          <cell r="O56">
            <v>183731</v>
          </cell>
          <cell r="P56">
            <v>110061</v>
          </cell>
          <cell r="Q56">
            <v>206779</v>
          </cell>
          <cell r="R56">
            <v>526213</v>
          </cell>
          <cell r="S56">
            <v>3503822</v>
          </cell>
          <cell r="T56">
            <v>132026</v>
          </cell>
          <cell r="U56">
            <v>662173</v>
          </cell>
          <cell r="V56">
            <v>3185557</v>
          </cell>
          <cell r="W56">
            <v>150658</v>
          </cell>
        </row>
        <row r="57">
          <cell r="B57">
            <v>55</v>
          </cell>
          <cell r="C57">
            <v>1568315</v>
          </cell>
          <cell r="D57">
            <v>1152278</v>
          </cell>
          <cell r="E57">
            <v>1495101</v>
          </cell>
          <cell r="F57">
            <v>1560043</v>
          </cell>
          <cell r="G57">
            <v>1606285</v>
          </cell>
          <cell r="H57">
            <v>688748</v>
          </cell>
          <cell r="I57">
            <v>1328351</v>
          </cell>
          <cell r="J57">
            <v>1382734</v>
          </cell>
          <cell r="K57">
            <v>1875589</v>
          </cell>
          <cell r="L57">
            <v>1947703</v>
          </cell>
          <cell r="M57">
            <v>226540</v>
          </cell>
          <cell r="N57">
            <v>279823</v>
          </cell>
          <cell r="O57">
            <v>290873</v>
          </cell>
          <cell r="P57">
            <v>236315</v>
          </cell>
          <cell r="Q57">
            <v>215795</v>
          </cell>
          <cell r="R57">
            <v>1051336</v>
          </cell>
          <cell r="S57">
            <v>1737959</v>
          </cell>
          <cell r="T57">
            <v>221745</v>
          </cell>
          <cell r="U57">
            <v>814322</v>
          </cell>
          <cell r="V57">
            <v>1760452</v>
          </cell>
          <cell r="W57">
            <v>256391</v>
          </cell>
        </row>
        <row r="58">
          <cell r="B58">
            <v>56</v>
          </cell>
          <cell r="C58">
            <v>1815488</v>
          </cell>
          <cell r="D58">
            <v>1450140</v>
          </cell>
          <cell r="E58">
            <v>693864</v>
          </cell>
          <cell r="F58">
            <v>1210179</v>
          </cell>
          <cell r="G58">
            <v>2212005</v>
          </cell>
          <cell r="H58">
            <v>4841747</v>
          </cell>
          <cell r="I58">
            <v>3861085</v>
          </cell>
          <cell r="J58">
            <v>2981676</v>
          </cell>
          <cell r="K58">
            <v>1695412</v>
          </cell>
          <cell r="L58">
            <v>1263058</v>
          </cell>
          <cell r="M58">
            <v>400272</v>
          </cell>
          <cell r="N58">
            <v>321283</v>
          </cell>
          <cell r="O58">
            <v>422210</v>
          </cell>
          <cell r="P58">
            <v>388051</v>
          </cell>
          <cell r="Q58">
            <v>463165</v>
          </cell>
          <cell r="R58">
            <v>1245184</v>
          </cell>
          <cell r="S58">
            <v>2160949</v>
          </cell>
          <cell r="T58">
            <v>504507</v>
          </cell>
          <cell r="U58">
            <v>676791</v>
          </cell>
          <cell r="V58">
            <v>3140550</v>
          </cell>
          <cell r="W58">
            <v>792052</v>
          </cell>
        </row>
        <row r="59">
          <cell r="B59">
            <v>57</v>
          </cell>
          <cell r="C59">
            <v>2415878</v>
          </cell>
          <cell r="D59">
            <v>4000000</v>
          </cell>
          <cell r="E59">
            <v>4681445</v>
          </cell>
          <cell r="F59">
            <v>4610537</v>
          </cell>
          <cell r="G59">
            <v>5642160</v>
          </cell>
          <cell r="H59">
            <v>4004241</v>
          </cell>
          <cell r="I59">
            <v>4119036</v>
          </cell>
          <cell r="J59">
            <v>4428027</v>
          </cell>
          <cell r="K59">
            <v>4648144</v>
          </cell>
          <cell r="L59">
            <v>4946038</v>
          </cell>
          <cell r="M59">
            <v>1109319</v>
          </cell>
          <cell r="N59">
            <v>569354</v>
          </cell>
          <cell r="O59">
            <v>406142</v>
          </cell>
          <cell r="P59">
            <v>400000</v>
          </cell>
          <cell r="Q59">
            <v>729963</v>
          </cell>
          <cell r="R59">
            <v>2442149</v>
          </cell>
          <cell r="S59">
            <v>5109921</v>
          </cell>
          <cell r="T59">
            <v>433886</v>
          </cell>
          <cell r="U59">
            <v>7478004</v>
          </cell>
          <cell r="V59">
            <v>5262089</v>
          </cell>
          <cell r="W59">
            <v>411728</v>
          </cell>
        </row>
        <row r="60">
          <cell r="B60">
            <v>58</v>
          </cell>
          <cell r="C60">
            <v>435992</v>
          </cell>
          <cell r="D60">
            <v>371132</v>
          </cell>
          <cell r="E60">
            <v>409207</v>
          </cell>
          <cell r="F60">
            <v>303428</v>
          </cell>
          <cell r="G60">
            <v>208296</v>
          </cell>
          <cell r="H60">
            <v>583847</v>
          </cell>
          <cell r="I60">
            <v>597227</v>
          </cell>
          <cell r="J60">
            <v>613549</v>
          </cell>
          <cell r="K60">
            <v>536991</v>
          </cell>
          <cell r="L60">
            <v>555594</v>
          </cell>
          <cell r="M60">
            <v>31027</v>
          </cell>
          <cell r="N60">
            <v>49399</v>
          </cell>
          <cell r="O60">
            <v>47196</v>
          </cell>
          <cell r="P60">
            <v>24343</v>
          </cell>
          <cell r="Q60">
            <v>49109</v>
          </cell>
          <cell r="R60">
            <v>601455</v>
          </cell>
          <cell r="S60">
            <v>564358</v>
          </cell>
          <cell r="T60">
            <v>38031</v>
          </cell>
          <cell r="U60">
            <v>221736</v>
          </cell>
          <cell r="W60">
            <v>37675</v>
          </cell>
        </row>
        <row r="61">
          <cell r="B61">
            <v>59</v>
          </cell>
          <cell r="C61">
            <v>211647</v>
          </cell>
          <cell r="D61">
            <v>-8237</v>
          </cell>
          <cell r="E61">
            <v>381346</v>
          </cell>
          <cell r="F61">
            <v>237593</v>
          </cell>
          <cell r="G61">
            <v>163775</v>
          </cell>
          <cell r="H61">
            <v>169493</v>
          </cell>
          <cell r="I61">
            <v>198593</v>
          </cell>
          <cell r="J61">
            <v>55670</v>
          </cell>
          <cell r="K61">
            <v>237107</v>
          </cell>
          <cell r="L61">
            <v>240719</v>
          </cell>
          <cell r="M61">
            <v>24487</v>
          </cell>
          <cell r="N61">
            <v>30031</v>
          </cell>
          <cell r="O61">
            <v>29772</v>
          </cell>
          <cell r="P61">
            <v>30381</v>
          </cell>
          <cell r="Q61">
            <v>62549</v>
          </cell>
          <cell r="R61">
            <v>194856</v>
          </cell>
          <cell r="S61">
            <v>8554</v>
          </cell>
          <cell r="T61">
            <v>36241</v>
          </cell>
          <cell r="U61">
            <v>197130</v>
          </cell>
          <cell r="W61">
            <v>35597</v>
          </cell>
        </row>
        <row r="62">
          <cell r="B62">
            <v>60</v>
          </cell>
          <cell r="C62">
            <v>419689</v>
          </cell>
          <cell r="D62">
            <v>373728</v>
          </cell>
          <cell r="E62">
            <v>507859</v>
          </cell>
          <cell r="F62">
            <v>407420</v>
          </cell>
          <cell r="G62">
            <v>448972</v>
          </cell>
          <cell r="H62">
            <v>144664</v>
          </cell>
          <cell r="I62">
            <v>147764</v>
          </cell>
          <cell r="J62">
            <v>154064</v>
          </cell>
          <cell r="K62">
            <v>162423</v>
          </cell>
          <cell r="L62">
            <v>209705</v>
          </cell>
          <cell r="M62">
            <v>14665</v>
          </cell>
          <cell r="N62">
            <v>24402</v>
          </cell>
          <cell r="O62">
            <v>25388</v>
          </cell>
          <cell r="P62">
            <v>24961</v>
          </cell>
          <cell r="Q62">
            <v>25669</v>
          </cell>
          <cell r="R62">
            <v>622707</v>
          </cell>
          <cell r="S62">
            <v>270998</v>
          </cell>
          <cell r="T62">
            <v>24935</v>
          </cell>
          <cell r="U62">
            <v>721936</v>
          </cell>
          <cell r="W62">
            <v>24596</v>
          </cell>
        </row>
        <row r="63">
          <cell r="B63">
            <v>61</v>
          </cell>
          <cell r="C63">
            <v>3795497</v>
          </cell>
          <cell r="D63">
            <v>1825460</v>
          </cell>
          <cell r="E63">
            <v>3744339</v>
          </cell>
          <cell r="F63">
            <v>4322307</v>
          </cell>
          <cell r="G63">
            <v>5122501</v>
          </cell>
          <cell r="H63">
            <v>10305342</v>
          </cell>
          <cell r="I63">
            <v>9366175</v>
          </cell>
          <cell r="J63">
            <v>7162280</v>
          </cell>
          <cell r="K63">
            <v>8672075</v>
          </cell>
          <cell r="L63">
            <v>8034470</v>
          </cell>
          <cell r="M63">
            <v>1612443</v>
          </cell>
          <cell r="N63">
            <v>1199563</v>
          </cell>
          <cell r="O63">
            <v>1542882</v>
          </cell>
          <cell r="P63">
            <v>1581889</v>
          </cell>
          <cell r="Q63">
            <v>1724304</v>
          </cell>
          <cell r="R63">
            <v>3519575</v>
          </cell>
          <cell r="S63">
            <v>10082962</v>
          </cell>
          <cell r="T63">
            <v>1505009</v>
          </cell>
          <cell r="U63">
            <v>4575570</v>
          </cell>
          <cell r="V63">
            <v>9277883</v>
          </cell>
          <cell r="W63">
            <v>1487081</v>
          </cell>
        </row>
        <row r="64">
          <cell r="B64">
            <v>62</v>
          </cell>
          <cell r="C64">
            <v>542753</v>
          </cell>
          <cell r="D64">
            <v>617123</v>
          </cell>
          <cell r="E64">
            <v>622900</v>
          </cell>
          <cell r="F64">
            <v>537027</v>
          </cell>
          <cell r="G64">
            <v>582880</v>
          </cell>
          <cell r="H64">
            <v>373926</v>
          </cell>
          <cell r="I64">
            <v>523130</v>
          </cell>
          <cell r="J64">
            <v>648332</v>
          </cell>
          <cell r="K64">
            <v>685994</v>
          </cell>
          <cell r="L64">
            <v>794059</v>
          </cell>
          <cell r="M64">
            <v>48062</v>
          </cell>
          <cell r="N64">
            <v>40539</v>
          </cell>
          <cell r="O64">
            <v>26627</v>
          </cell>
          <cell r="P64">
            <v>40547</v>
          </cell>
          <cell r="Q64">
            <v>50575</v>
          </cell>
          <cell r="R64">
            <v>439307</v>
          </cell>
          <cell r="S64">
            <v>832759</v>
          </cell>
          <cell r="T64">
            <v>32429</v>
          </cell>
          <cell r="U64">
            <v>413930</v>
          </cell>
          <cell r="V64">
            <v>1049385</v>
          </cell>
          <cell r="W64">
            <v>30803</v>
          </cell>
        </row>
        <row r="65">
          <cell r="B65">
            <v>63</v>
          </cell>
          <cell r="C65">
            <v>337535</v>
          </cell>
          <cell r="D65">
            <v>216674</v>
          </cell>
          <cell r="E65">
            <v>225052</v>
          </cell>
          <cell r="F65">
            <v>104433</v>
          </cell>
          <cell r="G65">
            <v>162798</v>
          </cell>
          <cell r="H65">
            <v>237912</v>
          </cell>
          <cell r="I65">
            <v>290607</v>
          </cell>
          <cell r="J65">
            <v>303147</v>
          </cell>
          <cell r="K65">
            <v>325117</v>
          </cell>
          <cell r="L65">
            <v>339833</v>
          </cell>
          <cell r="M65">
            <v>34699</v>
          </cell>
          <cell r="N65">
            <v>34780</v>
          </cell>
          <cell r="O65">
            <v>50257</v>
          </cell>
          <cell r="P65">
            <v>35124</v>
          </cell>
          <cell r="Q65">
            <v>32691</v>
          </cell>
          <cell r="R65">
            <v>92639</v>
          </cell>
          <cell r="S65">
            <v>343664</v>
          </cell>
          <cell r="T65">
            <v>33610</v>
          </cell>
          <cell r="W65">
            <v>31028</v>
          </cell>
        </row>
        <row r="66">
          <cell r="B66">
            <v>64</v>
          </cell>
          <cell r="C66">
            <v>-3612</v>
          </cell>
          <cell r="D66">
            <v>-516308</v>
          </cell>
          <cell r="E66">
            <v>-588314</v>
          </cell>
          <cell r="F66">
            <v>185043</v>
          </cell>
          <cell r="G66">
            <v>-93102</v>
          </cell>
          <cell r="H66">
            <v>497629</v>
          </cell>
          <cell r="I66">
            <v>812222</v>
          </cell>
          <cell r="J66">
            <v>830416</v>
          </cell>
          <cell r="K66">
            <v>850047</v>
          </cell>
          <cell r="L66">
            <v>880567</v>
          </cell>
          <cell r="M66">
            <v>195447</v>
          </cell>
          <cell r="N66">
            <v>175649</v>
          </cell>
          <cell r="O66">
            <v>204116</v>
          </cell>
          <cell r="P66">
            <v>202311</v>
          </cell>
          <cell r="Q66">
            <v>199955</v>
          </cell>
          <cell r="R66">
            <v>327282</v>
          </cell>
          <cell r="S66">
            <v>901089</v>
          </cell>
          <cell r="T66">
            <v>211611</v>
          </cell>
          <cell r="U66">
            <v>-153330</v>
          </cell>
          <cell r="V66">
            <v>911526</v>
          </cell>
          <cell r="W66">
            <v>219927</v>
          </cell>
        </row>
        <row r="67">
          <cell r="B67">
            <v>65</v>
          </cell>
          <cell r="C67">
            <v>346818</v>
          </cell>
          <cell r="D67">
            <v>737226</v>
          </cell>
          <cell r="E67">
            <v>1007737</v>
          </cell>
          <cell r="F67">
            <v>956971</v>
          </cell>
          <cell r="G67">
            <v>359773</v>
          </cell>
          <cell r="H67">
            <v>970604</v>
          </cell>
          <cell r="I67">
            <v>502758</v>
          </cell>
          <cell r="J67">
            <v>523341</v>
          </cell>
          <cell r="K67">
            <v>1068767</v>
          </cell>
          <cell r="L67">
            <v>1207140</v>
          </cell>
          <cell r="M67">
            <v>237396</v>
          </cell>
          <cell r="N67">
            <v>209277</v>
          </cell>
          <cell r="O67">
            <v>300000</v>
          </cell>
          <cell r="P67">
            <v>200161</v>
          </cell>
          <cell r="Q67">
            <v>202568</v>
          </cell>
          <cell r="R67">
            <v>347086</v>
          </cell>
          <cell r="S67">
            <v>1356994</v>
          </cell>
          <cell r="T67">
            <v>207311</v>
          </cell>
          <cell r="U67">
            <v>166625</v>
          </cell>
          <cell r="W67">
            <v>189137</v>
          </cell>
        </row>
        <row r="68">
          <cell r="B68">
            <v>66</v>
          </cell>
          <cell r="C68">
            <v>24012</v>
          </cell>
          <cell r="D68">
            <v>195782</v>
          </cell>
          <cell r="E68">
            <v>198652</v>
          </cell>
          <cell r="F68">
            <v>112768</v>
          </cell>
          <cell r="G68">
            <v>205681</v>
          </cell>
          <cell r="H68">
            <v>416223</v>
          </cell>
          <cell r="I68">
            <v>404703</v>
          </cell>
          <cell r="J68">
            <v>442123</v>
          </cell>
          <cell r="K68">
            <v>367145</v>
          </cell>
          <cell r="L68">
            <v>212508</v>
          </cell>
          <cell r="M68">
            <v>30971</v>
          </cell>
          <cell r="N68">
            <v>31366</v>
          </cell>
          <cell r="O68">
            <v>30790</v>
          </cell>
          <cell r="P68">
            <v>31536</v>
          </cell>
          <cell r="Q68">
            <v>37661</v>
          </cell>
          <cell r="R68">
            <v>120211</v>
          </cell>
          <cell r="S68">
            <v>342004</v>
          </cell>
          <cell r="T68">
            <v>35565</v>
          </cell>
          <cell r="U68">
            <v>86060</v>
          </cell>
          <cell r="V68">
            <v>241832</v>
          </cell>
          <cell r="W68">
            <v>30678</v>
          </cell>
        </row>
        <row r="69">
          <cell r="B69">
            <v>67</v>
          </cell>
          <cell r="C69">
            <v>3994445</v>
          </cell>
          <cell r="D69">
            <v>4880193</v>
          </cell>
          <cell r="E69">
            <v>5730609</v>
          </cell>
          <cell r="F69">
            <v>8003063</v>
          </cell>
          <cell r="G69">
            <v>7371061</v>
          </cell>
          <cell r="H69">
            <v>2147</v>
          </cell>
          <cell r="I69">
            <v>2171</v>
          </cell>
          <cell r="J69">
            <v>2213</v>
          </cell>
          <cell r="K69">
            <v>2237</v>
          </cell>
          <cell r="L69">
            <v>488353</v>
          </cell>
          <cell r="M69">
            <v>584657</v>
          </cell>
          <cell r="N69">
            <v>481979</v>
          </cell>
          <cell r="O69">
            <v>453991</v>
          </cell>
          <cell r="P69">
            <v>588461</v>
          </cell>
          <cell r="Q69">
            <v>523555</v>
          </cell>
          <cell r="R69">
            <v>8471337</v>
          </cell>
          <cell r="S69">
            <v>3117230</v>
          </cell>
          <cell r="T69">
            <v>506857</v>
          </cell>
          <cell r="U69">
            <v>8635340</v>
          </cell>
          <cell r="V69">
            <v>3331060</v>
          </cell>
          <cell r="W69">
            <v>545083</v>
          </cell>
        </row>
        <row r="70">
          <cell r="B70">
            <v>68</v>
          </cell>
          <cell r="C70">
            <v>556305</v>
          </cell>
          <cell r="D70">
            <v>659000</v>
          </cell>
          <cell r="E70">
            <v>665736</v>
          </cell>
          <cell r="F70">
            <v>400000</v>
          </cell>
          <cell r="G70">
            <v>664290</v>
          </cell>
          <cell r="H70">
            <v>311752</v>
          </cell>
          <cell r="I70">
            <v>320600</v>
          </cell>
          <cell r="J70">
            <v>334269</v>
          </cell>
          <cell r="K70">
            <v>353409</v>
          </cell>
          <cell r="L70">
            <v>500078</v>
          </cell>
          <cell r="M70">
            <v>50498</v>
          </cell>
          <cell r="N70">
            <v>51763</v>
          </cell>
          <cell r="O70">
            <v>49362</v>
          </cell>
          <cell r="P70">
            <v>122026</v>
          </cell>
          <cell r="Q70">
            <v>58431</v>
          </cell>
          <cell r="R70">
            <v>421646</v>
          </cell>
          <cell r="S70">
            <v>516139</v>
          </cell>
          <cell r="T70">
            <v>44568</v>
          </cell>
          <cell r="U70">
            <v>767672</v>
          </cell>
          <cell r="W70">
            <v>65334</v>
          </cell>
        </row>
        <row r="71">
          <cell r="B71">
            <v>69</v>
          </cell>
          <cell r="C71">
            <v>78049</v>
          </cell>
          <cell r="D71">
            <v>159129</v>
          </cell>
          <cell r="E71">
            <v>212138</v>
          </cell>
          <cell r="F71">
            <v>132623</v>
          </cell>
          <cell r="G71">
            <v>42696</v>
          </cell>
          <cell r="H71">
            <v>437809</v>
          </cell>
          <cell r="I71">
            <v>272884</v>
          </cell>
          <cell r="J71">
            <v>212545</v>
          </cell>
          <cell r="K71">
            <v>224301</v>
          </cell>
          <cell r="L71">
            <v>232903</v>
          </cell>
          <cell r="M71">
            <v>15071</v>
          </cell>
          <cell r="N71">
            <v>11983</v>
          </cell>
          <cell r="O71">
            <v>15096</v>
          </cell>
          <cell r="P71">
            <v>16555</v>
          </cell>
          <cell r="Q71">
            <v>9838</v>
          </cell>
          <cell r="R71">
            <v>279480</v>
          </cell>
          <cell r="S71">
            <v>221214</v>
          </cell>
          <cell r="T71">
            <v>9384</v>
          </cell>
          <cell r="U71">
            <v>236293</v>
          </cell>
          <cell r="V71">
            <v>391103</v>
          </cell>
          <cell r="W71">
            <v>10041</v>
          </cell>
        </row>
        <row r="72">
          <cell r="B72">
            <v>70</v>
          </cell>
          <cell r="C72">
            <v>1556723</v>
          </cell>
          <cell r="D72">
            <v>1873887</v>
          </cell>
          <cell r="E72">
            <v>1391414</v>
          </cell>
          <cell r="F72">
            <v>1072184</v>
          </cell>
          <cell r="G72">
            <v>1025423</v>
          </cell>
          <cell r="H72">
            <v>2274560</v>
          </cell>
          <cell r="I72">
            <v>2148645</v>
          </cell>
          <cell r="J72">
            <v>1711064</v>
          </cell>
          <cell r="K72">
            <v>1945284</v>
          </cell>
          <cell r="L72">
            <v>1827605</v>
          </cell>
          <cell r="M72">
            <v>76850</v>
          </cell>
          <cell r="N72">
            <v>76654</v>
          </cell>
          <cell r="O72">
            <v>79263</v>
          </cell>
          <cell r="P72">
            <v>79907</v>
          </cell>
          <cell r="Q72">
            <v>69697</v>
          </cell>
          <cell r="R72">
            <v>613985</v>
          </cell>
          <cell r="S72">
            <v>1754882</v>
          </cell>
          <cell r="T72">
            <v>73897</v>
          </cell>
          <cell r="U72">
            <v>725570</v>
          </cell>
          <cell r="V72">
            <v>1624211</v>
          </cell>
          <cell r="W72">
            <v>71663</v>
          </cell>
        </row>
        <row r="73">
          <cell r="B73">
            <v>71</v>
          </cell>
          <cell r="C73">
            <v>5851467</v>
          </cell>
          <cell r="D73">
            <v>5868031</v>
          </cell>
          <cell r="E73">
            <v>7194731</v>
          </cell>
          <cell r="F73">
            <v>5065890</v>
          </cell>
          <cell r="G73">
            <v>5541821</v>
          </cell>
          <cell r="H73">
            <v>5770633</v>
          </cell>
          <cell r="I73">
            <v>6356310</v>
          </cell>
          <cell r="J73">
            <v>6782715</v>
          </cell>
          <cell r="K73">
            <v>8556755</v>
          </cell>
          <cell r="L73">
            <v>8829485</v>
          </cell>
          <cell r="M73">
            <v>702539</v>
          </cell>
          <cell r="N73">
            <v>685825</v>
          </cell>
          <cell r="O73">
            <v>671300</v>
          </cell>
          <cell r="P73">
            <v>744375</v>
          </cell>
          <cell r="Q73">
            <v>883940</v>
          </cell>
          <cell r="R73">
            <v>3860866</v>
          </cell>
          <cell r="S73">
            <v>9195598</v>
          </cell>
          <cell r="T73">
            <v>695985</v>
          </cell>
          <cell r="U73">
            <v>3083190</v>
          </cell>
          <cell r="V73">
            <v>8428024</v>
          </cell>
          <cell r="W73">
            <v>704514</v>
          </cell>
        </row>
        <row r="74">
          <cell r="B74">
            <v>72</v>
          </cell>
          <cell r="C74">
            <v>2659263</v>
          </cell>
          <cell r="D74">
            <v>2095840</v>
          </cell>
          <cell r="E74">
            <v>1748012</v>
          </cell>
          <cell r="F74">
            <v>1698902</v>
          </cell>
          <cell r="G74">
            <v>2084260</v>
          </cell>
          <cell r="H74">
            <v>1573233</v>
          </cell>
          <cell r="I74">
            <v>1165373</v>
          </cell>
          <cell r="J74">
            <v>549067</v>
          </cell>
          <cell r="K74">
            <v>647391</v>
          </cell>
          <cell r="L74">
            <v>2268693</v>
          </cell>
          <cell r="M74">
            <v>390949</v>
          </cell>
          <cell r="N74">
            <v>386843</v>
          </cell>
          <cell r="O74">
            <v>338459</v>
          </cell>
          <cell r="P74">
            <v>386409</v>
          </cell>
          <cell r="Q74">
            <v>402741</v>
          </cell>
          <cell r="R74">
            <v>3722573</v>
          </cell>
          <cell r="S74">
            <v>3499509</v>
          </cell>
          <cell r="T74">
            <v>428546</v>
          </cell>
          <cell r="U74">
            <v>2149762</v>
          </cell>
          <cell r="V74">
            <v>5275621</v>
          </cell>
          <cell r="W74">
            <v>400407</v>
          </cell>
        </row>
        <row r="75">
          <cell r="B75">
            <v>73</v>
          </cell>
          <cell r="C75">
            <v>2560452</v>
          </cell>
          <cell r="D75">
            <v>2091365</v>
          </cell>
          <cell r="E75">
            <v>889158</v>
          </cell>
          <cell r="F75">
            <v>1918843</v>
          </cell>
          <cell r="G75">
            <v>3155807</v>
          </cell>
          <cell r="H75">
            <v>2495072</v>
          </cell>
          <cell r="I75">
            <v>2758592</v>
          </cell>
          <cell r="J75">
            <v>3085471</v>
          </cell>
          <cell r="K75">
            <v>3173396</v>
          </cell>
          <cell r="L75">
            <v>3962436</v>
          </cell>
          <cell r="M75">
            <v>1238712</v>
          </cell>
          <cell r="N75">
            <v>1125637</v>
          </cell>
          <cell r="O75">
            <v>1161279</v>
          </cell>
          <cell r="P75">
            <v>1182158</v>
          </cell>
          <cell r="Q75">
            <v>1403400</v>
          </cell>
          <cell r="R75">
            <v>1999102</v>
          </cell>
          <cell r="S75">
            <v>4196586</v>
          </cell>
          <cell r="T75">
            <v>1850167</v>
          </cell>
          <cell r="W75">
            <v>2800787</v>
          </cell>
        </row>
        <row r="76">
          <cell r="B76">
            <v>74</v>
          </cell>
          <cell r="C76">
            <v>611608</v>
          </cell>
          <cell r="D76">
            <v>544800</v>
          </cell>
          <cell r="E76">
            <v>768918</v>
          </cell>
          <cell r="F76">
            <v>814923</v>
          </cell>
          <cell r="G76">
            <v>1220459</v>
          </cell>
          <cell r="H76">
            <v>1639302</v>
          </cell>
          <cell r="I76">
            <v>1679102</v>
          </cell>
          <cell r="J76">
            <v>1736650</v>
          </cell>
          <cell r="K76">
            <v>1744698</v>
          </cell>
          <cell r="L76">
            <v>1839142</v>
          </cell>
          <cell r="M76">
            <v>113771</v>
          </cell>
          <cell r="N76">
            <v>82345</v>
          </cell>
          <cell r="O76">
            <v>119422</v>
          </cell>
          <cell r="P76">
            <v>107464</v>
          </cell>
          <cell r="Q76">
            <v>107866</v>
          </cell>
          <cell r="R76">
            <v>739896</v>
          </cell>
          <cell r="S76">
            <v>1921299</v>
          </cell>
          <cell r="T76">
            <v>85055</v>
          </cell>
          <cell r="U76">
            <v>1142124</v>
          </cell>
          <cell r="V76">
            <v>1969093</v>
          </cell>
          <cell r="W76">
            <v>120463</v>
          </cell>
        </row>
        <row r="77">
          <cell r="B77">
            <v>75</v>
          </cell>
          <cell r="C77">
            <v>2198018</v>
          </cell>
          <cell r="D77">
            <v>2567949</v>
          </cell>
          <cell r="E77">
            <v>2263156</v>
          </cell>
          <cell r="F77">
            <v>1558634</v>
          </cell>
          <cell r="G77">
            <v>2267455</v>
          </cell>
          <cell r="H77">
            <v>1452227</v>
          </cell>
          <cell r="I77">
            <v>1485029</v>
          </cell>
          <cell r="J77">
            <v>1802830</v>
          </cell>
          <cell r="K77">
            <v>1899302</v>
          </cell>
          <cell r="L77">
            <v>1978076</v>
          </cell>
          <cell r="M77">
            <v>275741</v>
          </cell>
          <cell r="N77">
            <v>275210</v>
          </cell>
          <cell r="O77">
            <v>280000</v>
          </cell>
          <cell r="P77">
            <v>280000</v>
          </cell>
          <cell r="Q77">
            <v>291642</v>
          </cell>
          <cell r="R77">
            <v>1748767</v>
          </cell>
          <cell r="S77">
            <v>2024193</v>
          </cell>
          <cell r="T77">
            <v>262840</v>
          </cell>
          <cell r="U77">
            <v>1559414</v>
          </cell>
          <cell r="V77">
            <v>2034688</v>
          </cell>
          <cell r="W77">
            <v>312812</v>
          </cell>
        </row>
        <row r="78">
          <cell r="B78">
            <v>76</v>
          </cell>
          <cell r="C78">
            <v>330248</v>
          </cell>
          <cell r="D78">
            <v>607953</v>
          </cell>
          <cell r="E78">
            <v>188102</v>
          </cell>
          <cell r="F78">
            <v>72655</v>
          </cell>
          <cell r="G78">
            <v>140782</v>
          </cell>
          <cell r="H78">
            <v>1052297</v>
          </cell>
          <cell r="I78">
            <v>911508</v>
          </cell>
          <cell r="J78">
            <v>788846</v>
          </cell>
          <cell r="K78">
            <v>831647</v>
          </cell>
          <cell r="L78">
            <v>743483</v>
          </cell>
          <cell r="M78">
            <v>59321</v>
          </cell>
          <cell r="N78">
            <v>66154</v>
          </cell>
          <cell r="O78">
            <v>68733</v>
          </cell>
          <cell r="P78">
            <v>63145</v>
          </cell>
          <cell r="Q78">
            <v>118482</v>
          </cell>
          <cell r="R78">
            <v>99355</v>
          </cell>
          <cell r="S78">
            <v>687291</v>
          </cell>
          <cell r="T78">
            <v>111605</v>
          </cell>
          <cell r="U78">
            <v>490745</v>
          </cell>
          <cell r="V78">
            <v>794951</v>
          </cell>
          <cell r="W78">
            <v>309007</v>
          </cell>
        </row>
        <row r="79">
          <cell r="B79">
            <v>77</v>
          </cell>
          <cell r="D79">
            <v>-340115</v>
          </cell>
          <cell r="E79">
            <v>904605</v>
          </cell>
          <cell r="F79">
            <v>787470</v>
          </cell>
          <cell r="G79">
            <v>310552</v>
          </cell>
          <cell r="H79">
            <v>2130554</v>
          </cell>
          <cell r="I79">
            <v>2178477</v>
          </cell>
          <cell r="J79">
            <v>2116113</v>
          </cell>
          <cell r="K79">
            <v>1811555</v>
          </cell>
          <cell r="L79">
            <v>1577919</v>
          </cell>
          <cell r="M79">
            <v>100000</v>
          </cell>
          <cell r="N79">
            <v>112866</v>
          </cell>
          <cell r="O79">
            <v>103633</v>
          </cell>
          <cell r="P79">
            <v>94665</v>
          </cell>
          <cell r="Q79">
            <v>96727</v>
          </cell>
          <cell r="R79">
            <v>937945</v>
          </cell>
          <cell r="S79">
            <v>1249078</v>
          </cell>
          <cell r="T79">
            <v>91899</v>
          </cell>
          <cell r="U79">
            <v>270645</v>
          </cell>
          <cell r="V79">
            <v>1552908</v>
          </cell>
          <cell r="W79">
            <v>95395</v>
          </cell>
        </row>
        <row r="80">
          <cell r="B80">
            <v>78</v>
          </cell>
          <cell r="C80">
            <v>2124443</v>
          </cell>
          <cell r="D80">
            <v>2952012</v>
          </cell>
          <cell r="E80">
            <v>3265104</v>
          </cell>
          <cell r="F80">
            <v>3405170</v>
          </cell>
          <cell r="G80">
            <v>3284921</v>
          </cell>
          <cell r="H80">
            <v>581406</v>
          </cell>
          <cell r="I80">
            <v>591966</v>
          </cell>
          <cell r="J80">
            <v>600694</v>
          </cell>
          <cell r="K80">
            <v>639760</v>
          </cell>
          <cell r="L80">
            <v>697486</v>
          </cell>
          <cell r="M80">
            <v>212413</v>
          </cell>
          <cell r="N80">
            <v>170876</v>
          </cell>
          <cell r="O80">
            <v>229871</v>
          </cell>
          <cell r="P80">
            <v>238864</v>
          </cell>
          <cell r="Q80">
            <v>218909</v>
          </cell>
          <cell r="R80">
            <v>3803191</v>
          </cell>
          <cell r="S80">
            <v>739793</v>
          </cell>
          <cell r="T80">
            <v>260147</v>
          </cell>
          <cell r="U80">
            <v>4433983</v>
          </cell>
          <cell r="V80">
            <v>779332</v>
          </cell>
          <cell r="W80">
            <v>252336</v>
          </cell>
        </row>
        <row r="81">
          <cell r="B81">
            <v>79</v>
          </cell>
          <cell r="C81">
            <v>363751</v>
          </cell>
          <cell r="D81">
            <v>623627</v>
          </cell>
          <cell r="E81">
            <v>1761861</v>
          </cell>
          <cell r="F81">
            <v>1998316</v>
          </cell>
          <cell r="G81">
            <v>2473822</v>
          </cell>
          <cell r="H81">
            <v>1644168</v>
          </cell>
          <cell r="I81">
            <v>1427249</v>
          </cell>
          <cell r="J81">
            <v>1483818</v>
          </cell>
          <cell r="K81">
            <v>1627517</v>
          </cell>
          <cell r="L81">
            <v>1856188</v>
          </cell>
          <cell r="M81">
            <v>400000</v>
          </cell>
          <cell r="N81">
            <v>450000</v>
          </cell>
          <cell r="O81">
            <v>410249</v>
          </cell>
          <cell r="P81">
            <v>320901</v>
          </cell>
          <cell r="Q81">
            <v>391892</v>
          </cell>
          <cell r="R81">
            <v>1499903</v>
          </cell>
          <cell r="S81">
            <v>1624610</v>
          </cell>
          <cell r="T81">
            <v>315128</v>
          </cell>
          <cell r="U81">
            <v>1345518</v>
          </cell>
          <cell r="V81">
            <v>1887249</v>
          </cell>
          <cell r="W81">
            <v>336435</v>
          </cell>
        </row>
        <row r="82">
          <cell r="B82">
            <v>80</v>
          </cell>
          <cell r="C82">
            <v>-292896</v>
          </cell>
          <cell r="D82">
            <v>80191</v>
          </cell>
          <cell r="E82">
            <v>306559</v>
          </cell>
          <cell r="F82">
            <v>104544</v>
          </cell>
          <cell r="G82">
            <v>342112</v>
          </cell>
          <cell r="H82">
            <v>556048</v>
          </cell>
          <cell r="I82">
            <v>80282</v>
          </cell>
          <cell r="J82">
            <v>22746</v>
          </cell>
          <cell r="K82">
            <v>121645</v>
          </cell>
          <cell r="L82">
            <v>241151</v>
          </cell>
          <cell r="M82">
            <v>123900</v>
          </cell>
          <cell r="N82">
            <v>86254</v>
          </cell>
          <cell r="O82">
            <v>117202</v>
          </cell>
          <cell r="P82">
            <v>121935</v>
          </cell>
          <cell r="Q82">
            <v>150000</v>
          </cell>
          <cell r="R82">
            <v>788296</v>
          </cell>
          <cell r="S82">
            <v>311665</v>
          </cell>
          <cell r="T82">
            <v>122337</v>
          </cell>
          <cell r="U82">
            <v>351685</v>
          </cell>
          <cell r="V82">
            <v>383393</v>
          </cell>
          <cell r="W82">
            <v>125175</v>
          </cell>
        </row>
        <row r="83">
          <cell r="B83">
            <v>81</v>
          </cell>
          <cell r="C83">
            <v>429587</v>
          </cell>
          <cell r="D83">
            <v>276142</v>
          </cell>
          <cell r="E83">
            <v>38621</v>
          </cell>
          <cell r="F83">
            <v>188046</v>
          </cell>
          <cell r="G83">
            <v>151578</v>
          </cell>
          <cell r="H83">
            <v>314747</v>
          </cell>
          <cell r="I83">
            <v>317133</v>
          </cell>
          <cell r="J83">
            <v>287719</v>
          </cell>
          <cell r="K83">
            <v>299915</v>
          </cell>
          <cell r="L83">
            <v>310839</v>
          </cell>
          <cell r="M83">
            <v>71217</v>
          </cell>
          <cell r="N83">
            <v>26981</v>
          </cell>
          <cell r="O83">
            <v>23185</v>
          </cell>
          <cell r="P83">
            <v>23512</v>
          </cell>
          <cell r="Q83">
            <v>41377</v>
          </cell>
          <cell r="R83">
            <v>152612</v>
          </cell>
          <cell r="S83">
            <v>367542</v>
          </cell>
          <cell r="T83">
            <v>53460</v>
          </cell>
          <cell r="U83">
            <v>179010</v>
          </cell>
          <cell r="V83">
            <v>334279</v>
          </cell>
          <cell r="W83">
            <v>32726</v>
          </cell>
        </row>
        <row r="84">
          <cell r="B84">
            <v>82</v>
          </cell>
          <cell r="C84">
            <v>2235048</v>
          </cell>
          <cell r="D84">
            <v>2320693</v>
          </cell>
          <cell r="E84">
            <v>2431126</v>
          </cell>
          <cell r="F84">
            <v>2406063</v>
          </cell>
          <cell r="G84">
            <v>1148688</v>
          </cell>
          <cell r="H84">
            <v>1087419</v>
          </cell>
          <cell r="I84">
            <v>775257</v>
          </cell>
          <cell r="J84">
            <v>633375</v>
          </cell>
          <cell r="K84">
            <v>680427</v>
          </cell>
          <cell r="L84">
            <v>1005317</v>
          </cell>
          <cell r="M84">
            <v>360744</v>
          </cell>
          <cell r="N84">
            <v>366976</v>
          </cell>
          <cell r="O84">
            <v>301690</v>
          </cell>
          <cell r="P84">
            <v>278653</v>
          </cell>
          <cell r="Q84">
            <v>298044</v>
          </cell>
          <cell r="R84">
            <v>3173747</v>
          </cell>
          <cell r="S84">
            <v>1015164</v>
          </cell>
          <cell r="T84">
            <v>252238</v>
          </cell>
          <cell r="U84">
            <v>3649573</v>
          </cell>
          <cell r="V84">
            <v>1414693</v>
          </cell>
          <cell r="W84">
            <v>248028</v>
          </cell>
        </row>
        <row r="85">
          <cell r="B85">
            <v>83</v>
          </cell>
          <cell r="C85">
            <v>1382476</v>
          </cell>
          <cell r="D85">
            <v>1218377</v>
          </cell>
          <cell r="E85">
            <v>1833026</v>
          </cell>
          <cell r="F85">
            <v>1637089</v>
          </cell>
          <cell r="G85">
            <v>1080479</v>
          </cell>
          <cell r="H85">
            <v>1634378</v>
          </cell>
          <cell r="I85">
            <v>903800</v>
          </cell>
          <cell r="J85">
            <v>941196</v>
          </cell>
          <cell r="K85">
            <v>1945478</v>
          </cell>
          <cell r="L85">
            <v>2570552</v>
          </cell>
          <cell r="M85">
            <v>571984</v>
          </cell>
          <cell r="N85">
            <v>647737</v>
          </cell>
          <cell r="O85">
            <v>621772</v>
          </cell>
          <cell r="P85">
            <v>544412</v>
          </cell>
          <cell r="Q85">
            <v>533641</v>
          </cell>
          <cell r="R85">
            <v>729691</v>
          </cell>
          <cell r="S85">
            <v>3429813</v>
          </cell>
          <cell r="T85">
            <v>498615</v>
          </cell>
          <cell r="U85">
            <v>892202</v>
          </cell>
          <cell r="V85">
            <v>3752451</v>
          </cell>
          <cell r="W85">
            <v>461136</v>
          </cell>
        </row>
        <row r="86">
          <cell r="B86">
            <v>84</v>
          </cell>
          <cell r="C86">
            <v>233070</v>
          </cell>
          <cell r="D86">
            <v>216172</v>
          </cell>
          <cell r="E86">
            <v>274589</v>
          </cell>
          <cell r="F86">
            <v>165614</v>
          </cell>
          <cell r="G86">
            <v>219061</v>
          </cell>
          <cell r="H86">
            <v>945426</v>
          </cell>
          <cell r="I86">
            <v>1078209</v>
          </cell>
          <cell r="J86">
            <v>1103406</v>
          </cell>
          <cell r="K86">
            <v>1144651</v>
          </cell>
          <cell r="L86">
            <v>1193282</v>
          </cell>
          <cell r="M86">
            <v>40628</v>
          </cell>
          <cell r="N86">
            <v>29398</v>
          </cell>
          <cell r="O86">
            <v>39597</v>
          </cell>
          <cell r="P86">
            <v>35091</v>
          </cell>
          <cell r="Q86">
            <v>34467</v>
          </cell>
          <cell r="R86">
            <v>286754</v>
          </cell>
          <cell r="S86">
            <v>1461282</v>
          </cell>
          <cell r="T86">
            <v>29838</v>
          </cell>
          <cell r="U86">
            <v>353245</v>
          </cell>
          <cell r="V86">
            <v>1445403</v>
          </cell>
          <cell r="W86">
            <v>23919</v>
          </cell>
        </row>
        <row r="87">
          <cell r="B87">
            <v>85</v>
          </cell>
          <cell r="C87">
            <v>1316021</v>
          </cell>
          <cell r="D87">
            <v>2576327</v>
          </cell>
          <cell r="E87">
            <v>1875789</v>
          </cell>
          <cell r="F87">
            <v>0</v>
          </cell>
          <cell r="G87">
            <v>3356985</v>
          </cell>
          <cell r="H87">
            <v>1025049</v>
          </cell>
          <cell r="I87">
            <v>1041979</v>
          </cell>
          <cell r="J87">
            <v>825128</v>
          </cell>
          <cell r="K87">
            <v>862259</v>
          </cell>
          <cell r="L87">
            <v>1327139</v>
          </cell>
          <cell r="M87">
            <v>286091</v>
          </cell>
          <cell r="N87">
            <v>151996</v>
          </cell>
          <cell r="O87">
            <v>268884</v>
          </cell>
          <cell r="P87">
            <v>187648</v>
          </cell>
          <cell r="Q87">
            <v>220844</v>
          </cell>
          <cell r="R87">
            <v>4322931</v>
          </cell>
          <cell r="S87">
            <v>1493736</v>
          </cell>
          <cell r="T87">
            <v>270757</v>
          </cell>
          <cell r="U87">
            <v>3118484</v>
          </cell>
          <cell r="W87">
            <v>299281</v>
          </cell>
        </row>
        <row r="88">
          <cell r="B88">
            <v>86</v>
          </cell>
          <cell r="C88">
            <v>1152816</v>
          </cell>
          <cell r="D88">
            <v>630230</v>
          </cell>
          <cell r="E88">
            <v>1288625</v>
          </cell>
          <cell r="F88">
            <v>1709272</v>
          </cell>
          <cell r="G88">
            <v>1853701</v>
          </cell>
          <cell r="H88">
            <v>18024</v>
          </cell>
          <cell r="I88">
            <v>18410</v>
          </cell>
          <cell r="J88">
            <v>19194</v>
          </cell>
          <cell r="K88">
            <v>20236</v>
          </cell>
          <cell r="L88">
            <v>73264</v>
          </cell>
          <cell r="M88">
            <v>107510</v>
          </cell>
          <cell r="N88">
            <v>126624</v>
          </cell>
          <cell r="O88">
            <v>154547</v>
          </cell>
          <cell r="P88">
            <v>120397</v>
          </cell>
          <cell r="Q88">
            <v>128329</v>
          </cell>
          <cell r="R88">
            <v>1237803</v>
          </cell>
          <cell r="S88">
            <v>125221</v>
          </cell>
          <cell r="T88">
            <v>155582</v>
          </cell>
          <cell r="U88">
            <v>1198493</v>
          </cell>
          <cell r="V88">
            <v>175834</v>
          </cell>
          <cell r="W88">
            <v>127555</v>
          </cell>
        </row>
        <row r="89">
          <cell r="B89">
            <v>87</v>
          </cell>
          <cell r="C89">
            <v>380132</v>
          </cell>
          <cell r="D89">
            <v>1105435</v>
          </cell>
          <cell r="E89">
            <v>1151406</v>
          </cell>
          <cell r="F89">
            <v>442994</v>
          </cell>
          <cell r="G89">
            <v>542313</v>
          </cell>
          <cell r="H89">
            <v>1059922</v>
          </cell>
          <cell r="I89">
            <v>396460</v>
          </cell>
          <cell r="J89">
            <v>635456</v>
          </cell>
          <cell r="K89">
            <v>1245524</v>
          </cell>
          <cell r="L89">
            <v>1242681</v>
          </cell>
          <cell r="M89">
            <v>206486</v>
          </cell>
          <cell r="N89">
            <v>227155</v>
          </cell>
          <cell r="O89">
            <v>246824</v>
          </cell>
          <cell r="P89">
            <v>192604</v>
          </cell>
          <cell r="Q89">
            <v>193352</v>
          </cell>
          <cell r="R89">
            <v>909073</v>
          </cell>
          <cell r="S89">
            <v>1205819</v>
          </cell>
          <cell r="T89">
            <v>189321</v>
          </cell>
          <cell r="U89">
            <v>565039</v>
          </cell>
          <cell r="W89">
            <v>176352</v>
          </cell>
        </row>
        <row r="90">
          <cell r="B90">
            <v>88</v>
          </cell>
          <cell r="C90">
            <v>1057898</v>
          </cell>
          <cell r="D90">
            <v>1414793</v>
          </cell>
          <cell r="E90">
            <v>1366111</v>
          </cell>
          <cell r="F90">
            <v>1612338</v>
          </cell>
          <cell r="G90">
            <v>1511527</v>
          </cell>
          <cell r="H90">
            <v>682224</v>
          </cell>
          <cell r="I90">
            <v>1554865</v>
          </cell>
          <cell r="J90">
            <v>1588237</v>
          </cell>
          <cell r="K90">
            <v>2051666</v>
          </cell>
          <cell r="L90">
            <v>2587453</v>
          </cell>
          <cell r="M90">
            <v>299168</v>
          </cell>
          <cell r="N90">
            <v>345721</v>
          </cell>
          <cell r="O90">
            <v>486667</v>
          </cell>
          <cell r="P90">
            <v>377159</v>
          </cell>
          <cell r="Q90">
            <v>330500</v>
          </cell>
          <cell r="R90">
            <v>688651</v>
          </cell>
          <cell r="S90">
            <v>2918257</v>
          </cell>
          <cell r="T90">
            <v>375919</v>
          </cell>
          <cell r="U90">
            <v>1515679</v>
          </cell>
          <cell r="V90">
            <v>2453809</v>
          </cell>
          <cell r="W90">
            <v>346246</v>
          </cell>
        </row>
        <row r="91">
          <cell r="B91">
            <v>89</v>
          </cell>
          <cell r="C91">
            <v>1545283</v>
          </cell>
          <cell r="D91">
            <v>1197724</v>
          </cell>
          <cell r="E91">
            <v>1238220</v>
          </cell>
          <cell r="F91">
            <v>1626566</v>
          </cell>
          <cell r="G91">
            <v>756799</v>
          </cell>
          <cell r="H91">
            <v>1511262</v>
          </cell>
          <cell r="I91">
            <v>1478422</v>
          </cell>
          <cell r="J91">
            <v>1180028</v>
          </cell>
          <cell r="K91">
            <v>1558675</v>
          </cell>
          <cell r="L91">
            <v>1826839</v>
          </cell>
          <cell r="M91">
            <v>337517</v>
          </cell>
          <cell r="N91">
            <v>45158</v>
          </cell>
          <cell r="O91">
            <v>57563</v>
          </cell>
          <cell r="P91">
            <v>123067</v>
          </cell>
          <cell r="Q91">
            <v>181640</v>
          </cell>
          <cell r="R91">
            <v>1599490</v>
          </cell>
          <cell r="S91">
            <v>1881297</v>
          </cell>
          <cell r="T91">
            <v>178173</v>
          </cell>
          <cell r="U91">
            <v>1246523</v>
          </cell>
          <cell r="V91">
            <v>1912147</v>
          </cell>
          <cell r="W91">
            <v>157701</v>
          </cell>
        </row>
        <row r="92">
          <cell r="B92">
            <v>90</v>
          </cell>
          <cell r="C92">
            <v>365642</v>
          </cell>
          <cell r="D92">
            <v>269258</v>
          </cell>
          <cell r="E92">
            <v>209059</v>
          </cell>
          <cell r="F92">
            <v>268503</v>
          </cell>
          <cell r="G92">
            <v>296344</v>
          </cell>
          <cell r="H92">
            <v>307583</v>
          </cell>
          <cell r="I92">
            <v>364754</v>
          </cell>
          <cell r="J92">
            <v>405696</v>
          </cell>
          <cell r="K92">
            <v>354200</v>
          </cell>
          <cell r="L92">
            <v>392975</v>
          </cell>
          <cell r="M92">
            <v>40948</v>
          </cell>
          <cell r="N92">
            <v>42421</v>
          </cell>
          <cell r="O92">
            <v>36177</v>
          </cell>
          <cell r="P92">
            <v>25641</v>
          </cell>
          <cell r="Q92">
            <v>30835</v>
          </cell>
          <cell r="R92">
            <v>270602</v>
          </cell>
          <cell r="S92">
            <v>450585</v>
          </cell>
          <cell r="T92">
            <v>39609</v>
          </cell>
          <cell r="U92">
            <v>416532</v>
          </cell>
          <cell r="V92">
            <v>452795</v>
          </cell>
          <cell r="W92">
            <v>41239</v>
          </cell>
        </row>
        <row r="93">
          <cell r="B93">
            <v>91</v>
          </cell>
          <cell r="C93">
            <v>720049</v>
          </cell>
          <cell r="D93">
            <v>1031644</v>
          </cell>
          <cell r="E93">
            <v>563903</v>
          </cell>
          <cell r="F93">
            <v>907121</v>
          </cell>
          <cell r="G93">
            <v>1093939</v>
          </cell>
          <cell r="H93">
            <v>2172533</v>
          </cell>
          <cell r="I93">
            <v>2479901</v>
          </cell>
          <cell r="J93">
            <v>2598251</v>
          </cell>
          <cell r="K93">
            <v>3100500</v>
          </cell>
          <cell r="L93">
            <v>3275962</v>
          </cell>
          <cell r="M93">
            <v>64293</v>
          </cell>
          <cell r="N93">
            <v>54834</v>
          </cell>
          <cell r="O93">
            <v>94603</v>
          </cell>
          <cell r="P93">
            <v>68920</v>
          </cell>
          <cell r="Q93">
            <v>62822</v>
          </cell>
          <cell r="R93">
            <v>1334922</v>
          </cell>
          <cell r="S93">
            <v>4148726</v>
          </cell>
          <cell r="T93">
            <v>83021</v>
          </cell>
          <cell r="U93">
            <v>809336</v>
          </cell>
          <cell r="V93">
            <v>5014908</v>
          </cell>
          <cell r="W93">
            <v>86677</v>
          </cell>
        </row>
        <row r="94">
          <cell r="B94">
            <v>92</v>
          </cell>
          <cell r="C94">
            <v>96088</v>
          </cell>
          <cell r="D94">
            <v>429184</v>
          </cell>
          <cell r="E94">
            <v>593502</v>
          </cell>
          <cell r="F94">
            <v>432942</v>
          </cell>
          <cell r="G94">
            <v>489841</v>
          </cell>
          <cell r="H94">
            <v>285224</v>
          </cell>
          <cell r="I94">
            <v>305944</v>
          </cell>
          <cell r="J94">
            <v>313458</v>
          </cell>
          <cell r="K94">
            <v>458292</v>
          </cell>
          <cell r="L94">
            <v>485959</v>
          </cell>
          <cell r="M94">
            <v>62578</v>
          </cell>
          <cell r="N94">
            <v>43458</v>
          </cell>
          <cell r="O94">
            <v>102307</v>
          </cell>
          <cell r="P94">
            <v>75446</v>
          </cell>
          <cell r="Q94">
            <v>122527</v>
          </cell>
          <cell r="R94">
            <v>693251</v>
          </cell>
          <cell r="S94">
            <v>486638</v>
          </cell>
          <cell r="T94">
            <v>117547</v>
          </cell>
          <cell r="U94">
            <v>515140</v>
          </cell>
          <cell r="V94">
            <v>644010</v>
          </cell>
          <cell r="W94">
            <v>100032</v>
          </cell>
        </row>
        <row r="95">
          <cell r="B95">
            <v>93</v>
          </cell>
          <cell r="C95">
            <v>330748</v>
          </cell>
          <cell r="D95">
            <v>5366898</v>
          </cell>
          <cell r="E95">
            <v>4864104</v>
          </cell>
          <cell r="F95">
            <v>11625470</v>
          </cell>
          <cell r="G95">
            <v>5683502</v>
          </cell>
          <cell r="H95">
            <v>4829037</v>
          </cell>
          <cell r="I95">
            <v>4971998</v>
          </cell>
          <cell r="J95">
            <v>6170535</v>
          </cell>
          <cell r="K95">
            <v>6935577</v>
          </cell>
          <cell r="L95">
            <v>8713422</v>
          </cell>
          <cell r="M95">
            <v>799242</v>
          </cell>
          <cell r="N95">
            <v>1193617</v>
          </cell>
          <cell r="O95">
            <v>1251998</v>
          </cell>
          <cell r="P95">
            <v>1042735</v>
          </cell>
          <cell r="Q95">
            <v>1238829</v>
          </cell>
          <cell r="R95">
            <v>3631421</v>
          </cell>
          <cell r="S95">
            <v>8956461</v>
          </cell>
          <cell r="T95">
            <v>1360858</v>
          </cell>
          <cell r="U95">
            <v>830286</v>
          </cell>
          <cell r="V95">
            <v>9122082</v>
          </cell>
          <cell r="W95">
            <v>1517798</v>
          </cell>
        </row>
        <row r="96">
          <cell r="B96">
            <v>94</v>
          </cell>
          <cell r="C96">
            <v>2108650</v>
          </cell>
          <cell r="D96">
            <v>3294529</v>
          </cell>
          <cell r="E96">
            <v>3999414</v>
          </cell>
          <cell r="F96">
            <v>3577917</v>
          </cell>
          <cell r="G96">
            <v>3376764</v>
          </cell>
          <cell r="H96">
            <v>1923257</v>
          </cell>
          <cell r="I96">
            <v>1920153</v>
          </cell>
          <cell r="J96">
            <v>1990184</v>
          </cell>
          <cell r="K96">
            <v>2186828</v>
          </cell>
          <cell r="L96">
            <v>2370454</v>
          </cell>
          <cell r="M96">
            <v>402997</v>
          </cell>
          <cell r="N96">
            <v>392867</v>
          </cell>
          <cell r="O96">
            <v>472463</v>
          </cell>
          <cell r="P96">
            <v>813522</v>
          </cell>
          <cell r="Q96">
            <v>541294</v>
          </cell>
          <cell r="R96">
            <v>3544354</v>
          </cell>
          <cell r="S96">
            <v>2408567</v>
          </cell>
          <cell r="T96">
            <v>479492</v>
          </cell>
          <cell r="U96">
            <v>2964751</v>
          </cell>
          <cell r="V96">
            <v>2439040</v>
          </cell>
          <cell r="W96">
            <v>539718</v>
          </cell>
        </row>
        <row r="97">
          <cell r="B97">
            <v>95</v>
          </cell>
          <cell r="C97">
            <v>29600</v>
          </cell>
          <cell r="D97">
            <v>7544788</v>
          </cell>
          <cell r="E97">
            <v>2858218</v>
          </cell>
          <cell r="F97">
            <v>8288088</v>
          </cell>
          <cell r="G97">
            <v>259573</v>
          </cell>
          <cell r="H97">
            <v>2271017</v>
          </cell>
          <cell r="I97">
            <v>2232248</v>
          </cell>
          <cell r="J97">
            <v>2281415</v>
          </cell>
          <cell r="K97">
            <v>2422598</v>
          </cell>
          <cell r="L97">
            <v>7313224</v>
          </cell>
          <cell r="M97">
            <v>1000557</v>
          </cell>
          <cell r="N97">
            <v>1012742</v>
          </cell>
          <cell r="O97">
            <v>966480</v>
          </cell>
          <cell r="P97">
            <v>1074477</v>
          </cell>
          <cell r="Q97">
            <v>1299879</v>
          </cell>
          <cell r="R97">
            <v>2025802</v>
          </cell>
          <cell r="S97">
            <v>548237</v>
          </cell>
          <cell r="T97">
            <v>1039935</v>
          </cell>
          <cell r="U97">
            <v>2319456</v>
          </cell>
          <cell r="W97">
            <v>1021457</v>
          </cell>
        </row>
        <row r="98">
          <cell r="B98">
            <v>96</v>
          </cell>
          <cell r="C98">
            <v>2720901</v>
          </cell>
          <cell r="D98">
            <v>2905432</v>
          </cell>
          <cell r="E98">
            <v>1977283</v>
          </cell>
          <cell r="F98">
            <v>1242460</v>
          </cell>
          <cell r="G98">
            <v>2310064</v>
          </cell>
          <cell r="H98">
            <v>2041205</v>
          </cell>
          <cell r="I98">
            <v>1271607</v>
          </cell>
          <cell r="J98">
            <v>1429754</v>
          </cell>
          <cell r="K98">
            <v>1353738</v>
          </cell>
          <cell r="L98">
            <v>1477442</v>
          </cell>
          <cell r="M98">
            <v>512891</v>
          </cell>
          <cell r="N98">
            <v>730682</v>
          </cell>
          <cell r="O98">
            <v>530708</v>
          </cell>
          <cell r="P98">
            <v>546402</v>
          </cell>
          <cell r="Q98">
            <v>522730</v>
          </cell>
          <cell r="R98">
            <v>719516</v>
          </cell>
          <cell r="S98">
            <v>1453651</v>
          </cell>
          <cell r="T98">
            <v>603508</v>
          </cell>
          <cell r="U98">
            <v>1124951</v>
          </cell>
          <cell r="V98">
            <v>2001786</v>
          </cell>
          <cell r="W98">
            <v>665148</v>
          </cell>
        </row>
        <row r="99">
          <cell r="B99">
            <v>97</v>
          </cell>
          <cell r="C99">
            <v>1973979</v>
          </cell>
          <cell r="D99">
            <v>1447075</v>
          </cell>
          <cell r="E99">
            <v>333440</v>
          </cell>
          <cell r="F99">
            <v>211840</v>
          </cell>
          <cell r="G99">
            <v>1292994</v>
          </cell>
          <cell r="H99">
            <v>10108</v>
          </cell>
          <cell r="I99">
            <v>10296</v>
          </cell>
          <cell r="J99">
            <v>10541</v>
          </cell>
          <cell r="K99">
            <v>31273</v>
          </cell>
          <cell r="L99">
            <v>320940</v>
          </cell>
          <cell r="M99">
            <v>590000</v>
          </cell>
          <cell r="N99">
            <v>625000</v>
          </cell>
          <cell r="O99">
            <v>667000</v>
          </cell>
          <cell r="P99">
            <v>700000</v>
          </cell>
          <cell r="Q99">
            <v>879032</v>
          </cell>
          <cell r="R99">
            <v>2384789</v>
          </cell>
          <cell r="S99">
            <v>1021319</v>
          </cell>
          <cell r="T99">
            <v>1135360</v>
          </cell>
          <cell r="U99">
            <v>3060013</v>
          </cell>
          <cell r="V99">
            <v>2033595</v>
          </cell>
          <cell r="W99">
            <v>950000</v>
          </cell>
        </row>
        <row r="100">
          <cell r="B100">
            <v>98</v>
          </cell>
          <cell r="C100">
            <v>225830</v>
          </cell>
          <cell r="D100">
            <v>210259</v>
          </cell>
          <cell r="E100">
            <v>295042</v>
          </cell>
          <cell r="F100">
            <v>0</v>
          </cell>
          <cell r="G100">
            <v>349095</v>
          </cell>
          <cell r="H100">
            <v>238664</v>
          </cell>
          <cell r="I100">
            <v>237729</v>
          </cell>
          <cell r="J100">
            <v>188635</v>
          </cell>
          <cell r="K100">
            <v>134784</v>
          </cell>
          <cell r="L100">
            <v>118029</v>
          </cell>
          <cell r="M100">
            <v>42767</v>
          </cell>
          <cell r="N100">
            <v>54547</v>
          </cell>
          <cell r="O100">
            <v>50340</v>
          </cell>
          <cell r="P100">
            <v>30469</v>
          </cell>
          <cell r="Q100">
            <v>30032</v>
          </cell>
          <cell r="R100">
            <v>113000</v>
          </cell>
          <cell r="S100">
            <v>261219</v>
          </cell>
          <cell r="T100">
            <v>22492</v>
          </cell>
          <cell r="W100">
            <v>24981</v>
          </cell>
        </row>
        <row r="101">
          <cell r="B101">
            <v>99</v>
          </cell>
          <cell r="C101">
            <v>2011032</v>
          </cell>
          <cell r="D101">
            <v>2638206</v>
          </cell>
          <cell r="E101">
            <v>3654799</v>
          </cell>
          <cell r="F101">
            <v>3524196</v>
          </cell>
          <cell r="G101">
            <v>6182169</v>
          </cell>
          <cell r="H101">
            <v>2190802</v>
          </cell>
          <cell r="I101">
            <v>2196865</v>
          </cell>
          <cell r="J101">
            <v>2282583</v>
          </cell>
          <cell r="K101">
            <v>2936437</v>
          </cell>
          <cell r="L101">
            <v>0</v>
          </cell>
          <cell r="M101">
            <v>591769</v>
          </cell>
          <cell r="N101">
            <v>616876</v>
          </cell>
          <cell r="O101">
            <v>568799</v>
          </cell>
          <cell r="P101">
            <v>375456</v>
          </cell>
          <cell r="Q101">
            <v>696574</v>
          </cell>
          <cell r="R101">
            <v>4762010</v>
          </cell>
          <cell r="T101">
            <v>440000</v>
          </cell>
          <cell r="U101">
            <v>4013222</v>
          </cell>
          <cell r="W101">
            <v>440000</v>
          </cell>
        </row>
        <row r="102">
          <cell r="B102">
            <v>100</v>
          </cell>
          <cell r="C102">
            <v>4015714</v>
          </cell>
          <cell r="D102">
            <v>4064138</v>
          </cell>
          <cell r="E102">
            <v>2643795</v>
          </cell>
          <cell r="F102">
            <v>1246796</v>
          </cell>
          <cell r="G102">
            <v>1869537</v>
          </cell>
          <cell r="H102">
            <v>4090045</v>
          </cell>
          <cell r="I102">
            <v>4086353</v>
          </cell>
          <cell r="J102">
            <v>4228683</v>
          </cell>
          <cell r="K102">
            <v>5109650</v>
          </cell>
          <cell r="L102">
            <v>5120467</v>
          </cell>
          <cell r="M102">
            <v>1689607</v>
          </cell>
          <cell r="N102">
            <v>1840982</v>
          </cell>
          <cell r="O102">
            <v>1878312</v>
          </cell>
          <cell r="P102">
            <v>1915304</v>
          </cell>
          <cell r="Q102">
            <v>1790084</v>
          </cell>
          <cell r="R102">
            <v>1765820</v>
          </cell>
          <cell r="S102">
            <v>4992051</v>
          </cell>
          <cell r="T102">
            <v>1749448</v>
          </cell>
          <cell r="U102">
            <v>2070490</v>
          </cell>
          <cell r="V102">
            <v>5839577</v>
          </cell>
          <cell r="W102">
            <v>1835386</v>
          </cell>
        </row>
        <row r="103">
          <cell r="B103">
            <v>101</v>
          </cell>
          <cell r="C103">
            <v>2707379</v>
          </cell>
          <cell r="D103">
            <v>2104083</v>
          </cell>
          <cell r="E103">
            <v>656537</v>
          </cell>
          <cell r="F103">
            <v>1858230</v>
          </cell>
          <cell r="G103">
            <v>2328614</v>
          </cell>
          <cell r="H103">
            <v>9454330</v>
          </cell>
          <cell r="I103">
            <v>8946116</v>
          </cell>
          <cell r="J103">
            <v>6717737</v>
          </cell>
          <cell r="K103">
            <v>6709847</v>
          </cell>
          <cell r="L103">
            <v>5517658</v>
          </cell>
          <cell r="M103">
            <v>711215</v>
          </cell>
          <cell r="N103">
            <v>489913</v>
          </cell>
          <cell r="O103">
            <v>524632</v>
          </cell>
          <cell r="P103">
            <v>500786</v>
          </cell>
          <cell r="Q103">
            <v>672280</v>
          </cell>
          <cell r="R103">
            <v>2385242</v>
          </cell>
          <cell r="S103">
            <v>5899871</v>
          </cell>
          <cell r="T103">
            <v>560568</v>
          </cell>
          <cell r="U103">
            <v>2133006</v>
          </cell>
          <cell r="V103">
            <v>5177905</v>
          </cell>
          <cell r="W103">
            <v>513449</v>
          </cell>
        </row>
        <row r="104">
          <cell r="B104">
            <v>102</v>
          </cell>
          <cell r="C104">
            <v>157703</v>
          </cell>
          <cell r="D104">
            <v>720698</v>
          </cell>
          <cell r="E104">
            <v>660375</v>
          </cell>
          <cell r="F104">
            <v>-122517</v>
          </cell>
          <cell r="G104">
            <v>521795</v>
          </cell>
          <cell r="H104">
            <v>150304</v>
          </cell>
          <cell r="I104">
            <v>70323</v>
          </cell>
          <cell r="J104">
            <v>451936</v>
          </cell>
          <cell r="K104">
            <v>512577</v>
          </cell>
          <cell r="L104">
            <v>60694</v>
          </cell>
          <cell r="M104">
            <v>242099</v>
          </cell>
          <cell r="N104">
            <v>112600</v>
          </cell>
          <cell r="O104">
            <v>157039</v>
          </cell>
          <cell r="P104">
            <v>166707</v>
          </cell>
          <cell r="Q104">
            <v>336115</v>
          </cell>
          <cell r="R104">
            <v>332630</v>
          </cell>
          <cell r="S104">
            <v>412268</v>
          </cell>
          <cell r="T104">
            <v>296883</v>
          </cell>
          <cell r="U104">
            <v>800166</v>
          </cell>
          <cell r="V104">
            <v>21256</v>
          </cell>
          <cell r="W104">
            <v>353234</v>
          </cell>
        </row>
        <row r="105">
          <cell r="B105">
            <v>103</v>
          </cell>
          <cell r="C105">
            <v>597470</v>
          </cell>
          <cell r="D105">
            <v>779378</v>
          </cell>
          <cell r="E105">
            <v>871792</v>
          </cell>
          <cell r="F105">
            <v>524355</v>
          </cell>
          <cell r="G105">
            <v>500572</v>
          </cell>
          <cell r="H105">
            <v>87959</v>
          </cell>
          <cell r="I105">
            <v>143307</v>
          </cell>
          <cell r="J105">
            <v>257812</v>
          </cell>
          <cell r="K105">
            <v>269363</v>
          </cell>
          <cell r="L105">
            <v>281968</v>
          </cell>
          <cell r="M105">
            <v>221587</v>
          </cell>
          <cell r="N105">
            <v>209381</v>
          </cell>
          <cell r="O105">
            <v>196084</v>
          </cell>
          <cell r="P105">
            <v>216693</v>
          </cell>
          <cell r="Q105">
            <v>198494</v>
          </cell>
          <cell r="R105">
            <v>865160</v>
          </cell>
          <cell r="S105">
            <v>287122</v>
          </cell>
          <cell r="T105">
            <v>192170</v>
          </cell>
          <cell r="U105">
            <v>1888210</v>
          </cell>
          <cell r="V105">
            <v>446076</v>
          </cell>
          <cell r="W105">
            <v>245743</v>
          </cell>
        </row>
        <row r="106">
          <cell r="B106">
            <v>104</v>
          </cell>
          <cell r="C106">
            <v>297851</v>
          </cell>
          <cell r="D106">
            <v>35676</v>
          </cell>
          <cell r="E106">
            <v>215742</v>
          </cell>
          <cell r="F106">
            <v>57175</v>
          </cell>
          <cell r="G106">
            <v>0</v>
          </cell>
          <cell r="H106">
            <v>280146</v>
          </cell>
          <cell r="I106">
            <v>286544</v>
          </cell>
          <cell r="J106">
            <v>251194</v>
          </cell>
          <cell r="K106">
            <v>201450</v>
          </cell>
          <cell r="L106">
            <v>152302</v>
          </cell>
          <cell r="M106">
            <v>13197</v>
          </cell>
          <cell r="N106">
            <v>15090</v>
          </cell>
          <cell r="O106">
            <v>12717</v>
          </cell>
          <cell r="P106">
            <v>18776</v>
          </cell>
          <cell r="Q106">
            <v>20440</v>
          </cell>
          <cell r="R106">
            <v>261707</v>
          </cell>
          <cell r="S106">
            <v>67779</v>
          </cell>
          <cell r="T106">
            <v>19960</v>
          </cell>
          <cell r="V106">
            <v>65039</v>
          </cell>
          <cell r="W106">
            <v>19479</v>
          </cell>
        </row>
        <row r="107">
          <cell r="B107">
            <v>105</v>
          </cell>
          <cell r="C107">
            <v>804819</v>
          </cell>
          <cell r="D107">
            <v>448763</v>
          </cell>
          <cell r="E107">
            <v>508435</v>
          </cell>
          <cell r="F107">
            <v>476707</v>
          </cell>
          <cell r="G107">
            <v>931250</v>
          </cell>
          <cell r="H107">
            <v>489299</v>
          </cell>
          <cell r="I107">
            <v>1280178</v>
          </cell>
          <cell r="J107">
            <v>1313895</v>
          </cell>
          <cell r="K107">
            <v>1358846</v>
          </cell>
          <cell r="L107">
            <v>1335796</v>
          </cell>
          <cell r="M107">
            <v>58847</v>
          </cell>
          <cell r="N107">
            <v>60148</v>
          </cell>
          <cell r="O107">
            <v>79171</v>
          </cell>
          <cell r="P107">
            <v>67515</v>
          </cell>
          <cell r="Q107">
            <v>190890</v>
          </cell>
          <cell r="R107">
            <v>629727</v>
          </cell>
          <cell r="S107">
            <v>1113273</v>
          </cell>
          <cell r="T107">
            <v>130823</v>
          </cell>
          <cell r="U107">
            <v>847261</v>
          </cell>
          <cell r="V107">
            <v>1054119</v>
          </cell>
          <cell r="W107">
            <v>68909</v>
          </cell>
        </row>
        <row r="108">
          <cell r="B108">
            <v>106</v>
          </cell>
          <cell r="C108">
            <v>234220</v>
          </cell>
          <cell r="D108">
            <v>241629</v>
          </cell>
          <cell r="E108">
            <v>200268</v>
          </cell>
          <cell r="F108">
            <v>132732</v>
          </cell>
          <cell r="G108">
            <v>182267</v>
          </cell>
          <cell r="H108">
            <v>124574</v>
          </cell>
          <cell r="I108">
            <v>119843</v>
          </cell>
          <cell r="J108">
            <v>144536</v>
          </cell>
          <cell r="K108">
            <v>116394</v>
          </cell>
          <cell r="L108">
            <v>94076</v>
          </cell>
          <cell r="M108">
            <v>64898</v>
          </cell>
          <cell r="N108">
            <v>28618</v>
          </cell>
          <cell r="O108">
            <v>28177</v>
          </cell>
          <cell r="P108">
            <v>45051</v>
          </cell>
          <cell r="Q108">
            <v>45432</v>
          </cell>
          <cell r="R108">
            <v>195374</v>
          </cell>
          <cell r="S108">
            <v>110410</v>
          </cell>
          <cell r="T108">
            <v>55596</v>
          </cell>
          <cell r="U108">
            <v>153861</v>
          </cell>
          <cell r="V108">
            <v>129851</v>
          </cell>
          <cell r="W108">
            <v>49726</v>
          </cell>
        </row>
        <row r="109">
          <cell r="B109">
            <v>107</v>
          </cell>
          <cell r="C109">
            <v>-302691</v>
          </cell>
          <cell r="F109">
            <v>0</v>
          </cell>
          <cell r="G109">
            <v>-3818442</v>
          </cell>
          <cell r="H109">
            <v>1180926</v>
          </cell>
          <cell r="I109">
            <v>1021943</v>
          </cell>
          <cell r="J109">
            <v>1070672</v>
          </cell>
          <cell r="K109">
            <v>1492352</v>
          </cell>
          <cell r="L109">
            <v>1485120</v>
          </cell>
          <cell r="M109">
            <v>421343</v>
          </cell>
          <cell r="N109">
            <v>385228</v>
          </cell>
          <cell r="O109">
            <v>515115</v>
          </cell>
          <cell r="P109">
            <v>435012</v>
          </cell>
          <cell r="Q109">
            <v>310828</v>
          </cell>
          <cell r="R109">
            <v>-2384524</v>
          </cell>
          <cell r="S109">
            <v>1523588</v>
          </cell>
          <cell r="T109">
            <v>451068</v>
          </cell>
          <cell r="U109">
            <v>1992293</v>
          </cell>
          <cell r="V109">
            <v>1542721</v>
          </cell>
          <cell r="W109">
            <v>399096</v>
          </cell>
        </row>
        <row r="110">
          <cell r="B110">
            <v>108</v>
          </cell>
          <cell r="C110">
            <v>216200</v>
          </cell>
          <cell r="D110">
            <v>50480</v>
          </cell>
          <cell r="E110">
            <v>129564</v>
          </cell>
          <cell r="F110">
            <v>101274</v>
          </cell>
          <cell r="G110">
            <v>265338</v>
          </cell>
          <cell r="H110">
            <v>148114</v>
          </cell>
          <cell r="I110">
            <v>133871</v>
          </cell>
          <cell r="J110">
            <v>279545</v>
          </cell>
          <cell r="K110">
            <v>252636</v>
          </cell>
          <cell r="L110">
            <v>297591</v>
          </cell>
          <cell r="M110">
            <v>20267</v>
          </cell>
          <cell r="N110">
            <v>13884</v>
          </cell>
          <cell r="O110">
            <v>15601</v>
          </cell>
          <cell r="P110">
            <v>15038</v>
          </cell>
          <cell r="Q110">
            <v>25048</v>
          </cell>
          <cell r="R110">
            <v>218933</v>
          </cell>
          <cell r="S110">
            <v>313693</v>
          </cell>
          <cell r="T110">
            <v>26194</v>
          </cell>
          <cell r="U110">
            <v>223587</v>
          </cell>
          <cell r="W110">
            <v>25394</v>
          </cell>
        </row>
        <row r="111">
          <cell r="B111">
            <v>109</v>
          </cell>
          <cell r="D111">
            <v>-27394</v>
          </cell>
          <cell r="F111">
            <v>0</v>
          </cell>
          <cell r="G111">
            <v>0</v>
          </cell>
          <cell r="H111">
            <v>24199</v>
          </cell>
          <cell r="I111">
            <v>42502</v>
          </cell>
          <cell r="J111">
            <v>42776</v>
          </cell>
          <cell r="K111">
            <v>44689</v>
          </cell>
          <cell r="L111">
            <v>47152</v>
          </cell>
          <cell r="M111">
            <v>7051</v>
          </cell>
          <cell r="N111">
            <v>3614</v>
          </cell>
          <cell r="O111">
            <v>7205</v>
          </cell>
          <cell r="P111">
            <v>6131</v>
          </cell>
          <cell r="Q111">
            <v>9534</v>
          </cell>
          <cell r="S111">
            <v>48381</v>
          </cell>
          <cell r="T111">
            <v>2538</v>
          </cell>
        </row>
        <row r="112">
          <cell r="B112">
            <v>110</v>
          </cell>
          <cell r="C112">
            <v>1099348</v>
          </cell>
          <cell r="D112">
            <v>2384172</v>
          </cell>
          <cell r="E112">
            <v>2553645</v>
          </cell>
          <cell r="F112">
            <v>2643663</v>
          </cell>
          <cell r="G112">
            <v>2445136</v>
          </cell>
          <cell r="H112">
            <v>2707883</v>
          </cell>
          <cell r="I112">
            <v>2882657</v>
          </cell>
          <cell r="J112">
            <v>2305788</v>
          </cell>
          <cell r="K112">
            <v>2433759</v>
          </cell>
          <cell r="L112">
            <v>3024440</v>
          </cell>
          <cell r="M112">
            <v>214740</v>
          </cell>
          <cell r="N112">
            <v>218893</v>
          </cell>
          <cell r="O112">
            <v>276378</v>
          </cell>
          <cell r="P112">
            <v>220449</v>
          </cell>
          <cell r="Q112">
            <v>400799</v>
          </cell>
          <cell r="R112">
            <v>2544793</v>
          </cell>
          <cell r="S112">
            <v>2826353</v>
          </cell>
          <cell r="T112">
            <v>497153</v>
          </cell>
          <cell r="W112">
            <v>282932</v>
          </cell>
        </row>
        <row r="113">
          <cell r="B113">
            <v>111</v>
          </cell>
          <cell r="D113">
            <v>2209709</v>
          </cell>
          <cell r="E113">
            <v>2799733</v>
          </cell>
          <cell r="F113">
            <v>2402483</v>
          </cell>
          <cell r="G113">
            <v>2057826</v>
          </cell>
          <cell r="H113">
            <v>2309745</v>
          </cell>
          <cell r="I113">
            <v>1555103</v>
          </cell>
          <cell r="J113">
            <v>2820603</v>
          </cell>
          <cell r="K113">
            <v>5257612</v>
          </cell>
          <cell r="L113">
            <v>1365975</v>
          </cell>
          <cell r="M113">
            <v>118427</v>
          </cell>
          <cell r="N113">
            <v>150011</v>
          </cell>
          <cell r="O113">
            <v>91986</v>
          </cell>
          <cell r="P113">
            <v>79961</v>
          </cell>
          <cell r="Q113">
            <v>72617</v>
          </cell>
          <cell r="R113">
            <v>1874185</v>
          </cell>
          <cell r="S113">
            <v>3438928</v>
          </cell>
          <cell r="T113">
            <v>75965</v>
          </cell>
          <cell r="U113">
            <v>1483749</v>
          </cell>
          <cell r="V113">
            <v>3947611</v>
          </cell>
          <cell r="W113">
            <v>70323</v>
          </cell>
        </row>
        <row r="114">
          <cell r="B114">
            <v>112</v>
          </cell>
          <cell r="C114">
            <v>545786</v>
          </cell>
          <cell r="D114">
            <v>881952</v>
          </cell>
          <cell r="E114">
            <v>748219</v>
          </cell>
          <cell r="F114">
            <v>528770</v>
          </cell>
          <cell r="G114">
            <v>423831</v>
          </cell>
          <cell r="H114">
            <v>90874</v>
          </cell>
          <cell r="I114">
            <v>92775</v>
          </cell>
          <cell r="J114">
            <v>96535</v>
          </cell>
          <cell r="K114">
            <v>101519</v>
          </cell>
          <cell r="L114">
            <v>105846</v>
          </cell>
          <cell r="M114">
            <v>30674</v>
          </cell>
          <cell r="N114">
            <v>29999</v>
          </cell>
          <cell r="O114">
            <v>30000</v>
          </cell>
          <cell r="P114">
            <v>29971</v>
          </cell>
          <cell r="Q114">
            <v>35799</v>
          </cell>
          <cell r="R114">
            <v>382636</v>
          </cell>
          <cell r="S114">
            <v>108106</v>
          </cell>
          <cell r="T114">
            <v>43734</v>
          </cell>
          <cell r="U114">
            <v>317794</v>
          </cell>
          <cell r="V114">
            <v>108591</v>
          </cell>
          <cell r="W114">
            <v>29743</v>
          </cell>
        </row>
        <row r="115">
          <cell r="B115">
            <v>113</v>
          </cell>
          <cell r="C115">
            <v>1902929</v>
          </cell>
          <cell r="D115">
            <v>2349221</v>
          </cell>
          <cell r="E115">
            <v>2469389</v>
          </cell>
          <cell r="F115">
            <v>2203064</v>
          </cell>
          <cell r="G115">
            <v>2607254</v>
          </cell>
          <cell r="H115">
            <v>627232</v>
          </cell>
          <cell r="I115">
            <v>642251</v>
          </cell>
          <cell r="J115">
            <v>668982</v>
          </cell>
          <cell r="K115">
            <v>910513</v>
          </cell>
          <cell r="L115">
            <v>690227</v>
          </cell>
          <cell r="M115">
            <v>158252</v>
          </cell>
          <cell r="N115">
            <v>143565</v>
          </cell>
          <cell r="O115">
            <v>150655</v>
          </cell>
          <cell r="P115">
            <v>159146</v>
          </cell>
          <cell r="Q115">
            <v>220158</v>
          </cell>
          <cell r="R115">
            <v>2744089</v>
          </cell>
          <cell r="S115">
            <v>585723</v>
          </cell>
          <cell r="T115">
            <v>148165</v>
          </cell>
          <cell r="U115">
            <v>2743137</v>
          </cell>
          <cell r="V115">
            <v>516656</v>
          </cell>
          <cell r="W115">
            <v>151907</v>
          </cell>
        </row>
        <row r="116">
          <cell r="B116">
            <v>114</v>
          </cell>
          <cell r="C116">
            <v>218967</v>
          </cell>
          <cell r="D116">
            <v>358735</v>
          </cell>
          <cell r="E116">
            <v>583979</v>
          </cell>
          <cell r="F116">
            <v>180758</v>
          </cell>
          <cell r="G116">
            <v>941893</v>
          </cell>
          <cell r="H116">
            <v>21074</v>
          </cell>
          <cell r="I116">
            <v>96759</v>
          </cell>
          <cell r="J116">
            <v>404263</v>
          </cell>
          <cell r="K116">
            <v>1204057</v>
          </cell>
          <cell r="L116">
            <v>526260</v>
          </cell>
          <cell r="M116">
            <v>197217</v>
          </cell>
          <cell r="N116">
            <v>222778</v>
          </cell>
          <cell r="O116">
            <v>247308</v>
          </cell>
          <cell r="P116">
            <v>252512</v>
          </cell>
          <cell r="Q116">
            <v>303561</v>
          </cell>
          <cell r="R116">
            <v>1355233</v>
          </cell>
          <cell r="S116">
            <v>832882</v>
          </cell>
          <cell r="T116">
            <v>296028</v>
          </cell>
          <cell r="U116">
            <v>824693</v>
          </cell>
          <cell r="V116">
            <v>1343925</v>
          </cell>
          <cell r="W116">
            <v>290144</v>
          </cell>
        </row>
        <row r="117">
          <cell r="B117">
            <v>115</v>
          </cell>
          <cell r="C117">
            <v>505542</v>
          </cell>
          <cell r="D117">
            <v>855318</v>
          </cell>
          <cell r="E117">
            <v>904466</v>
          </cell>
          <cell r="F117">
            <v>755321</v>
          </cell>
          <cell r="G117">
            <v>627146</v>
          </cell>
          <cell r="H117">
            <v>1351774</v>
          </cell>
          <cell r="I117">
            <v>1279058</v>
          </cell>
          <cell r="J117">
            <v>1516342</v>
          </cell>
          <cell r="K117">
            <v>1675052</v>
          </cell>
          <cell r="L117">
            <v>1746864</v>
          </cell>
          <cell r="M117">
            <v>261927</v>
          </cell>
          <cell r="N117">
            <v>197223</v>
          </cell>
          <cell r="O117">
            <v>200295</v>
          </cell>
          <cell r="P117">
            <v>256145</v>
          </cell>
          <cell r="Q117">
            <v>223138</v>
          </cell>
          <cell r="R117">
            <v>637627</v>
          </cell>
          <cell r="S117">
            <v>1782179</v>
          </cell>
          <cell r="T117">
            <v>220904</v>
          </cell>
          <cell r="U117">
            <v>818654</v>
          </cell>
          <cell r="V117">
            <v>1576964</v>
          </cell>
          <cell r="W117">
            <v>217893</v>
          </cell>
        </row>
        <row r="118">
          <cell r="B118">
            <v>116</v>
          </cell>
          <cell r="C118">
            <v>69813</v>
          </cell>
          <cell r="D118">
            <v>198638</v>
          </cell>
          <cell r="F118">
            <v>866219</v>
          </cell>
          <cell r="G118">
            <v>683073</v>
          </cell>
          <cell r="H118">
            <v>327222</v>
          </cell>
          <cell r="I118">
            <v>334234</v>
          </cell>
          <cell r="J118">
            <v>15853</v>
          </cell>
          <cell r="K118">
            <v>367392</v>
          </cell>
          <cell r="L118">
            <v>851782</v>
          </cell>
          <cell r="M118">
            <v>194107</v>
          </cell>
          <cell r="N118">
            <v>97134</v>
          </cell>
          <cell r="O118">
            <v>201320</v>
          </cell>
          <cell r="P118">
            <v>194786</v>
          </cell>
          <cell r="Q118">
            <v>193459</v>
          </cell>
          <cell r="R118">
            <v>277207</v>
          </cell>
          <cell r="S118">
            <v>1202467</v>
          </cell>
          <cell r="T118">
            <v>157221</v>
          </cell>
          <cell r="V118">
            <v>1340822</v>
          </cell>
          <cell r="W118">
            <v>160199</v>
          </cell>
        </row>
        <row r="119">
          <cell r="B119">
            <v>117</v>
          </cell>
          <cell r="C119">
            <v>323236</v>
          </cell>
          <cell r="D119">
            <v>358535</v>
          </cell>
          <cell r="E119">
            <v>272506</v>
          </cell>
          <cell r="F119">
            <v>267047</v>
          </cell>
          <cell r="G119">
            <v>657094</v>
          </cell>
          <cell r="H119">
            <v>1013668</v>
          </cell>
          <cell r="I119">
            <v>1042751</v>
          </cell>
          <cell r="J119">
            <v>1049481</v>
          </cell>
          <cell r="K119">
            <v>967990</v>
          </cell>
          <cell r="L119">
            <v>1013381</v>
          </cell>
          <cell r="M119">
            <v>72862</v>
          </cell>
          <cell r="N119">
            <v>66917</v>
          </cell>
          <cell r="O119">
            <v>61456</v>
          </cell>
          <cell r="P119">
            <v>80115</v>
          </cell>
          <cell r="Q119">
            <v>121801</v>
          </cell>
          <cell r="R119">
            <v>406914</v>
          </cell>
          <cell r="S119">
            <v>1315777</v>
          </cell>
          <cell r="T119">
            <v>172630</v>
          </cell>
          <cell r="U119">
            <v>815419</v>
          </cell>
          <cell r="V119">
            <v>1377348</v>
          </cell>
          <cell r="W119">
            <v>107556</v>
          </cell>
        </row>
        <row r="120">
          <cell r="B120">
            <v>118</v>
          </cell>
          <cell r="C120">
            <v>129507</v>
          </cell>
          <cell r="D120">
            <v>677380</v>
          </cell>
          <cell r="E120">
            <v>571923</v>
          </cell>
          <cell r="F120">
            <v>732063</v>
          </cell>
          <cell r="G120">
            <v>794633</v>
          </cell>
          <cell r="H120">
            <v>644702</v>
          </cell>
          <cell r="I120">
            <v>654705</v>
          </cell>
          <cell r="J120">
            <v>770416</v>
          </cell>
          <cell r="K120">
            <v>796274</v>
          </cell>
          <cell r="L120">
            <v>814273</v>
          </cell>
          <cell r="M120">
            <v>198371</v>
          </cell>
          <cell r="N120">
            <v>177395</v>
          </cell>
          <cell r="O120">
            <v>264483</v>
          </cell>
          <cell r="P120">
            <v>172612</v>
          </cell>
          <cell r="Q120">
            <v>251836</v>
          </cell>
          <cell r="R120">
            <v>637699</v>
          </cell>
          <cell r="S120">
            <v>822248</v>
          </cell>
          <cell r="T120">
            <v>186289</v>
          </cell>
          <cell r="U120">
            <v>616835</v>
          </cell>
          <cell r="V120">
            <v>1062100</v>
          </cell>
          <cell r="W120">
            <v>288549</v>
          </cell>
        </row>
        <row r="121">
          <cell r="B121">
            <v>119</v>
          </cell>
          <cell r="C121">
            <v>256452</v>
          </cell>
          <cell r="D121">
            <v>255294</v>
          </cell>
          <cell r="E121">
            <v>236860</v>
          </cell>
          <cell r="F121">
            <v>131887</v>
          </cell>
          <cell r="G121">
            <v>419190</v>
          </cell>
          <cell r="H121">
            <v>253601</v>
          </cell>
          <cell r="I121">
            <v>54887</v>
          </cell>
          <cell r="J121">
            <v>521462</v>
          </cell>
          <cell r="K121">
            <v>598722</v>
          </cell>
          <cell r="L121">
            <v>619778</v>
          </cell>
          <cell r="M121">
            <v>85049</v>
          </cell>
          <cell r="N121">
            <v>105782</v>
          </cell>
          <cell r="O121">
            <v>98873</v>
          </cell>
          <cell r="P121">
            <v>113906</v>
          </cell>
          <cell r="Q121">
            <v>162570</v>
          </cell>
          <cell r="S121">
            <v>626136</v>
          </cell>
          <cell r="T121">
            <v>151732</v>
          </cell>
          <cell r="U121">
            <v>889017</v>
          </cell>
          <cell r="V121">
            <v>628352</v>
          </cell>
          <cell r="W121">
            <v>167864</v>
          </cell>
        </row>
        <row r="122">
          <cell r="B122">
            <v>120</v>
          </cell>
          <cell r="C122">
            <v>77049</v>
          </cell>
          <cell r="D122">
            <v>-20162</v>
          </cell>
          <cell r="E122">
            <v>317530</v>
          </cell>
          <cell r="F122">
            <v>94700</v>
          </cell>
          <cell r="G122">
            <v>237294</v>
          </cell>
          <cell r="H122">
            <v>174328</v>
          </cell>
          <cell r="I122">
            <v>522</v>
          </cell>
          <cell r="J122">
            <v>35522</v>
          </cell>
          <cell r="K122">
            <v>402216</v>
          </cell>
          <cell r="L122">
            <v>694041</v>
          </cell>
          <cell r="M122">
            <v>52090</v>
          </cell>
          <cell r="N122">
            <v>75811</v>
          </cell>
          <cell r="O122">
            <v>47397</v>
          </cell>
          <cell r="P122">
            <v>32884</v>
          </cell>
          <cell r="Q122">
            <v>94718</v>
          </cell>
          <cell r="R122">
            <v>-50826</v>
          </cell>
          <cell r="S122">
            <v>820384</v>
          </cell>
          <cell r="T122">
            <v>57765</v>
          </cell>
          <cell r="U122">
            <v>182235</v>
          </cell>
          <cell r="V122">
            <v>902903</v>
          </cell>
          <cell r="W122">
            <v>74875</v>
          </cell>
        </row>
        <row r="123">
          <cell r="B123">
            <v>121</v>
          </cell>
          <cell r="C123">
            <v>163344</v>
          </cell>
          <cell r="D123">
            <v>192782</v>
          </cell>
          <cell r="E123">
            <v>294112</v>
          </cell>
          <cell r="F123">
            <v>378231</v>
          </cell>
          <cell r="G123">
            <v>122485</v>
          </cell>
          <cell r="H123">
            <v>7139</v>
          </cell>
          <cell r="I123">
            <v>7273</v>
          </cell>
          <cell r="J123">
            <v>7642</v>
          </cell>
          <cell r="K123">
            <v>7902</v>
          </cell>
          <cell r="L123">
            <v>39517</v>
          </cell>
          <cell r="M123">
            <v>19772</v>
          </cell>
          <cell r="N123">
            <v>19911</v>
          </cell>
          <cell r="O123">
            <v>21163</v>
          </cell>
          <cell r="P123">
            <v>20912</v>
          </cell>
          <cell r="Q123">
            <v>30000</v>
          </cell>
          <cell r="R123">
            <v>598772</v>
          </cell>
          <cell r="S123">
            <v>75994</v>
          </cell>
          <cell r="T123">
            <v>25415</v>
          </cell>
          <cell r="U123">
            <v>440635</v>
          </cell>
          <cell r="V123">
            <v>95129</v>
          </cell>
        </row>
        <row r="124">
          <cell r="B124">
            <v>122</v>
          </cell>
          <cell r="C124">
            <v>1052408</v>
          </cell>
          <cell r="D124">
            <v>1621023</v>
          </cell>
          <cell r="E124">
            <v>1528164</v>
          </cell>
          <cell r="F124">
            <v>2739686</v>
          </cell>
          <cell r="G124">
            <v>1546768</v>
          </cell>
          <cell r="H124">
            <v>1070332</v>
          </cell>
          <cell r="I124">
            <v>1170027</v>
          </cell>
          <cell r="J124">
            <v>1293161</v>
          </cell>
          <cell r="K124">
            <v>1416458</v>
          </cell>
          <cell r="L124">
            <v>1571289</v>
          </cell>
          <cell r="M124">
            <v>193527</v>
          </cell>
          <cell r="N124">
            <v>193041</v>
          </cell>
          <cell r="O124">
            <v>488501</v>
          </cell>
          <cell r="P124">
            <v>152709</v>
          </cell>
          <cell r="Q124">
            <v>218023</v>
          </cell>
          <cell r="R124">
            <v>1710066</v>
          </cell>
          <cell r="S124">
            <v>1657419</v>
          </cell>
          <cell r="T124">
            <v>254327</v>
          </cell>
          <cell r="U124">
            <v>2394387</v>
          </cell>
          <cell r="V124">
            <v>1666319</v>
          </cell>
          <cell r="W124">
            <v>443452</v>
          </cell>
        </row>
        <row r="125">
          <cell r="B125">
            <v>123</v>
          </cell>
          <cell r="C125">
            <v>835361</v>
          </cell>
          <cell r="D125">
            <v>521832</v>
          </cell>
          <cell r="E125">
            <v>383922</v>
          </cell>
          <cell r="F125">
            <v>536845</v>
          </cell>
          <cell r="G125">
            <v>299145</v>
          </cell>
          <cell r="H125">
            <v>1405546</v>
          </cell>
          <cell r="I125">
            <v>877089</v>
          </cell>
          <cell r="J125">
            <v>1128964</v>
          </cell>
          <cell r="K125">
            <v>778103</v>
          </cell>
          <cell r="L125">
            <v>805714</v>
          </cell>
          <cell r="M125">
            <v>190822</v>
          </cell>
          <cell r="N125">
            <v>175828</v>
          </cell>
          <cell r="O125">
            <v>180612</v>
          </cell>
          <cell r="P125">
            <v>179721</v>
          </cell>
          <cell r="Q125">
            <v>183931</v>
          </cell>
          <cell r="R125">
            <v>161888</v>
          </cell>
          <cell r="S125">
            <v>886555</v>
          </cell>
          <cell r="T125">
            <v>191470</v>
          </cell>
          <cell r="U125">
            <v>447321</v>
          </cell>
          <cell r="V125">
            <v>865649</v>
          </cell>
          <cell r="W125">
            <v>205822</v>
          </cell>
        </row>
        <row r="126">
          <cell r="B126">
            <v>124</v>
          </cell>
          <cell r="C126">
            <v>426291</v>
          </cell>
          <cell r="D126">
            <v>388694</v>
          </cell>
          <cell r="E126">
            <v>344399</v>
          </cell>
          <cell r="F126">
            <v>408256</v>
          </cell>
          <cell r="G126">
            <v>409516</v>
          </cell>
          <cell r="H126">
            <v>934804</v>
          </cell>
          <cell r="I126">
            <v>889048</v>
          </cell>
          <cell r="J126">
            <v>971072</v>
          </cell>
          <cell r="K126">
            <v>865918</v>
          </cell>
          <cell r="L126">
            <v>551984</v>
          </cell>
          <cell r="M126">
            <v>63589</v>
          </cell>
          <cell r="N126">
            <v>116003</v>
          </cell>
          <cell r="O126">
            <v>69715</v>
          </cell>
          <cell r="P126">
            <v>73589</v>
          </cell>
          <cell r="Q126">
            <v>74636</v>
          </cell>
          <cell r="R126">
            <v>281685</v>
          </cell>
          <cell r="S126">
            <v>737588</v>
          </cell>
          <cell r="T126">
            <v>71569</v>
          </cell>
          <cell r="U126">
            <v>207144</v>
          </cell>
          <cell r="V126">
            <v>670520</v>
          </cell>
          <cell r="W126">
            <v>74052</v>
          </cell>
        </row>
        <row r="127">
          <cell r="B127">
            <v>125</v>
          </cell>
          <cell r="C127">
            <v>259319</v>
          </cell>
          <cell r="D127">
            <v>219916</v>
          </cell>
          <cell r="E127">
            <v>160117</v>
          </cell>
          <cell r="F127">
            <v>557244</v>
          </cell>
          <cell r="G127">
            <v>86131</v>
          </cell>
          <cell r="H127">
            <v>1528424</v>
          </cell>
          <cell r="I127">
            <v>1321783</v>
          </cell>
          <cell r="J127">
            <v>1449862</v>
          </cell>
          <cell r="K127">
            <v>1450245</v>
          </cell>
          <cell r="L127">
            <v>1766615</v>
          </cell>
          <cell r="M127">
            <v>92169</v>
          </cell>
          <cell r="N127">
            <v>50998</v>
          </cell>
          <cell r="O127">
            <v>60368</v>
          </cell>
          <cell r="P127">
            <v>95601</v>
          </cell>
          <cell r="Q127">
            <v>82343</v>
          </cell>
          <cell r="R127">
            <v>422845</v>
          </cell>
          <cell r="S127">
            <v>1680700</v>
          </cell>
          <cell r="T127">
            <v>78186</v>
          </cell>
          <cell r="U127">
            <v>1005556</v>
          </cell>
          <cell r="V127">
            <v>2001091</v>
          </cell>
          <cell r="W127">
            <v>101474</v>
          </cell>
        </row>
        <row r="128">
          <cell r="B128">
            <v>126</v>
          </cell>
          <cell r="C128">
            <v>1190400</v>
          </cell>
          <cell r="D128">
            <v>2397031</v>
          </cell>
          <cell r="E128">
            <v>2080636</v>
          </cell>
          <cell r="F128">
            <v>1765928</v>
          </cell>
          <cell r="G128">
            <v>1008131</v>
          </cell>
          <cell r="H128">
            <v>782033</v>
          </cell>
          <cell r="I128">
            <v>349907</v>
          </cell>
          <cell r="J128">
            <v>688998</v>
          </cell>
          <cell r="K128">
            <v>939804</v>
          </cell>
          <cell r="L128">
            <v>977015</v>
          </cell>
          <cell r="M128">
            <v>430000</v>
          </cell>
          <cell r="N128">
            <v>430000</v>
          </cell>
          <cell r="O128">
            <v>430000</v>
          </cell>
          <cell r="P128">
            <v>430000</v>
          </cell>
          <cell r="Q128">
            <v>450000</v>
          </cell>
          <cell r="R128">
            <v>442284</v>
          </cell>
          <cell r="S128">
            <v>1093717</v>
          </cell>
          <cell r="T128">
            <v>400000</v>
          </cell>
          <cell r="U128">
            <v>1535321</v>
          </cell>
          <cell r="W128">
            <v>400000</v>
          </cell>
        </row>
        <row r="129">
          <cell r="B129">
            <v>127</v>
          </cell>
          <cell r="D129">
            <v>-50886</v>
          </cell>
          <cell r="E129">
            <v>231123</v>
          </cell>
          <cell r="F129">
            <v>208247</v>
          </cell>
          <cell r="G129">
            <v>382909</v>
          </cell>
          <cell r="H129">
            <v>445925</v>
          </cell>
          <cell r="I129">
            <v>321717</v>
          </cell>
          <cell r="J129">
            <v>319379</v>
          </cell>
          <cell r="K129">
            <v>349808</v>
          </cell>
          <cell r="L129">
            <v>424359</v>
          </cell>
          <cell r="M129">
            <v>37518</v>
          </cell>
          <cell r="N129">
            <v>43543</v>
          </cell>
          <cell r="O129">
            <v>72962</v>
          </cell>
          <cell r="P129">
            <v>62768</v>
          </cell>
          <cell r="Q129">
            <v>64898</v>
          </cell>
          <cell r="R129">
            <v>310556</v>
          </cell>
          <cell r="S129">
            <v>399435</v>
          </cell>
          <cell r="T129">
            <v>74663</v>
          </cell>
          <cell r="U129">
            <v>343842</v>
          </cell>
          <cell r="W129">
            <v>67876</v>
          </cell>
        </row>
        <row r="130">
          <cell r="B130">
            <v>128</v>
          </cell>
          <cell r="C130">
            <v>174310</v>
          </cell>
          <cell r="D130">
            <v>975099</v>
          </cell>
          <cell r="E130">
            <v>3339090</v>
          </cell>
          <cell r="F130">
            <v>2175064</v>
          </cell>
          <cell r="G130">
            <v>2621400</v>
          </cell>
          <cell r="H130">
            <v>180000</v>
          </cell>
          <cell r="I130">
            <v>297810</v>
          </cell>
          <cell r="J130">
            <v>192493</v>
          </cell>
          <cell r="K130">
            <v>3628973</v>
          </cell>
          <cell r="L130">
            <v>445493</v>
          </cell>
          <cell r="M130">
            <v>782390</v>
          </cell>
          <cell r="N130">
            <v>522024</v>
          </cell>
          <cell r="O130">
            <v>598113</v>
          </cell>
          <cell r="P130">
            <v>667809</v>
          </cell>
          <cell r="Q130">
            <v>617394</v>
          </cell>
          <cell r="R130">
            <v>4170615</v>
          </cell>
          <cell r="S130">
            <v>1253575</v>
          </cell>
          <cell r="T130">
            <v>564664</v>
          </cell>
          <cell r="U130">
            <v>10395039</v>
          </cell>
          <cell r="W130">
            <v>493391</v>
          </cell>
        </row>
        <row r="131">
          <cell r="B131">
            <v>129</v>
          </cell>
          <cell r="C131">
            <v>270292</v>
          </cell>
          <cell r="D131">
            <v>117425</v>
          </cell>
          <cell r="E131">
            <v>133922</v>
          </cell>
          <cell r="F131">
            <v>113055</v>
          </cell>
          <cell r="G131">
            <v>83552</v>
          </cell>
          <cell r="H131">
            <v>140793</v>
          </cell>
          <cell r="I131">
            <v>102055</v>
          </cell>
          <cell r="J131">
            <v>230632</v>
          </cell>
          <cell r="K131">
            <v>205272</v>
          </cell>
          <cell r="L131">
            <v>184344</v>
          </cell>
          <cell r="M131">
            <v>6520</v>
          </cell>
          <cell r="N131">
            <v>7969</v>
          </cell>
          <cell r="O131">
            <v>7541</v>
          </cell>
          <cell r="P131">
            <v>8936</v>
          </cell>
          <cell r="Q131">
            <v>17609</v>
          </cell>
          <cell r="R131">
            <v>83634</v>
          </cell>
          <cell r="S131">
            <v>173569</v>
          </cell>
          <cell r="T131">
            <v>12536</v>
          </cell>
          <cell r="U131">
            <v>172996</v>
          </cell>
          <cell r="V131">
            <v>175143</v>
          </cell>
          <cell r="W131">
            <v>12816</v>
          </cell>
        </row>
        <row r="132">
          <cell r="B132">
            <v>130</v>
          </cell>
          <cell r="C132">
            <v>136019</v>
          </cell>
          <cell r="D132">
            <v>83303</v>
          </cell>
          <cell r="E132">
            <v>129584</v>
          </cell>
          <cell r="F132">
            <v>92986</v>
          </cell>
          <cell r="G132">
            <v>199475</v>
          </cell>
          <cell r="H132">
            <v>183491</v>
          </cell>
          <cell r="I132">
            <v>209740</v>
          </cell>
          <cell r="J132">
            <v>226640</v>
          </cell>
          <cell r="K132">
            <v>265497</v>
          </cell>
          <cell r="L132">
            <v>186053</v>
          </cell>
          <cell r="M132">
            <v>15246</v>
          </cell>
          <cell r="N132">
            <v>9540</v>
          </cell>
          <cell r="O132">
            <v>14555</v>
          </cell>
          <cell r="P132">
            <v>30267</v>
          </cell>
          <cell r="Q132">
            <v>24460</v>
          </cell>
          <cell r="R132">
            <v>107170</v>
          </cell>
          <cell r="S132">
            <v>183266</v>
          </cell>
          <cell r="T132">
            <v>19998</v>
          </cell>
          <cell r="U132">
            <v>113463</v>
          </cell>
          <cell r="V132">
            <v>171308</v>
          </cell>
        </row>
        <row r="133">
          <cell r="B133">
            <v>131</v>
          </cell>
          <cell r="C133">
            <v>3983192</v>
          </cell>
          <cell r="D133">
            <v>3144281</v>
          </cell>
          <cell r="E133">
            <v>5918645</v>
          </cell>
          <cell r="F133">
            <v>5002112</v>
          </cell>
          <cell r="G133">
            <v>4072214</v>
          </cell>
          <cell r="H133">
            <v>0</v>
          </cell>
          <cell r="I133">
            <v>0</v>
          </cell>
          <cell r="J133">
            <v>0</v>
          </cell>
          <cell r="K133">
            <v>0</v>
          </cell>
          <cell r="M133">
            <v>343442</v>
          </cell>
          <cell r="N133">
            <v>376634</v>
          </cell>
          <cell r="O133">
            <v>320781</v>
          </cell>
          <cell r="P133">
            <v>344197</v>
          </cell>
          <cell r="Q133">
            <v>335068</v>
          </cell>
          <cell r="R133">
            <v>4749226</v>
          </cell>
          <cell r="T133">
            <v>322497</v>
          </cell>
          <cell r="W133">
            <v>439475</v>
          </cell>
        </row>
        <row r="134">
          <cell r="B134">
            <v>132</v>
          </cell>
          <cell r="C134">
            <v>205893</v>
          </cell>
          <cell r="D134">
            <v>377358</v>
          </cell>
          <cell r="E134">
            <v>241685</v>
          </cell>
          <cell r="F134">
            <v>246581</v>
          </cell>
          <cell r="G134">
            <v>300000</v>
          </cell>
          <cell r="H134">
            <v>357668</v>
          </cell>
          <cell r="I134">
            <v>414128</v>
          </cell>
          <cell r="J134">
            <v>445522</v>
          </cell>
          <cell r="K134">
            <v>430855</v>
          </cell>
          <cell r="L134">
            <v>584719</v>
          </cell>
          <cell r="M134">
            <v>74580</v>
          </cell>
          <cell r="N134">
            <v>95352</v>
          </cell>
          <cell r="O134">
            <v>73565</v>
          </cell>
          <cell r="P134">
            <v>54885</v>
          </cell>
          <cell r="Q134">
            <v>89405</v>
          </cell>
          <cell r="R134">
            <v>323615</v>
          </cell>
          <cell r="S134">
            <v>645498</v>
          </cell>
          <cell r="T134">
            <v>56917</v>
          </cell>
          <cell r="U134">
            <v>171049</v>
          </cell>
          <cell r="W134">
            <v>44501</v>
          </cell>
        </row>
        <row r="135">
          <cell r="B135">
            <v>133</v>
          </cell>
          <cell r="C135">
            <v>344762</v>
          </cell>
          <cell r="D135">
            <v>820630</v>
          </cell>
          <cell r="E135">
            <v>38233</v>
          </cell>
          <cell r="F135">
            <v>-24709</v>
          </cell>
          <cell r="G135">
            <v>-500661</v>
          </cell>
          <cell r="H135">
            <v>176440</v>
          </cell>
          <cell r="I135">
            <v>179428</v>
          </cell>
          <cell r="J135">
            <v>152555</v>
          </cell>
          <cell r="K135">
            <v>157182</v>
          </cell>
          <cell r="L135">
            <v>172123</v>
          </cell>
          <cell r="M135">
            <v>191892</v>
          </cell>
          <cell r="N135">
            <v>182227</v>
          </cell>
          <cell r="O135">
            <v>205872</v>
          </cell>
          <cell r="P135">
            <v>240313</v>
          </cell>
          <cell r="Q135">
            <v>232120</v>
          </cell>
          <cell r="R135">
            <v>-56780</v>
          </cell>
          <cell r="S135">
            <v>306495</v>
          </cell>
          <cell r="T135">
            <v>263056</v>
          </cell>
          <cell r="U135">
            <v>269347</v>
          </cell>
          <cell r="V135">
            <v>242749</v>
          </cell>
          <cell r="W135">
            <v>260621</v>
          </cell>
        </row>
        <row r="136">
          <cell r="B136">
            <v>134</v>
          </cell>
          <cell r="C136">
            <v>609681</v>
          </cell>
          <cell r="D136">
            <v>921747</v>
          </cell>
          <cell r="E136">
            <v>1428676</v>
          </cell>
          <cell r="F136">
            <v>728081</v>
          </cell>
          <cell r="G136">
            <v>216851</v>
          </cell>
          <cell r="H136">
            <v>1714808</v>
          </cell>
          <cell r="I136">
            <v>1497562</v>
          </cell>
          <cell r="J136">
            <v>1525465</v>
          </cell>
          <cell r="K136">
            <v>1764614</v>
          </cell>
          <cell r="L136">
            <v>2646434</v>
          </cell>
          <cell r="M136">
            <v>278184</v>
          </cell>
          <cell r="N136">
            <v>175782</v>
          </cell>
          <cell r="O136">
            <v>228806</v>
          </cell>
          <cell r="P136">
            <v>178757</v>
          </cell>
          <cell r="Q136">
            <v>176830</v>
          </cell>
          <cell r="R136">
            <v>162788</v>
          </cell>
          <cell r="S136">
            <v>2389358</v>
          </cell>
          <cell r="T136">
            <v>178183</v>
          </cell>
          <cell r="U136">
            <v>1196281</v>
          </cell>
          <cell r="V136">
            <v>2513554</v>
          </cell>
          <cell r="W136">
            <v>191660</v>
          </cell>
        </row>
        <row r="137">
          <cell r="B137">
            <v>135</v>
          </cell>
          <cell r="C137">
            <v>184528</v>
          </cell>
          <cell r="D137">
            <v>107027</v>
          </cell>
          <cell r="E137">
            <v>114557</v>
          </cell>
          <cell r="F137">
            <v>-93400</v>
          </cell>
          <cell r="G137">
            <v>28047</v>
          </cell>
          <cell r="H137">
            <v>73722</v>
          </cell>
          <cell r="I137">
            <v>74844</v>
          </cell>
          <cell r="J137">
            <v>76919</v>
          </cell>
          <cell r="K137">
            <v>79626</v>
          </cell>
          <cell r="L137">
            <v>11741</v>
          </cell>
          <cell r="M137">
            <v>41546</v>
          </cell>
          <cell r="N137">
            <v>47899</v>
          </cell>
          <cell r="O137">
            <v>53074</v>
          </cell>
          <cell r="P137">
            <v>82273</v>
          </cell>
          <cell r="Q137">
            <v>73539</v>
          </cell>
          <cell r="R137">
            <v>193264</v>
          </cell>
          <cell r="S137">
            <v>11898</v>
          </cell>
          <cell r="T137">
            <v>92480</v>
          </cell>
          <cell r="U137">
            <v>189767</v>
          </cell>
          <cell r="V137">
            <v>42476</v>
          </cell>
          <cell r="W137">
            <v>53662</v>
          </cell>
        </row>
        <row r="138">
          <cell r="B138">
            <v>136</v>
          </cell>
          <cell r="C138">
            <v>258447</v>
          </cell>
          <cell r="D138">
            <v>758141</v>
          </cell>
          <cell r="E138">
            <v>1094909</v>
          </cell>
          <cell r="F138">
            <v>882642</v>
          </cell>
          <cell r="G138">
            <v>582828</v>
          </cell>
          <cell r="H138">
            <v>1125215</v>
          </cell>
          <cell r="I138">
            <v>339247</v>
          </cell>
          <cell r="J138">
            <v>313188</v>
          </cell>
          <cell r="K138">
            <v>424481</v>
          </cell>
          <cell r="L138">
            <v>385281</v>
          </cell>
          <cell r="M138">
            <v>317982</v>
          </cell>
          <cell r="N138">
            <v>130289</v>
          </cell>
          <cell r="O138">
            <v>157975</v>
          </cell>
          <cell r="P138">
            <v>133953</v>
          </cell>
          <cell r="Q138">
            <v>374616</v>
          </cell>
          <cell r="R138">
            <v>206643</v>
          </cell>
          <cell r="S138">
            <v>857734</v>
          </cell>
          <cell r="T138">
            <v>132477</v>
          </cell>
          <cell r="U138">
            <v>604887</v>
          </cell>
          <cell r="V138">
            <v>788182</v>
          </cell>
          <cell r="W138">
            <v>274999</v>
          </cell>
        </row>
        <row r="139">
          <cell r="B139">
            <v>137</v>
          </cell>
          <cell r="C139">
            <v>4599754</v>
          </cell>
          <cell r="D139">
            <v>5328063</v>
          </cell>
          <cell r="E139">
            <v>4216789</v>
          </cell>
          <cell r="F139">
            <v>4437193</v>
          </cell>
          <cell r="G139">
            <v>6001807</v>
          </cell>
          <cell r="H139">
            <v>7991689</v>
          </cell>
          <cell r="I139">
            <v>8253587</v>
          </cell>
          <cell r="J139">
            <v>8354068</v>
          </cell>
          <cell r="K139">
            <v>9163819</v>
          </cell>
          <cell r="L139">
            <v>9396513</v>
          </cell>
          <cell r="M139">
            <v>489272</v>
          </cell>
          <cell r="N139">
            <v>588624</v>
          </cell>
          <cell r="O139">
            <v>458914</v>
          </cell>
          <cell r="P139">
            <v>478587</v>
          </cell>
          <cell r="Q139">
            <v>717763</v>
          </cell>
          <cell r="R139">
            <v>5875643</v>
          </cell>
          <cell r="S139">
            <v>9121976</v>
          </cell>
          <cell r="T139">
            <v>386498</v>
          </cell>
          <cell r="U139">
            <v>5188273</v>
          </cell>
          <cell r="W139">
            <v>466444</v>
          </cell>
        </row>
        <row r="140">
          <cell r="B140">
            <v>138</v>
          </cell>
          <cell r="C140">
            <v>201461</v>
          </cell>
          <cell r="D140">
            <v>112722</v>
          </cell>
          <cell r="E140">
            <v>133207</v>
          </cell>
          <cell r="F140">
            <v>276309</v>
          </cell>
          <cell r="G140">
            <v>276689</v>
          </cell>
          <cell r="H140">
            <v>1444921</v>
          </cell>
          <cell r="I140">
            <v>1018041</v>
          </cell>
          <cell r="J140">
            <v>875243</v>
          </cell>
          <cell r="K140">
            <v>970430</v>
          </cell>
          <cell r="L140">
            <v>1413389</v>
          </cell>
          <cell r="M140">
            <v>105139</v>
          </cell>
          <cell r="N140">
            <v>112592</v>
          </cell>
          <cell r="O140">
            <v>114806</v>
          </cell>
          <cell r="P140">
            <v>135965</v>
          </cell>
          <cell r="Q140">
            <v>175956</v>
          </cell>
          <cell r="R140">
            <v>441340</v>
          </cell>
          <cell r="S140">
            <v>1261306</v>
          </cell>
          <cell r="T140">
            <v>162296</v>
          </cell>
          <cell r="U140">
            <v>338980</v>
          </cell>
          <cell r="V140">
            <v>1584121</v>
          </cell>
          <cell r="W140">
            <v>134284</v>
          </cell>
        </row>
        <row r="141">
          <cell r="B141">
            <v>139</v>
          </cell>
          <cell r="C141">
            <v>1104577</v>
          </cell>
          <cell r="D141">
            <v>1096071</v>
          </cell>
          <cell r="E141">
            <v>626959</v>
          </cell>
          <cell r="F141">
            <v>351762</v>
          </cell>
          <cell r="G141">
            <v>996223</v>
          </cell>
          <cell r="H141">
            <v>1995879</v>
          </cell>
          <cell r="I141">
            <v>2054350</v>
          </cell>
          <cell r="J141">
            <v>253971</v>
          </cell>
          <cell r="K141">
            <v>270482</v>
          </cell>
          <cell r="L141">
            <v>760978</v>
          </cell>
          <cell r="M141">
            <v>201655</v>
          </cell>
          <cell r="N141">
            <v>218697</v>
          </cell>
          <cell r="O141">
            <v>348140</v>
          </cell>
          <cell r="P141">
            <v>344267</v>
          </cell>
          <cell r="Q141">
            <v>577767</v>
          </cell>
          <cell r="R141">
            <v>595592</v>
          </cell>
          <cell r="S141">
            <v>1070906</v>
          </cell>
          <cell r="T141">
            <v>398813</v>
          </cell>
          <cell r="U141">
            <v>369176</v>
          </cell>
          <cell r="V141">
            <v>1108784</v>
          </cell>
          <cell r="W141">
            <v>404012</v>
          </cell>
        </row>
        <row r="142">
          <cell r="B142">
            <v>140</v>
          </cell>
          <cell r="C142">
            <v>195911</v>
          </cell>
          <cell r="D142">
            <v>78694</v>
          </cell>
          <cell r="E142">
            <v>206942</v>
          </cell>
          <cell r="F142">
            <v>33767</v>
          </cell>
          <cell r="G142">
            <v>64844</v>
          </cell>
          <cell r="H142">
            <v>292971</v>
          </cell>
          <cell r="I142">
            <v>411059</v>
          </cell>
          <cell r="J142">
            <v>422887</v>
          </cell>
          <cell r="K142">
            <v>400622</v>
          </cell>
          <cell r="L142">
            <v>175453</v>
          </cell>
          <cell r="M142">
            <v>77856</v>
          </cell>
          <cell r="N142">
            <v>46895</v>
          </cell>
          <cell r="O142">
            <v>47896</v>
          </cell>
          <cell r="P142">
            <v>49201</v>
          </cell>
          <cell r="Q142">
            <v>168101</v>
          </cell>
          <cell r="R142">
            <v>81647</v>
          </cell>
          <cell r="S142">
            <v>217437</v>
          </cell>
          <cell r="T142">
            <v>155158</v>
          </cell>
          <cell r="U142">
            <v>258375</v>
          </cell>
          <cell r="W142">
            <v>80021</v>
          </cell>
        </row>
        <row r="143">
          <cell r="B143">
            <v>141</v>
          </cell>
          <cell r="C143">
            <v>3096328</v>
          </cell>
          <cell r="D143">
            <v>2908928</v>
          </cell>
          <cell r="E143">
            <v>3056499</v>
          </cell>
          <cell r="F143">
            <v>1325155</v>
          </cell>
          <cell r="G143">
            <v>2207086</v>
          </cell>
          <cell r="H143">
            <v>1388952</v>
          </cell>
          <cell r="I143">
            <v>965236</v>
          </cell>
          <cell r="J143">
            <v>513003</v>
          </cell>
          <cell r="K143">
            <v>544739</v>
          </cell>
          <cell r="L143">
            <v>3032647</v>
          </cell>
          <cell r="M143">
            <v>374083</v>
          </cell>
          <cell r="N143">
            <v>376439</v>
          </cell>
          <cell r="O143">
            <v>360343</v>
          </cell>
          <cell r="P143">
            <v>353175</v>
          </cell>
          <cell r="Q143">
            <v>365692</v>
          </cell>
          <cell r="R143">
            <v>790540</v>
          </cell>
          <cell r="S143">
            <v>2255153</v>
          </cell>
          <cell r="T143">
            <v>375777</v>
          </cell>
          <cell r="U143">
            <v>1943718</v>
          </cell>
          <cell r="V143">
            <v>1834134</v>
          </cell>
          <cell r="W143">
            <v>369236</v>
          </cell>
        </row>
        <row r="144">
          <cell r="B144">
            <v>142</v>
          </cell>
          <cell r="C144">
            <v>1593987</v>
          </cell>
          <cell r="D144">
            <v>1556344</v>
          </cell>
          <cell r="E144">
            <v>656326</v>
          </cell>
          <cell r="F144">
            <v>705495</v>
          </cell>
          <cell r="G144">
            <v>337069</v>
          </cell>
          <cell r="H144">
            <v>3068973</v>
          </cell>
          <cell r="I144">
            <v>3136004</v>
          </cell>
          <cell r="J144">
            <v>2862317</v>
          </cell>
          <cell r="K144">
            <v>2551066</v>
          </cell>
          <cell r="L144">
            <v>2114169</v>
          </cell>
          <cell r="M144">
            <v>779969</v>
          </cell>
          <cell r="N144">
            <v>568421</v>
          </cell>
          <cell r="O144">
            <v>470348</v>
          </cell>
          <cell r="P144">
            <v>266288</v>
          </cell>
          <cell r="Q144">
            <v>272651</v>
          </cell>
          <cell r="R144">
            <v>482086</v>
          </cell>
          <cell r="S144">
            <v>1395136</v>
          </cell>
          <cell r="T144">
            <v>483870</v>
          </cell>
          <cell r="U144">
            <v>1091915</v>
          </cell>
          <cell r="V144">
            <v>1114718</v>
          </cell>
          <cell r="W144">
            <v>324544</v>
          </cell>
        </row>
        <row r="145">
          <cell r="B145">
            <v>143</v>
          </cell>
          <cell r="C145">
            <v>362658</v>
          </cell>
          <cell r="D145">
            <v>564140</v>
          </cell>
          <cell r="E145">
            <v>356115</v>
          </cell>
          <cell r="F145">
            <v>802348</v>
          </cell>
          <cell r="G145">
            <v>320835</v>
          </cell>
          <cell r="H145">
            <v>833999</v>
          </cell>
          <cell r="I145">
            <v>1006502</v>
          </cell>
          <cell r="J145">
            <v>1012109</v>
          </cell>
          <cell r="K145">
            <v>815086</v>
          </cell>
          <cell r="L145">
            <v>847281</v>
          </cell>
          <cell r="M145">
            <v>17448</v>
          </cell>
          <cell r="N145">
            <v>18029</v>
          </cell>
          <cell r="O145">
            <v>17663</v>
          </cell>
          <cell r="P145">
            <v>17717</v>
          </cell>
          <cell r="Q145">
            <v>31160</v>
          </cell>
          <cell r="R145">
            <v>153876</v>
          </cell>
          <cell r="S145">
            <v>815151</v>
          </cell>
          <cell r="T145">
            <v>14512</v>
          </cell>
          <cell r="U145">
            <v>240000</v>
          </cell>
          <cell r="W145">
            <v>31786</v>
          </cell>
        </row>
        <row r="146">
          <cell r="B146">
            <v>144</v>
          </cell>
          <cell r="C146">
            <v>692485</v>
          </cell>
          <cell r="D146">
            <v>624538</v>
          </cell>
          <cell r="E146">
            <v>1148214</v>
          </cell>
          <cell r="F146">
            <v>364693</v>
          </cell>
          <cell r="G146">
            <v>640534</v>
          </cell>
          <cell r="H146">
            <v>350117</v>
          </cell>
          <cell r="I146">
            <v>355877</v>
          </cell>
          <cell r="J146">
            <v>366730</v>
          </cell>
          <cell r="K146">
            <v>747440</v>
          </cell>
          <cell r="L146">
            <v>856605</v>
          </cell>
          <cell r="M146">
            <v>302477</v>
          </cell>
          <cell r="N146">
            <v>321979</v>
          </cell>
          <cell r="O146">
            <v>350460</v>
          </cell>
          <cell r="P146">
            <v>323728</v>
          </cell>
          <cell r="Q146">
            <v>435635</v>
          </cell>
          <cell r="R146">
            <v>628313</v>
          </cell>
          <cell r="S146">
            <v>669704</v>
          </cell>
          <cell r="T146">
            <v>387138</v>
          </cell>
          <cell r="U146">
            <v>1078717</v>
          </cell>
          <cell r="V146">
            <v>626312</v>
          </cell>
          <cell r="W146">
            <v>384996</v>
          </cell>
        </row>
        <row r="147">
          <cell r="B147">
            <v>145</v>
          </cell>
          <cell r="C147">
            <v>1664025</v>
          </cell>
          <cell r="D147">
            <v>1275645</v>
          </cell>
          <cell r="E147">
            <v>942515</v>
          </cell>
          <cell r="F147">
            <v>695281</v>
          </cell>
          <cell r="G147">
            <v>493888</v>
          </cell>
          <cell r="H147">
            <v>1282931</v>
          </cell>
          <cell r="I147">
            <v>1324802</v>
          </cell>
          <cell r="J147">
            <v>1555823</v>
          </cell>
          <cell r="K147">
            <v>1485751</v>
          </cell>
          <cell r="L147">
            <v>1274497</v>
          </cell>
          <cell r="M147">
            <v>253603</v>
          </cell>
          <cell r="N147">
            <v>251324</v>
          </cell>
          <cell r="O147">
            <v>232735</v>
          </cell>
          <cell r="P147">
            <v>271928</v>
          </cell>
          <cell r="Q147">
            <v>274017</v>
          </cell>
          <cell r="R147">
            <v>526595</v>
          </cell>
          <cell r="S147">
            <v>1149194</v>
          </cell>
          <cell r="T147">
            <v>308024</v>
          </cell>
          <cell r="U147">
            <v>709932</v>
          </cell>
          <cell r="V147">
            <v>1290879</v>
          </cell>
          <cell r="W147">
            <v>273535</v>
          </cell>
        </row>
        <row r="148">
          <cell r="B148">
            <v>146</v>
          </cell>
          <cell r="C148">
            <v>391074</v>
          </cell>
          <cell r="D148">
            <v>525536</v>
          </cell>
          <cell r="E148">
            <v>204087</v>
          </cell>
          <cell r="F148">
            <v>107787</v>
          </cell>
          <cell r="G148">
            <v>178496</v>
          </cell>
          <cell r="H148">
            <v>940335</v>
          </cell>
          <cell r="I148">
            <v>933100</v>
          </cell>
          <cell r="J148">
            <v>978923</v>
          </cell>
          <cell r="K148">
            <v>992020</v>
          </cell>
          <cell r="L148">
            <v>552078</v>
          </cell>
          <cell r="M148">
            <v>296424</v>
          </cell>
          <cell r="N148">
            <v>266518</v>
          </cell>
          <cell r="O148">
            <v>179184</v>
          </cell>
          <cell r="P148">
            <v>203541</v>
          </cell>
          <cell r="Q148">
            <v>230896</v>
          </cell>
          <cell r="R148">
            <v>279081</v>
          </cell>
          <cell r="S148">
            <v>1780192</v>
          </cell>
          <cell r="T148">
            <v>221724</v>
          </cell>
          <cell r="W148">
            <v>211960</v>
          </cell>
        </row>
        <row r="149">
          <cell r="B149">
            <v>147</v>
          </cell>
          <cell r="C149">
            <v>596430</v>
          </cell>
          <cell r="D149">
            <v>153557</v>
          </cell>
          <cell r="F149">
            <v>1314534</v>
          </cell>
          <cell r="G149">
            <v>0</v>
          </cell>
          <cell r="H149">
            <v>731209</v>
          </cell>
          <cell r="I149">
            <v>740552</v>
          </cell>
          <cell r="J149">
            <v>903081</v>
          </cell>
          <cell r="K149">
            <v>950378</v>
          </cell>
          <cell r="L149">
            <v>992827</v>
          </cell>
          <cell r="M149">
            <v>139102</v>
          </cell>
          <cell r="N149">
            <v>133137</v>
          </cell>
          <cell r="O149">
            <v>134874</v>
          </cell>
          <cell r="P149">
            <v>131398</v>
          </cell>
          <cell r="Q149">
            <v>134996</v>
          </cell>
          <cell r="R149">
            <v>127015</v>
          </cell>
          <cell r="S149">
            <v>1465627</v>
          </cell>
          <cell r="T149">
            <v>104332</v>
          </cell>
          <cell r="U149">
            <v>377076</v>
          </cell>
          <cell r="V149">
            <v>1427112</v>
          </cell>
          <cell r="W149">
            <v>109176</v>
          </cell>
        </row>
        <row r="150">
          <cell r="B150">
            <v>148</v>
          </cell>
          <cell r="C150">
            <v>445210</v>
          </cell>
          <cell r="D150">
            <v>484715</v>
          </cell>
          <cell r="E150">
            <v>113337</v>
          </cell>
          <cell r="F150">
            <v>686698</v>
          </cell>
          <cell r="G150">
            <v>435870</v>
          </cell>
          <cell r="H150">
            <v>286649</v>
          </cell>
          <cell r="I150">
            <v>192882</v>
          </cell>
          <cell r="J150">
            <v>199978</v>
          </cell>
          <cell r="K150">
            <v>156961</v>
          </cell>
          <cell r="L150">
            <v>215055</v>
          </cell>
          <cell r="M150">
            <v>101088</v>
          </cell>
          <cell r="N150">
            <v>98571</v>
          </cell>
          <cell r="O150">
            <v>100000</v>
          </cell>
          <cell r="P150">
            <v>101820</v>
          </cell>
          <cell r="Q150">
            <v>94482</v>
          </cell>
          <cell r="R150">
            <v>320936</v>
          </cell>
          <cell r="S150">
            <v>470743</v>
          </cell>
          <cell r="T150">
            <v>137521</v>
          </cell>
          <cell r="U150">
            <v>168064</v>
          </cell>
          <cell r="V150">
            <v>505293</v>
          </cell>
          <cell r="W150">
            <v>124997</v>
          </cell>
        </row>
        <row r="151">
          <cell r="B151">
            <v>149</v>
          </cell>
          <cell r="C151">
            <v>3255813</v>
          </cell>
          <cell r="D151">
            <v>-2490350</v>
          </cell>
          <cell r="E151">
            <v>-15112680</v>
          </cell>
          <cell r="F151">
            <v>-12098339</v>
          </cell>
          <cell r="G151">
            <v>0</v>
          </cell>
          <cell r="H151">
            <v>0</v>
          </cell>
          <cell r="I151">
            <v>0</v>
          </cell>
          <cell r="J151">
            <v>0</v>
          </cell>
          <cell r="K151">
            <v>0</v>
          </cell>
          <cell r="M151">
            <v>977279</v>
          </cell>
          <cell r="N151">
            <v>857755</v>
          </cell>
          <cell r="O151">
            <v>0</v>
          </cell>
          <cell r="P151">
            <v>439071</v>
          </cell>
          <cell r="Q151">
            <v>5021</v>
          </cell>
          <cell r="T151">
            <v>486921</v>
          </cell>
          <cell r="U151">
            <v>5443486</v>
          </cell>
          <cell r="W151">
            <v>495546</v>
          </cell>
        </row>
        <row r="152">
          <cell r="B152">
            <v>150</v>
          </cell>
          <cell r="C152">
            <v>1645769</v>
          </cell>
          <cell r="D152">
            <v>1326419</v>
          </cell>
          <cell r="E152">
            <v>1603148</v>
          </cell>
          <cell r="F152">
            <v>2091064</v>
          </cell>
          <cell r="G152">
            <v>1871002</v>
          </cell>
          <cell r="H152">
            <v>1455864</v>
          </cell>
          <cell r="I152">
            <v>1592535</v>
          </cell>
          <cell r="J152">
            <v>1391399</v>
          </cell>
          <cell r="K152">
            <v>1460690</v>
          </cell>
          <cell r="L152">
            <v>1513882</v>
          </cell>
          <cell r="M152">
            <v>197571</v>
          </cell>
          <cell r="N152">
            <v>193122</v>
          </cell>
          <cell r="O152">
            <v>200776</v>
          </cell>
          <cell r="P152">
            <v>201072</v>
          </cell>
          <cell r="Q152">
            <v>225662</v>
          </cell>
          <cell r="R152">
            <v>1379777</v>
          </cell>
          <cell r="S152">
            <v>1667091</v>
          </cell>
          <cell r="T152">
            <v>226399</v>
          </cell>
          <cell r="U152">
            <v>871822</v>
          </cell>
          <cell r="V152">
            <v>1383392</v>
          </cell>
          <cell r="W152">
            <v>197688</v>
          </cell>
        </row>
        <row r="153">
          <cell r="B153">
            <v>151</v>
          </cell>
          <cell r="C153">
            <v>1914804</v>
          </cell>
          <cell r="D153">
            <v>964375</v>
          </cell>
          <cell r="E153">
            <v>1786049</v>
          </cell>
          <cell r="F153">
            <v>941846</v>
          </cell>
          <cell r="G153">
            <v>967817</v>
          </cell>
          <cell r="H153">
            <v>1744853</v>
          </cell>
          <cell r="I153">
            <v>1812518</v>
          </cell>
          <cell r="J153">
            <v>1192303</v>
          </cell>
          <cell r="K153">
            <v>1277352</v>
          </cell>
          <cell r="L153">
            <v>1334462</v>
          </cell>
          <cell r="M153">
            <v>156175</v>
          </cell>
          <cell r="N153">
            <v>101463</v>
          </cell>
          <cell r="O153">
            <v>93312</v>
          </cell>
          <cell r="P153">
            <v>130037</v>
          </cell>
          <cell r="Q153">
            <v>162453</v>
          </cell>
          <cell r="R153">
            <v>360671</v>
          </cell>
          <cell r="S153">
            <v>1361814</v>
          </cell>
          <cell r="T153">
            <v>127667</v>
          </cell>
          <cell r="U153">
            <v>1131963</v>
          </cell>
          <cell r="V153">
            <v>750063</v>
          </cell>
          <cell r="W153">
            <v>132886</v>
          </cell>
        </row>
        <row r="154">
          <cell r="B154">
            <v>152</v>
          </cell>
          <cell r="C154">
            <v>1733769</v>
          </cell>
          <cell r="D154">
            <v>2121414</v>
          </cell>
          <cell r="E154">
            <v>2182468</v>
          </cell>
          <cell r="F154">
            <v>2274901</v>
          </cell>
          <cell r="G154">
            <v>2755722</v>
          </cell>
          <cell r="H154">
            <v>872525</v>
          </cell>
          <cell r="I154">
            <v>565038</v>
          </cell>
          <cell r="J154">
            <v>330411</v>
          </cell>
          <cell r="K154">
            <v>172930</v>
          </cell>
          <cell r="L154">
            <v>78846</v>
          </cell>
          <cell r="M154">
            <v>74995</v>
          </cell>
          <cell r="N154">
            <v>76164</v>
          </cell>
          <cell r="O154">
            <v>74954</v>
          </cell>
          <cell r="P154">
            <v>77147</v>
          </cell>
          <cell r="Q154">
            <v>154215</v>
          </cell>
          <cell r="R154">
            <v>2452007</v>
          </cell>
          <cell r="S154">
            <v>354521</v>
          </cell>
          <cell r="T154">
            <v>76969</v>
          </cell>
          <cell r="U154">
            <v>1735871</v>
          </cell>
          <cell r="V154">
            <v>359072</v>
          </cell>
          <cell r="W154">
            <v>81802</v>
          </cell>
        </row>
        <row r="155">
          <cell r="B155">
            <v>153</v>
          </cell>
          <cell r="C155">
            <v>3091199</v>
          </cell>
          <cell r="D155">
            <v>3327754</v>
          </cell>
          <cell r="E155">
            <v>5943576</v>
          </cell>
          <cell r="F155">
            <v>5336994</v>
          </cell>
          <cell r="G155">
            <v>5464869</v>
          </cell>
          <cell r="H155">
            <v>4554771</v>
          </cell>
          <cell r="I155">
            <v>4644654</v>
          </cell>
          <cell r="J155">
            <v>7934813</v>
          </cell>
          <cell r="K155">
            <v>8349680</v>
          </cell>
          <cell r="L155">
            <v>8733470</v>
          </cell>
          <cell r="M155">
            <v>1273221</v>
          </cell>
          <cell r="N155">
            <v>1315221</v>
          </cell>
          <cell r="O155">
            <v>1393072</v>
          </cell>
          <cell r="P155">
            <v>1402638</v>
          </cell>
          <cell r="Q155">
            <v>1424425</v>
          </cell>
          <cell r="R155">
            <v>5953236</v>
          </cell>
          <cell r="S155">
            <v>6368189</v>
          </cell>
          <cell r="T155">
            <v>1423927</v>
          </cell>
          <cell r="U155">
            <v>5906596</v>
          </cell>
          <cell r="V155">
            <v>11550507</v>
          </cell>
          <cell r="W155">
            <v>1524080</v>
          </cell>
        </row>
        <row r="156">
          <cell r="B156">
            <v>154</v>
          </cell>
          <cell r="C156">
            <v>499167</v>
          </cell>
          <cell r="D156">
            <v>405215</v>
          </cell>
          <cell r="E156">
            <v>374840</v>
          </cell>
          <cell r="F156">
            <v>294692</v>
          </cell>
          <cell r="G156">
            <v>387619</v>
          </cell>
          <cell r="H156">
            <v>473982</v>
          </cell>
          <cell r="I156">
            <v>848929</v>
          </cell>
          <cell r="J156">
            <v>763303</v>
          </cell>
          <cell r="K156">
            <v>791095</v>
          </cell>
          <cell r="L156">
            <v>714260</v>
          </cell>
          <cell r="M156">
            <v>26170</v>
          </cell>
          <cell r="N156">
            <v>26744</v>
          </cell>
          <cell r="O156">
            <v>12273</v>
          </cell>
          <cell r="P156">
            <v>19269</v>
          </cell>
          <cell r="Q156">
            <v>33021</v>
          </cell>
          <cell r="R156">
            <v>353019</v>
          </cell>
          <cell r="S156">
            <v>647156</v>
          </cell>
          <cell r="T156">
            <v>22758</v>
          </cell>
          <cell r="U156">
            <v>245507</v>
          </cell>
          <cell r="V156">
            <v>617656</v>
          </cell>
          <cell r="W156">
            <v>23718</v>
          </cell>
        </row>
        <row r="157">
          <cell r="B157">
            <v>155</v>
          </cell>
          <cell r="C157">
            <v>2323202</v>
          </cell>
          <cell r="D157">
            <v>5409985</v>
          </cell>
          <cell r="E157">
            <v>3802347</v>
          </cell>
          <cell r="F157">
            <v>4861516</v>
          </cell>
          <cell r="G157">
            <v>5481717</v>
          </cell>
          <cell r="H157">
            <v>139797</v>
          </cell>
          <cell r="I157">
            <v>961772</v>
          </cell>
          <cell r="J157">
            <v>1615948</v>
          </cell>
          <cell r="K157">
            <v>4461676</v>
          </cell>
          <cell r="L157">
            <v>6389507</v>
          </cell>
          <cell r="M157">
            <v>899183</v>
          </cell>
          <cell r="N157">
            <v>504780</v>
          </cell>
          <cell r="O157">
            <v>602579</v>
          </cell>
          <cell r="P157">
            <v>1139127</v>
          </cell>
          <cell r="Q157">
            <v>1276988</v>
          </cell>
          <cell r="R157">
            <v>6159509</v>
          </cell>
          <cell r="S157">
            <v>7714270</v>
          </cell>
          <cell r="T157">
            <v>850587</v>
          </cell>
          <cell r="U157">
            <v>7125000</v>
          </cell>
          <cell r="W157">
            <v>896369</v>
          </cell>
        </row>
        <row r="158">
          <cell r="B158">
            <v>156</v>
          </cell>
          <cell r="C158">
            <v>25848</v>
          </cell>
          <cell r="D158">
            <v>-35886</v>
          </cell>
          <cell r="E158">
            <v>122939</v>
          </cell>
          <cell r="F158">
            <v>69520</v>
          </cell>
          <cell r="G158">
            <v>5195</v>
          </cell>
          <cell r="H158">
            <v>156866</v>
          </cell>
          <cell r="I158">
            <v>74873</v>
          </cell>
          <cell r="J158">
            <v>85224</v>
          </cell>
          <cell r="K158">
            <v>117527</v>
          </cell>
          <cell r="L158">
            <v>119391</v>
          </cell>
          <cell r="M158">
            <v>7977</v>
          </cell>
          <cell r="N158">
            <v>4422</v>
          </cell>
          <cell r="O158">
            <v>7607</v>
          </cell>
          <cell r="P158">
            <v>7939</v>
          </cell>
          <cell r="Q158">
            <v>14116</v>
          </cell>
          <cell r="R158">
            <v>131</v>
          </cell>
          <cell r="S158">
            <v>104529</v>
          </cell>
          <cell r="T158">
            <v>9826</v>
          </cell>
          <cell r="U158">
            <v>10870</v>
          </cell>
          <cell r="W158">
            <v>11446</v>
          </cell>
        </row>
        <row r="159">
          <cell r="B159">
            <v>157</v>
          </cell>
          <cell r="C159">
            <v>1215815</v>
          </cell>
          <cell r="D159">
            <v>1537416</v>
          </cell>
          <cell r="E159">
            <v>2593009</v>
          </cell>
          <cell r="F159">
            <v>3084568</v>
          </cell>
          <cell r="G159">
            <v>3153308</v>
          </cell>
          <cell r="H159">
            <v>333842</v>
          </cell>
          <cell r="I159">
            <v>341039</v>
          </cell>
          <cell r="J159">
            <v>151150</v>
          </cell>
          <cell r="K159">
            <v>1259</v>
          </cell>
          <cell r="L159">
            <v>0</v>
          </cell>
          <cell r="M159">
            <v>112324</v>
          </cell>
          <cell r="N159">
            <v>96322</v>
          </cell>
          <cell r="O159">
            <v>136582</v>
          </cell>
          <cell r="P159">
            <v>107069</v>
          </cell>
          <cell r="Q159">
            <v>101096</v>
          </cell>
          <cell r="R159">
            <v>3385755</v>
          </cell>
          <cell r="T159">
            <v>92910</v>
          </cell>
          <cell r="U159">
            <v>3340722</v>
          </cell>
          <cell r="W159">
            <v>97735</v>
          </cell>
        </row>
        <row r="160">
          <cell r="B160">
            <v>158</v>
          </cell>
          <cell r="C160">
            <v>418394</v>
          </cell>
          <cell r="D160">
            <v>473860</v>
          </cell>
          <cell r="E160">
            <v>1007450</v>
          </cell>
          <cell r="F160">
            <v>1061237</v>
          </cell>
          <cell r="G160">
            <v>1128432</v>
          </cell>
          <cell r="H160">
            <v>3666361</v>
          </cell>
          <cell r="I160">
            <v>2634811</v>
          </cell>
          <cell r="J160">
            <v>1882445</v>
          </cell>
          <cell r="K160">
            <v>1292181</v>
          </cell>
          <cell r="L160">
            <v>1442459</v>
          </cell>
          <cell r="M160">
            <v>176860</v>
          </cell>
          <cell r="N160">
            <v>305930</v>
          </cell>
          <cell r="O160">
            <v>239806</v>
          </cell>
          <cell r="P160">
            <v>204512</v>
          </cell>
          <cell r="Q160">
            <v>531904</v>
          </cell>
          <cell r="R160">
            <v>1517927</v>
          </cell>
          <cell r="S160">
            <v>1488592</v>
          </cell>
          <cell r="T160">
            <v>602293</v>
          </cell>
          <cell r="W160">
            <v>406123</v>
          </cell>
        </row>
        <row r="161">
          <cell r="B161">
            <v>159</v>
          </cell>
          <cell r="C161">
            <v>2046042</v>
          </cell>
          <cell r="D161">
            <v>1206422</v>
          </cell>
          <cell r="E161">
            <v>1268801</v>
          </cell>
          <cell r="F161">
            <v>1622489</v>
          </cell>
          <cell r="G161">
            <v>1479918</v>
          </cell>
          <cell r="H161">
            <v>828086</v>
          </cell>
          <cell r="I161">
            <v>1837056</v>
          </cell>
          <cell r="J161">
            <v>1380560</v>
          </cell>
          <cell r="K161">
            <v>1611583</v>
          </cell>
          <cell r="L161">
            <v>2179421</v>
          </cell>
          <cell r="M161">
            <v>166100</v>
          </cell>
          <cell r="N161">
            <v>168854</v>
          </cell>
          <cell r="O161">
            <v>121101</v>
          </cell>
          <cell r="P161">
            <v>110673</v>
          </cell>
          <cell r="Q161">
            <v>175368</v>
          </cell>
          <cell r="R161">
            <v>489350</v>
          </cell>
          <cell r="S161">
            <v>2291821</v>
          </cell>
          <cell r="T161">
            <v>128334</v>
          </cell>
          <cell r="U161">
            <v>1455225</v>
          </cell>
          <cell r="V161">
            <v>2016344</v>
          </cell>
          <cell r="W161">
            <v>284241</v>
          </cell>
        </row>
        <row r="162">
          <cell r="B162">
            <v>160</v>
          </cell>
          <cell r="C162">
            <v>5175063</v>
          </cell>
          <cell r="D162">
            <v>1485463</v>
          </cell>
          <cell r="E162">
            <v>-2220766</v>
          </cell>
          <cell r="F162">
            <v>-1088505</v>
          </cell>
          <cell r="G162">
            <v>30789</v>
          </cell>
          <cell r="H162">
            <v>13</v>
          </cell>
          <cell r="I162">
            <v>13</v>
          </cell>
          <cell r="J162">
            <v>13</v>
          </cell>
          <cell r="K162">
            <v>13</v>
          </cell>
          <cell r="L162">
            <v>1757</v>
          </cell>
          <cell r="M162">
            <v>1006716</v>
          </cell>
          <cell r="N162">
            <v>1007617</v>
          </cell>
          <cell r="O162">
            <v>975484</v>
          </cell>
          <cell r="P162">
            <v>1614717</v>
          </cell>
          <cell r="Q162">
            <v>1380975</v>
          </cell>
          <cell r="R162">
            <v>-490543</v>
          </cell>
          <cell r="S162">
            <v>4736346</v>
          </cell>
          <cell r="T162">
            <v>1394882</v>
          </cell>
          <cell r="U162">
            <v>1348586</v>
          </cell>
          <cell r="V162">
            <v>4736346</v>
          </cell>
          <cell r="W162">
            <v>1372032</v>
          </cell>
        </row>
        <row r="163">
          <cell r="B163">
            <v>161</v>
          </cell>
          <cell r="C163">
            <v>1685341</v>
          </cell>
          <cell r="D163">
            <v>1522162</v>
          </cell>
          <cell r="E163">
            <v>2951586</v>
          </cell>
          <cell r="F163">
            <v>2286384</v>
          </cell>
          <cell r="G163">
            <v>898228</v>
          </cell>
          <cell r="H163">
            <v>1475871</v>
          </cell>
          <cell r="I163">
            <v>1533727</v>
          </cell>
          <cell r="J163">
            <v>1825592</v>
          </cell>
          <cell r="K163">
            <v>1897661</v>
          </cell>
          <cell r="L163">
            <v>1996089</v>
          </cell>
          <cell r="M163">
            <v>292462</v>
          </cell>
          <cell r="N163">
            <v>260852</v>
          </cell>
          <cell r="O163">
            <v>281296</v>
          </cell>
          <cell r="P163">
            <v>289894</v>
          </cell>
          <cell r="Q163">
            <v>264919</v>
          </cell>
          <cell r="R163">
            <v>1295250</v>
          </cell>
          <cell r="S163">
            <v>1768963</v>
          </cell>
          <cell r="T163">
            <v>287506</v>
          </cell>
          <cell r="W163">
            <v>297822</v>
          </cell>
        </row>
        <row r="164">
          <cell r="B164">
            <v>162</v>
          </cell>
          <cell r="C164">
            <v>1133125</v>
          </cell>
          <cell r="E164">
            <v>1387662</v>
          </cell>
          <cell r="F164">
            <v>856875</v>
          </cell>
          <cell r="G164">
            <v>0</v>
          </cell>
          <cell r="H164">
            <v>752796</v>
          </cell>
          <cell r="I164">
            <v>763719</v>
          </cell>
          <cell r="J164">
            <v>890473</v>
          </cell>
          <cell r="K164">
            <v>1426968</v>
          </cell>
          <cell r="L164">
            <v>1584505</v>
          </cell>
          <cell r="M164">
            <v>134938</v>
          </cell>
          <cell r="N164">
            <v>97981</v>
          </cell>
          <cell r="O164">
            <v>95753</v>
          </cell>
          <cell r="P164">
            <v>129270</v>
          </cell>
          <cell r="Q164">
            <v>97988</v>
          </cell>
          <cell r="R164">
            <v>-290417</v>
          </cell>
          <cell r="S164">
            <v>1620315</v>
          </cell>
          <cell r="T164">
            <v>141583</v>
          </cell>
          <cell r="U164">
            <v>239841</v>
          </cell>
          <cell r="V164">
            <v>1527741</v>
          </cell>
          <cell r="W164">
            <v>124378</v>
          </cell>
        </row>
        <row r="165">
          <cell r="B165">
            <v>163</v>
          </cell>
          <cell r="C165">
            <v>7869779</v>
          </cell>
          <cell r="D165">
            <v>9384104</v>
          </cell>
          <cell r="E165">
            <v>5473979</v>
          </cell>
          <cell r="F165">
            <v>3729342</v>
          </cell>
          <cell r="G165">
            <v>411505</v>
          </cell>
          <cell r="H165">
            <v>0</v>
          </cell>
          <cell r="I165">
            <v>0</v>
          </cell>
          <cell r="J165">
            <v>0</v>
          </cell>
          <cell r="K165">
            <v>0</v>
          </cell>
          <cell r="M165">
            <v>1502667</v>
          </cell>
          <cell r="N165">
            <v>889906</v>
          </cell>
          <cell r="O165">
            <v>798651</v>
          </cell>
          <cell r="P165">
            <v>977898</v>
          </cell>
          <cell r="Q165">
            <v>1157021</v>
          </cell>
          <cell r="R165">
            <v>4675104</v>
          </cell>
          <cell r="T165">
            <v>946115</v>
          </cell>
          <cell r="U165">
            <v>7710075</v>
          </cell>
          <cell r="W165">
            <v>2272594</v>
          </cell>
        </row>
        <row r="166">
          <cell r="B166">
            <v>164</v>
          </cell>
          <cell r="C166">
            <v>1009724</v>
          </cell>
          <cell r="D166">
            <v>75464</v>
          </cell>
          <cell r="E166">
            <v>632977</v>
          </cell>
          <cell r="F166">
            <v>1015752</v>
          </cell>
          <cell r="G166">
            <v>666652</v>
          </cell>
          <cell r="H166">
            <v>525354</v>
          </cell>
          <cell r="I166">
            <v>385887</v>
          </cell>
          <cell r="J166">
            <v>400235</v>
          </cell>
          <cell r="K166">
            <v>572203</v>
          </cell>
          <cell r="L166">
            <v>903966</v>
          </cell>
          <cell r="M166">
            <v>183345</v>
          </cell>
          <cell r="N166">
            <v>175772</v>
          </cell>
          <cell r="O166">
            <v>173522</v>
          </cell>
          <cell r="P166">
            <v>186924</v>
          </cell>
          <cell r="Q166">
            <v>234315</v>
          </cell>
          <cell r="R166">
            <v>618047</v>
          </cell>
          <cell r="S166">
            <v>1294514</v>
          </cell>
          <cell r="T166">
            <v>151191</v>
          </cell>
          <cell r="U166">
            <v>178241</v>
          </cell>
          <cell r="V166">
            <v>1099760</v>
          </cell>
          <cell r="W166">
            <v>161459</v>
          </cell>
        </row>
        <row r="167">
          <cell r="B167">
            <v>165</v>
          </cell>
          <cell r="C167">
            <v>406781</v>
          </cell>
          <cell r="D167">
            <v>3297661</v>
          </cell>
          <cell r="E167">
            <v>1318985</v>
          </cell>
          <cell r="F167">
            <v>2620122</v>
          </cell>
          <cell r="G167">
            <v>1209118</v>
          </cell>
          <cell r="H167">
            <v>250000</v>
          </cell>
          <cell r="I167">
            <v>0</v>
          </cell>
          <cell r="J167">
            <v>0</v>
          </cell>
          <cell r="K167">
            <v>0</v>
          </cell>
          <cell r="M167">
            <v>1158747</v>
          </cell>
          <cell r="N167">
            <v>989092</v>
          </cell>
          <cell r="O167">
            <v>989820</v>
          </cell>
          <cell r="P167">
            <v>1192120</v>
          </cell>
          <cell r="Q167">
            <v>1091333</v>
          </cell>
          <cell r="R167">
            <v>-1771365</v>
          </cell>
          <cell r="T167">
            <v>1224645</v>
          </cell>
          <cell r="U167">
            <v>-670878</v>
          </cell>
          <cell r="V167">
            <v>2115000</v>
          </cell>
          <cell r="W167">
            <v>874692</v>
          </cell>
        </row>
        <row r="168">
          <cell r="B168">
            <v>166</v>
          </cell>
          <cell r="C168">
            <v>297364</v>
          </cell>
          <cell r="D168">
            <v>745441</v>
          </cell>
          <cell r="E168">
            <v>1198601</v>
          </cell>
          <cell r="F168">
            <v>1089302</v>
          </cell>
          <cell r="G168">
            <v>990130</v>
          </cell>
          <cell r="H168">
            <v>651918</v>
          </cell>
          <cell r="I168">
            <v>753135</v>
          </cell>
          <cell r="J168">
            <v>827206</v>
          </cell>
          <cell r="K168">
            <v>914446</v>
          </cell>
          <cell r="L168">
            <v>1047175</v>
          </cell>
          <cell r="M168">
            <v>147429</v>
          </cell>
          <cell r="N168">
            <v>185805</v>
          </cell>
          <cell r="O168">
            <v>215072</v>
          </cell>
          <cell r="P168">
            <v>149989</v>
          </cell>
          <cell r="Q168">
            <v>194429</v>
          </cell>
          <cell r="R168">
            <v>669948</v>
          </cell>
          <cell r="S168">
            <v>1068777</v>
          </cell>
          <cell r="T168">
            <v>163876</v>
          </cell>
          <cell r="U168">
            <v>503050</v>
          </cell>
          <cell r="V168">
            <v>895107</v>
          </cell>
          <cell r="W168">
            <v>245499</v>
          </cell>
        </row>
        <row r="169">
          <cell r="B169">
            <v>167</v>
          </cell>
          <cell r="C169">
            <v>79177</v>
          </cell>
          <cell r="D169">
            <v>275624</v>
          </cell>
          <cell r="E169">
            <v>243943</v>
          </cell>
          <cell r="F169">
            <v>1471043</v>
          </cell>
          <cell r="G169">
            <v>669175</v>
          </cell>
          <cell r="H169">
            <v>2692358</v>
          </cell>
          <cell r="I169">
            <v>1650672</v>
          </cell>
          <cell r="J169">
            <v>1165778</v>
          </cell>
          <cell r="K169">
            <v>1585891</v>
          </cell>
          <cell r="L169">
            <v>2154211</v>
          </cell>
          <cell r="M169">
            <v>484944</v>
          </cell>
          <cell r="N169">
            <v>363917</v>
          </cell>
          <cell r="O169">
            <v>328055</v>
          </cell>
          <cell r="P169">
            <v>400210</v>
          </cell>
          <cell r="Q169">
            <v>493185</v>
          </cell>
          <cell r="R169">
            <v>602215</v>
          </cell>
          <cell r="S169">
            <v>1980986</v>
          </cell>
          <cell r="T169">
            <v>453052</v>
          </cell>
          <cell r="U169">
            <v>1915814</v>
          </cell>
          <cell r="V169">
            <v>2000476</v>
          </cell>
          <cell r="W169">
            <v>501459</v>
          </cell>
        </row>
        <row r="170">
          <cell r="B170">
            <v>168</v>
          </cell>
          <cell r="C170">
            <v>719553</v>
          </cell>
          <cell r="D170">
            <v>1979269</v>
          </cell>
          <cell r="E170">
            <v>2440184</v>
          </cell>
          <cell r="F170">
            <v>2925664</v>
          </cell>
          <cell r="G170">
            <v>4030276</v>
          </cell>
          <cell r="H170">
            <v>0</v>
          </cell>
          <cell r="I170">
            <v>0</v>
          </cell>
          <cell r="J170">
            <v>0</v>
          </cell>
          <cell r="K170">
            <v>0</v>
          </cell>
          <cell r="M170">
            <v>500000</v>
          </cell>
          <cell r="N170">
            <v>384044</v>
          </cell>
          <cell r="O170">
            <v>546627</v>
          </cell>
          <cell r="P170">
            <v>406798</v>
          </cell>
          <cell r="Q170">
            <v>431890</v>
          </cell>
          <cell r="R170">
            <v>4266672</v>
          </cell>
          <cell r="T170">
            <v>525323</v>
          </cell>
          <cell r="U170">
            <v>4595434</v>
          </cell>
          <cell r="W170">
            <v>400000</v>
          </cell>
        </row>
        <row r="171">
          <cell r="B171">
            <v>169</v>
          </cell>
          <cell r="C171">
            <v>1827387</v>
          </cell>
          <cell r="D171">
            <v>1148591</v>
          </cell>
          <cell r="E171">
            <v>841053</v>
          </cell>
          <cell r="F171">
            <v>992809</v>
          </cell>
          <cell r="G171">
            <v>958146</v>
          </cell>
          <cell r="H171">
            <v>437137</v>
          </cell>
          <cell r="I171">
            <v>445860</v>
          </cell>
          <cell r="J171">
            <v>560830</v>
          </cell>
          <cell r="K171">
            <v>643087</v>
          </cell>
          <cell r="L171">
            <v>668391</v>
          </cell>
          <cell r="M171">
            <v>200000</v>
          </cell>
          <cell r="N171">
            <v>225000</v>
          </cell>
          <cell r="O171">
            <v>225000</v>
          </cell>
          <cell r="P171">
            <v>215000</v>
          </cell>
          <cell r="Q171">
            <v>250000</v>
          </cell>
          <cell r="R171">
            <v>1133017</v>
          </cell>
          <cell r="S171">
            <v>1068786</v>
          </cell>
          <cell r="T171">
            <v>200044</v>
          </cell>
          <cell r="U171">
            <v>1144777</v>
          </cell>
          <cell r="V171">
            <v>1344741</v>
          </cell>
          <cell r="W171">
            <v>210372</v>
          </cell>
        </row>
        <row r="172">
          <cell r="B172">
            <v>170</v>
          </cell>
          <cell r="C172">
            <v>1412046</v>
          </cell>
          <cell r="D172">
            <v>6920175</v>
          </cell>
          <cell r="E172">
            <v>3057484</v>
          </cell>
          <cell r="F172">
            <v>3595412</v>
          </cell>
          <cell r="G172">
            <v>6925031</v>
          </cell>
          <cell r="H172">
            <v>112222</v>
          </cell>
          <cell r="I172">
            <v>550657</v>
          </cell>
          <cell r="J172">
            <v>4135378</v>
          </cell>
          <cell r="K172">
            <v>6471863</v>
          </cell>
          <cell r="L172">
            <v>8916231</v>
          </cell>
          <cell r="M172">
            <v>994870</v>
          </cell>
          <cell r="N172">
            <v>1255238</v>
          </cell>
          <cell r="O172">
            <v>1518029</v>
          </cell>
          <cell r="P172">
            <v>1509304</v>
          </cell>
          <cell r="Q172">
            <v>2028389</v>
          </cell>
          <cell r="R172">
            <v>4906090</v>
          </cell>
          <cell r="S172">
            <v>9991596</v>
          </cell>
          <cell r="T172">
            <v>1987897</v>
          </cell>
          <cell r="U172">
            <v>3840266</v>
          </cell>
          <cell r="V172">
            <v>11031925</v>
          </cell>
          <cell r="W172">
            <v>2016601</v>
          </cell>
        </row>
        <row r="173">
          <cell r="B173">
            <v>171</v>
          </cell>
          <cell r="C173">
            <v>2636727</v>
          </cell>
          <cell r="D173">
            <v>2345744</v>
          </cell>
          <cell r="E173">
            <v>1801458</v>
          </cell>
          <cell r="F173">
            <v>1857603</v>
          </cell>
          <cell r="G173">
            <v>1277723</v>
          </cell>
          <cell r="H173">
            <v>7387655</v>
          </cell>
          <cell r="I173">
            <v>4360609</v>
          </cell>
          <cell r="J173">
            <v>1280860</v>
          </cell>
          <cell r="K173">
            <v>1794168</v>
          </cell>
          <cell r="L173">
            <v>629704</v>
          </cell>
          <cell r="M173">
            <v>488834</v>
          </cell>
          <cell r="N173">
            <v>473121</v>
          </cell>
          <cell r="O173">
            <v>477450</v>
          </cell>
          <cell r="P173">
            <v>552312</v>
          </cell>
          <cell r="Q173">
            <v>411289</v>
          </cell>
          <cell r="R173">
            <v>2248761</v>
          </cell>
          <cell r="S173">
            <v>1522499</v>
          </cell>
          <cell r="T173">
            <v>397783</v>
          </cell>
          <cell r="U173">
            <v>1223910</v>
          </cell>
          <cell r="V173">
            <v>1990645</v>
          </cell>
          <cell r="W173">
            <v>401010</v>
          </cell>
        </row>
        <row r="174">
          <cell r="B174">
            <v>172</v>
          </cell>
          <cell r="C174">
            <v>2233587</v>
          </cell>
          <cell r="D174">
            <v>2422160</v>
          </cell>
          <cell r="E174">
            <v>3995763</v>
          </cell>
          <cell r="F174">
            <v>2182771</v>
          </cell>
          <cell r="G174">
            <v>2728439</v>
          </cell>
          <cell r="H174">
            <v>2651714</v>
          </cell>
          <cell r="I174">
            <v>2714446</v>
          </cell>
          <cell r="J174">
            <v>2804933</v>
          </cell>
          <cell r="K174">
            <v>3054954</v>
          </cell>
          <cell r="L174">
            <v>3104025</v>
          </cell>
          <cell r="M174">
            <v>528373</v>
          </cell>
          <cell r="N174">
            <v>476967</v>
          </cell>
          <cell r="O174">
            <v>380944</v>
          </cell>
          <cell r="P174">
            <v>400000</v>
          </cell>
          <cell r="Q174">
            <v>350904</v>
          </cell>
          <cell r="R174">
            <v>1807815</v>
          </cell>
          <cell r="S174">
            <v>3367413</v>
          </cell>
          <cell r="T174">
            <v>390316</v>
          </cell>
          <cell r="U174">
            <v>2949637</v>
          </cell>
          <cell r="V174">
            <v>3530990</v>
          </cell>
          <cell r="W174">
            <v>429929</v>
          </cell>
        </row>
        <row r="175">
          <cell r="B175">
            <v>173</v>
          </cell>
          <cell r="C175">
            <v>1088086</v>
          </cell>
          <cell r="D175">
            <v>1058738</v>
          </cell>
          <cell r="E175">
            <v>843004</v>
          </cell>
          <cell r="F175">
            <v>620669</v>
          </cell>
          <cell r="G175">
            <v>248691</v>
          </cell>
          <cell r="H175">
            <v>411057</v>
          </cell>
          <cell r="I175">
            <v>729698</v>
          </cell>
          <cell r="J175">
            <v>1274158</v>
          </cell>
          <cell r="K175">
            <v>1622789</v>
          </cell>
          <cell r="L175">
            <v>1462052</v>
          </cell>
          <cell r="M175">
            <v>299608</v>
          </cell>
          <cell r="N175">
            <v>196942</v>
          </cell>
          <cell r="O175">
            <v>323714</v>
          </cell>
          <cell r="P175">
            <v>325503</v>
          </cell>
          <cell r="Q175">
            <v>255242</v>
          </cell>
          <cell r="R175">
            <v>695473</v>
          </cell>
          <cell r="S175">
            <v>1484354</v>
          </cell>
          <cell r="T175">
            <v>247691</v>
          </cell>
          <cell r="U175">
            <v>423948</v>
          </cell>
          <cell r="V175">
            <v>1641872</v>
          </cell>
          <cell r="W175">
            <v>235733</v>
          </cell>
        </row>
        <row r="176">
          <cell r="B176">
            <v>174</v>
          </cell>
          <cell r="C176">
            <v>214456</v>
          </cell>
          <cell r="D176">
            <v>-79283</v>
          </cell>
          <cell r="E176">
            <v>-79283</v>
          </cell>
          <cell r="F176">
            <v>518043</v>
          </cell>
          <cell r="G176">
            <v>0</v>
          </cell>
          <cell r="H176">
            <v>701845</v>
          </cell>
          <cell r="I176">
            <v>1017725</v>
          </cell>
          <cell r="J176">
            <v>1060716</v>
          </cell>
          <cell r="K176">
            <v>1092138</v>
          </cell>
          <cell r="L176">
            <v>1823070</v>
          </cell>
          <cell r="M176">
            <v>105475</v>
          </cell>
          <cell r="N176">
            <v>130639</v>
          </cell>
          <cell r="O176">
            <v>221041</v>
          </cell>
          <cell r="P176">
            <v>132213</v>
          </cell>
          <cell r="Q176">
            <v>263336</v>
          </cell>
          <cell r="R176">
            <v>778671</v>
          </cell>
          <cell r="S176">
            <v>1956633</v>
          </cell>
          <cell r="T176">
            <v>396630</v>
          </cell>
          <cell r="U176">
            <v>-725970</v>
          </cell>
          <cell r="W176">
            <v>444818</v>
          </cell>
        </row>
        <row r="177">
          <cell r="B177">
            <v>175</v>
          </cell>
          <cell r="C177">
            <v>1550455</v>
          </cell>
          <cell r="D177">
            <v>1761225</v>
          </cell>
          <cell r="E177">
            <v>1605738</v>
          </cell>
          <cell r="F177">
            <v>1339234</v>
          </cell>
          <cell r="G177">
            <v>1393769</v>
          </cell>
          <cell r="H177">
            <v>817580</v>
          </cell>
          <cell r="I177">
            <v>2126405</v>
          </cell>
          <cell r="J177">
            <v>1709604</v>
          </cell>
          <cell r="K177">
            <v>1991101</v>
          </cell>
          <cell r="L177">
            <v>2531861</v>
          </cell>
          <cell r="M177">
            <v>161457</v>
          </cell>
          <cell r="N177">
            <v>252732</v>
          </cell>
          <cell r="O177">
            <v>177929</v>
          </cell>
          <cell r="P177">
            <v>181054</v>
          </cell>
          <cell r="Q177">
            <v>267679</v>
          </cell>
          <cell r="R177">
            <v>1556547</v>
          </cell>
          <cell r="S177">
            <v>2903271</v>
          </cell>
          <cell r="T177">
            <v>211439</v>
          </cell>
          <cell r="U177">
            <v>1311875</v>
          </cell>
          <cell r="V177">
            <v>2935418</v>
          </cell>
          <cell r="W177">
            <v>197252</v>
          </cell>
        </row>
        <row r="178">
          <cell r="B178">
            <v>176</v>
          </cell>
          <cell r="C178">
            <v>-120460</v>
          </cell>
          <cell r="D178">
            <v>518997</v>
          </cell>
          <cell r="E178">
            <v>731811</v>
          </cell>
          <cell r="F178">
            <v>-1502612</v>
          </cell>
          <cell r="G178">
            <v>124921</v>
          </cell>
          <cell r="H178">
            <v>5052</v>
          </cell>
          <cell r="I178">
            <v>5067</v>
          </cell>
          <cell r="J178">
            <v>5129</v>
          </cell>
          <cell r="K178">
            <v>5141</v>
          </cell>
          <cell r="L178">
            <v>5179</v>
          </cell>
          <cell r="M178">
            <v>821271</v>
          </cell>
          <cell r="N178">
            <v>745201</v>
          </cell>
          <cell r="O178">
            <v>651930</v>
          </cell>
          <cell r="P178">
            <v>637850</v>
          </cell>
          <cell r="Q178">
            <v>550422</v>
          </cell>
          <cell r="R178">
            <v>1056105</v>
          </cell>
          <cell r="S178">
            <v>5195</v>
          </cell>
          <cell r="T178">
            <v>625298</v>
          </cell>
          <cell r="U178">
            <v>554449</v>
          </cell>
          <cell r="W178">
            <v>680851</v>
          </cell>
        </row>
        <row r="179">
          <cell r="B179">
            <v>177</v>
          </cell>
          <cell r="C179">
            <v>-870290</v>
          </cell>
          <cell r="D179">
            <v>-867855</v>
          </cell>
          <cell r="E179">
            <v>-1886744</v>
          </cell>
          <cell r="F179">
            <v>1864934</v>
          </cell>
          <cell r="G179">
            <v>1743848</v>
          </cell>
          <cell r="H179">
            <v>583361</v>
          </cell>
          <cell r="I179">
            <v>583361</v>
          </cell>
          <cell r="J179">
            <v>399617</v>
          </cell>
          <cell r="K179">
            <v>769135</v>
          </cell>
          <cell r="L179">
            <v>2117499</v>
          </cell>
          <cell r="M179">
            <v>290528</v>
          </cell>
          <cell r="N179">
            <v>355026</v>
          </cell>
          <cell r="O179">
            <v>245815</v>
          </cell>
          <cell r="P179">
            <v>252541</v>
          </cell>
          <cell r="Q179">
            <v>344525</v>
          </cell>
          <cell r="R179">
            <v>2027149</v>
          </cell>
          <cell r="S179">
            <v>2148896</v>
          </cell>
          <cell r="T179">
            <v>437520</v>
          </cell>
          <cell r="U179">
            <v>1196814</v>
          </cell>
          <cell r="V179">
            <v>2967359</v>
          </cell>
          <cell r="W179">
            <v>308940</v>
          </cell>
        </row>
        <row r="180">
          <cell r="B180">
            <v>178</v>
          </cell>
          <cell r="C180">
            <v>678818</v>
          </cell>
          <cell r="D180">
            <v>923540</v>
          </cell>
          <cell r="E180">
            <v>1183924</v>
          </cell>
          <cell r="F180">
            <v>1534807</v>
          </cell>
          <cell r="G180">
            <v>1056353</v>
          </cell>
          <cell r="H180">
            <v>676982</v>
          </cell>
          <cell r="I180">
            <v>730010</v>
          </cell>
          <cell r="J180">
            <v>1338149</v>
          </cell>
          <cell r="K180">
            <v>2257667</v>
          </cell>
          <cell r="L180">
            <v>2084936</v>
          </cell>
          <cell r="M180">
            <v>340129</v>
          </cell>
          <cell r="N180">
            <v>300000</v>
          </cell>
          <cell r="O180">
            <v>339151</v>
          </cell>
          <cell r="P180">
            <v>349128</v>
          </cell>
          <cell r="Q180">
            <v>414318</v>
          </cell>
          <cell r="R180">
            <v>1415239</v>
          </cell>
          <cell r="S180">
            <v>1317742</v>
          </cell>
          <cell r="T180">
            <v>467255</v>
          </cell>
          <cell r="U180">
            <v>2007043</v>
          </cell>
          <cell r="V180">
            <v>1446995</v>
          </cell>
          <cell r="W180">
            <v>284848</v>
          </cell>
        </row>
        <row r="181">
          <cell r="B181">
            <v>179</v>
          </cell>
          <cell r="C181">
            <v>166496</v>
          </cell>
          <cell r="D181">
            <v>616022</v>
          </cell>
          <cell r="E181">
            <v>101483</v>
          </cell>
          <cell r="F181">
            <v>250757</v>
          </cell>
          <cell r="G181">
            <v>362126</v>
          </cell>
          <cell r="H181">
            <v>339642</v>
          </cell>
          <cell r="I181">
            <v>461625</v>
          </cell>
          <cell r="J181">
            <v>797399</v>
          </cell>
          <cell r="K181">
            <v>774073</v>
          </cell>
          <cell r="L181">
            <v>615637</v>
          </cell>
          <cell r="M181">
            <v>64801</v>
          </cell>
          <cell r="N181">
            <v>74418</v>
          </cell>
          <cell r="O181">
            <v>82292</v>
          </cell>
          <cell r="P181">
            <v>88260</v>
          </cell>
          <cell r="Q181">
            <v>125489</v>
          </cell>
          <cell r="R181">
            <v>158879</v>
          </cell>
          <cell r="S181">
            <v>659648</v>
          </cell>
          <cell r="T181">
            <v>97562</v>
          </cell>
          <cell r="U181">
            <v>295582</v>
          </cell>
          <cell r="V181">
            <v>681863</v>
          </cell>
          <cell r="W181">
            <v>100632</v>
          </cell>
        </row>
        <row r="182">
          <cell r="B182">
            <v>180</v>
          </cell>
          <cell r="C182">
            <v>468437</v>
          </cell>
          <cell r="D182">
            <v>270194</v>
          </cell>
          <cell r="E182">
            <v>193845</v>
          </cell>
          <cell r="F182">
            <v>229158</v>
          </cell>
          <cell r="G182">
            <v>211176</v>
          </cell>
          <cell r="H182">
            <v>474864</v>
          </cell>
          <cell r="I182">
            <v>413112</v>
          </cell>
          <cell r="J182">
            <v>593094</v>
          </cell>
          <cell r="K182">
            <v>551075</v>
          </cell>
          <cell r="L182">
            <v>542387</v>
          </cell>
          <cell r="M182">
            <v>50400</v>
          </cell>
          <cell r="N182">
            <v>46529</v>
          </cell>
          <cell r="O182">
            <v>76306</v>
          </cell>
          <cell r="P182">
            <v>65225</v>
          </cell>
          <cell r="Q182">
            <v>69002</v>
          </cell>
          <cell r="R182">
            <v>68158</v>
          </cell>
          <cell r="S182">
            <v>633413</v>
          </cell>
          <cell r="T182">
            <v>113800</v>
          </cell>
          <cell r="U182">
            <v>386225</v>
          </cell>
          <cell r="V182">
            <v>638835</v>
          </cell>
          <cell r="W182">
            <v>100611</v>
          </cell>
        </row>
        <row r="183">
          <cell r="B183">
            <v>181</v>
          </cell>
          <cell r="C183">
            <v>2905854</v>
          </cell>
          <cell r="D183">
            <v>1755329</v>
          </cell>
          <cell r="E183">
            <v>2458531</v>
          </cell>
          <cell r="F183">
            <v>140613</v>
          </cell>
          <cell r="G183">
            <v>-16404</v>
          </cell>
          <cell r="H183">
            <v>545386</v>
          </cell>
          <cell r="I183">
            <v>1170517</v>
          </cell>
          <cell r="J183">
            <v>50754</v>
          </cell>
          <cell r="K183">
            <v>53413</v>
          </cell>
          <cell r="L183">
            <v>55365</v>
          </cell>
          <cell r="M183">
            <v>607920</v>
          </cell>
          <cell r="N183">
            <v>501171</v>
          </cell>
          <cell r="O183">
            <v>544783</v>
          </cell>
          <cell r="P183">
            <v>491191</v>
          </cell>
          <cell r="Q183">
            <v>659646</v>
          </cell>
          <cell r="R183">
            <v>121398</v>
          </cell>
          <cell r="S183">
            <v>486079</v>
          </cell>
          <cell r="T183">
            <v>463159</v>
          </cell>
          <cell r="V183">
            <v>2020524</v>
          </cell>
          <cell r="W183">
            <v>499280</v>
          </cell>
        </row>
        <row r="184">
          <cell r="B184">
            <v>182</v>
          </cell>
          <cell r="C184">
            <v>2444300</v>
          </cell>
          <cell r="D184">
            <v>1173145</v>
          </cell>
          <cell r="E184">
            <v>828074</v>
          </cell>
          <cell r="F184">
            <v>2276253</v>
          </cell>
          <cell r="G184">
            <v>3935747</v>
          </cell>
          <cell r="H184">
            <v>136798</v>
          </cell>
          <cell r="I184">
            <v>328907</v>
          </cell>
          <cell r="J184">
            <v>540955</v>
          </cell>
          <cell r="K184">
            <v>379075</v>
          </cell>
          <cell r="L184">
            <v>466443</v>
          </cell>
          <cell r="M184">
            <v>372616</v>
          </cell>
          <cell r="N184">
            <v>593171</v>
          </cell>
          <cell r="O184">
            <v>352780</v>
          </cell>
          <cell r="P184">
            <v>351694</v>
          </cell>
          <cell r="Q184">
            <v>722309</v>
          </cell>
          <cell r="R184">
            <v>68014</v>
          </cell>
          <cell r="S184">
            <v>3198729</v>
          </cell>
          <cell r="T184">
            <v>467549</v>
          </cell>
          <cell r="U184">
            <v>958093</v>
          </cell>
          <cell r="V184">
            <v>1978265</v>
          </cell>
          <cell r="W184">
            <v>460491</v>
          </cell>
        </row>
        <row r="185">
          <cell r="B185">
            <v>183</v>
          </cell>
          <cell r="C185">
            <v>62152</v>
          </cell>
          <cell r="D185">
            <v>176882</v>
          </cell>
          <cell r="E185">
            <v>280038</v>
          </cell>
          <cell r="F185">
            <v>247439</v>
          </cell>
          <cell r="G185">
            <v>122764</v>
          </cell>
          <cell r="H185">
            <v>170158</v>
          </cell>
          <cell r="I185">
            <v>172960</v>
          </cell>
          <cell r="J185">
            <v>99779</v>
          </cell>
          <cell r="K185">
            <v>127559</v>
          </cell>
          <cell r="L185">
            <v>129711</v>
          </cell>
          <cell r="M185">
            <v>9892</v>
          </cell>
          <cell r="N185">
            <v>14038</v>
          </cell>
          <cell r="O185">
            <v>10030</v>
          </cell>
          <cell r="P185">
            <v>24842</v>
          </cell>
          <cell r="Q185">
            <v>30085</v>
          </cell>
          <cell r="R185">
            <v>144334</v>
          </cell>
          <cell r="S185">
            <v>209573</v>
          </cell>
          <cell r="T185">
            <v>19518</v>
          </cell>
          <cell r="U185">
            <v>131826</v>
          </cell>
          <cell r="V185">
            <v>180929</v>
          </cell>
          <cell r="W185">
            <v>20261</v>
          </cell>
        </row>
        <row r="186">
          <cell r="B186">
            <v>184</v>
          </cell>
          <cell r="C186">
            <v>1834395</v>
          </cell>
          <cell r="D186">
            <v>2192138</v>
          </cell>
          <cell r="E186">
            <v>1702539</v>
          </cell>
          <cell r="F186">
            <v>2425549</v>
          </cell>
          <cell r="G186">
            <v>2086912</v>
          </cell>
          <cell r="H186">
            <v>623077</v>
          </cell>
          <cell r="I186">
            <v>721975</v>
          </cell>
          <cell r="J186">
            <v>888967</v>
          </cell>
          <cell r="K186">
            <v>1295394</v>
          </cell>
          <cell r="L186">
            <v>1486539</v>
          </cell>
          <cell r="M186">
            <v>297170</v>
          </cell>
          <cell r="N186">
            <v>288612</v>
          </cell>
          <cell r="O186">
            <v>338986</v>
          </cell>
          <cell r="P186">
            <v>322821</v>
          </cell>
          <cell r="Q186">
            <v>279049</v>
          </cell>
          <cell r="R186">
            <v>2501608</v>
          </cell>
          <cell r="S186">
            <v>1813571</v>
          </cell>
          <cell r="T186">
            <v>267843</v>
          </cell>
          <cell r="U186">
            <v>2287924</v>
          </cell>
          <cell r="V186">
            <v>1933028</v>
          </cell>
          <cell r="W186">
            <v>280723</v>
          </cell>
        </row>
        <row r="187">
          <cell r="B187">
            <v>185</v>
          </cell>
          <cell r="C187">
            <v>1806803</v>
          </cell>
          <cell r="D187">
            <v>2184808</v>
          </cell>
          <cell r="E187">
            <v>1352662</v>
          </cell>
          <cell r="F187">
            <v>1027573</v>
          </cell>
          <cell r="G187">
            <v>731710</v>
          </cell>
          <cell r="H187">
            <v>6206496</v>
          </cell>
          <cell r="I187">
            <v>6374236</v>
          </cell>
          <cell r="J187">
            <v>6913546</v>
          </cell>
          <cell r="K187">
            <v>7285048</v>
          </cell>
          <cell r="L187">
            <v>7770293</v>
          </cell>
          <cell r="M187">
            <v>538810</v>
          </cell>
          <cell r="N187">
            <v>613020</v>
          </cell>
          <cell r="O187">
            <v>593736</v>
          </cell>
          <cell r="P187">
            <v>668771</v>
          </cell>
          <cell r="Q187">
            <v>792069</v>
          </cell>
          <cell r="R187">
            <v>1878778</v>
          </cell>
          <cell r="S187">
            <v>8431476</v>
          </cell>
          <cell r="T187">
            <v>763687</v>
          </cell>
          <cell r="U187">
            <v>2207276</v>
          </cell>
          <cell r="V187">
            <v>9046862</v>
          </cell>
          <cell r="W187">
            <v>688841</v>
          </cell>
        </row>
        <row r="188">
          <cell r="B188">
            <v>186</v>
          </cell>
          <cell r="C188">
            <v>2239814</v>
          </cell>
          <cell r="D188">
            <v>817214</v>
          </cell>
          <cell r="E188">
            <v>1500000</v>
          </cell>
          <cell r="F188">
            <v>2111862</v>
          </cell>
          <cell r="G188">
            <v>1588550</v>
          </cell>
          <cell r="H188">
            <v>915507</v>
          </cell>
          <cell r="I188">
            <v>1273488</v>
          </cell>
          <cell r="J188">
            <v>559811</v>
          </cell>
          <cell r="K188">
            <v>623155</v>
          </cell>
          <cell r="L188">
            <v>696686</v>
          </cell>
          <cell r="M188">
            <v>313659</v>
          </cell>
          <cell r="N188">
            <v>346575</v>
          </cell>
          <cell r="O188">
            <v>346585</v>
          </cell>
          <cell r="P188">
            <v>334497</v>
          </cell>
          <cell r="Q188">
            <v>297900</v>
          </cell>
          <cell r="R188">
            <v>525866</v>
          </cell>
          <cell r="S188">
            <v>1093880</v>
          </cell>
          <cell r="T188">
            <v>294024</v>
          </cell>
          <cell r="U188">
            <v>1179465</v>
          </cell>
          <cell r="V188">
            <v>1099337</v>
          </cell>
          <cell r="W188">
            <v>235296</v>
          </cell>
        </row>
        <row r="189">
          <cell r="B189">
            <v>187</v>
          </cell>
          <cell r="C189">
            <v>763669</v>
          </cell>
          <cell r="D189">
            <v>524279</v>
          </cell>
          <cell r="E189">
            <v>487260</v>
          </cell>
          <cell r="F189">
            <v>563622</v>
          </cell>
          <cell r="G189">
            <v>405626</v>
          </cell>
          <cell r="H189">
            <v>615131</v>
          </cell>
          <cell r="I189">
            <v>627331</v>
          </cell>
          <cell r="J189">
            <v>563269</v>
          </cell>
          <cell r="K189">
            <v>763363</v>
          </cell>
          <cell r="L189">
            <v>655642</v>
          </cell>
          <cell r="M189">
            <v>109127</v>
          </cell>
          <cell r="N189">
            <v>105099</v>
          </cell>
          <cell r="O189">
            <v>91958</v>
          </cell>
          <cell r="P189">
            <v>110343</v>
          </cell>
          <cell r="Q189">
            <v>184001</v>
          </cell>
          <cell r="R189">
            <v>571279</v>
          </cell>
          <cell r="S189">
            <v>717741</v>
          </cell>
          <cell r="T189">
            <v>109090</v>
          </cell>
          <cell r="U189">
            <v>619738</v>
          </cell>
          <cell r="V189">
            <v>1212420</v>
          </cell>
          <cell r="W189">
            <v>93336</v>
          </cell>
        </row>
        <row r="190">
          <cell r="B190">
            <v>188</v>
          </cell>
          <cell r="C190">
            <v>264982</v>
          </cell>
          <cell r="D190">
            <v>238706</v>
          </cell>
          <cell r="E190">
            <v>367960</v>
          </cell>
          <cell r="F190">
            <v>230422</v>
          </cell>
          <cell r="G190">
            <v>147522</v>
          </cell>
          <cell r="H190">
            <v>685840</v>
          </cell>
          <cell r="I190">
            <v>498138</v>
          </cell>
          <cell r="J190">
            <v>154574</v>
          </cell>
          <cell r="K190">
            <v>264650</v>
          </cell>
          <cell r="L190">
            <v>161418</v>
          </cell>
          <cell r="M190">
            <v>50644</v>
          </cell>
          <cell r="N190">
            <v>128526</v>
          </cell>
          <cell r="O190">
            <v>32875</v>
          </cell>
          <cell r="P190">
            <v>48952</v>
          </cell>
          <cell r="Q190">
            <v>75509</v>
          </cell>
          <cell r="R190">
            <v>321948</v>
          </cell>
          <cell r="S190">
            <v>152606</v>
          </cell>
          <cell r="T190">
            <v>73725</v>
          </cell>
          <cell r="U190">
            <v>221998</v>
          </cell>
          <cell r="V190">
            <v>152883</v>
          </cell>
          <cell r="W190">
            <v>65312</v>
          </cell>
        </row>
        <row r="191">
          <cell r="B191">
            <v>189</v>
          </cell>
          <cell r="C191">
            <v>951022</v>
          </cell>
          <cell r="D191">
            <v>1011956</v>
          </cell>
          <cell r="E191">
            <v>423856</v>
          </cell>
          <cell r="F191">
            <v>-139698</v>
          </cell>
          <cell r="G191">
            <v>473754</v>
          </cell>
          <cell r="H191">
            <v>934951</v>
          </cell>
          <cell r="I191">
            <v>974158</v>
          </cell>
          <cell r="J191">
            <v>1007528</v>
          </cell>
          <cell r="K191">
            <v>1095800</v>
          </cell>
          <cell r="L191">
            <v>1325392</v>
          </cell>
          <cell r="M191">
            <v>903131</v>
          </cell>
          <cell r="N191">
            <v>446858</v>
          </cell>
          <cell r="O191">
            <v>415176</v>
          </cell>
          <cell r="P191">
            <v>394675</v>
          </cell>
          <cell r="Q191">
            <v>362512</v>
          </cell>
          <cell r="R191">
            <v>-388072</v>
          </cell>
          <cell r="S191">
            <v>1364149</v>
          </cell>
          <cell r="T191">
            <v>458249</v>
          </cell>
          <cell r="U191">
            <v>568531</v>
          </cell>
          <cell r="V191">
            <v>1406900</v>
          </cell>
          <cell r="W191">
            <v>415521</v>
          </cell>
        </row>
        <row r="192">
          <cell r="B192">
            <v>190</v>
          </cell>
          <cell r="C192">
            <v>62352</v>
          </cell>
          <cell r="D192">
            <v>103910</v>
          </cell>
          <cell r="E192">
            <v>208249</v>
          </cell>
          <cell r="F192">
            <v>279292</v>
          </cell>
          <cell r="G192">
            <v>271349</v>
          </cell>
          <cell r="H192">
            <v>57772</v>
          </cell>
          <cell r="I192">
            <v>58301</v>
          </cell>
          <cell r="J192">
            <v>60786</v>
          </cell>
          <cell r="K192">
            <v>64084</v>
          </cell>
          <cell r="L192">
            <v>66222</v>
          </cell>
          <cell r="M192">
            <v>2955</v>
          </cell>
          <cell r="N192">
            <v>2966</v>
          </cell>
          <cell r="O192">
            <v>1941</v>
          </cell>
          <cell r="P192">
            <v>3478</v>
          </cell>
          <cell r="Q192">
            <v>7836</v>
          </cell>
          <cell r="R192">
            <v>290939</v>
          </cell>
          <cell r="S192">
            <v>67356</v>
          </cell>
          <cell r="T192">
            <v>5059</v>
          </cell>
          <cell r="U192">
            <v>385532</v>
          </cell>
          <cell r="V192">
            <v>67652</v>
          </cell>
          <cell r="W192">
            <v>4917</v>
          </cell>
        </row>
        <row r="193">
          <cell r="B193">
            <v>191</v>
          </cell>
          <cell r="C193">
            <v>773759</v>
          </cell>
          <cell r="D193">
            <v>498035</v>
          </cell>
          <cell r="E193">
            <v>623813</v>
          </cell>
          <cell r="F193">
            <v>671502</v>
          </cell>
          <cell r="G193">
            <v>443017</v>
          </cell>
          <cell r="H193">
            <v>863960</v>
          </cell>
          <cell r="I193">
            <v>820638</v>
          </cell>
          <cell r="J193">
            <v>500816</v>
          </cell>
          <cell r="K193">
            <v>527299</v>
          </cell>
          <cell r="L193">
            <v>551945</v>
          </cell>
          <cell r="M193">
            <v>81232</v>
          </cell>
          <cell r="N193">
            <v>93770</v>
          </cell>
          <cell r="O193">
            <v>100478</v>
          </cell>
          <cell r="P193">
            <v>95148</v>
          </cell>
          <cell r="Q193">
            <v>145858</v>
          </cell>
          <cell r="R193">
            <v>210635</v>
          </cell>
          <cell r="S193">
            <v>923692</v>
          </cell>
          <cell r="T193">
            <v>71643</v>
          </cell>
          <cell r="U193">
            <v>217555</v>
          </cell>
          <cell r="V193">
            <v>997356</v>
          </cell>
          <cell r="W193">
            <v>77410</v>
          </cell>
        </row>
        <row r="194">
          <cell r="B194">
            <v>192</v>
          </cell>
          <cell r="C194">
            <v>531638</v>
          </cell>
          <cell r="D194">
            <v>241010</v>
          </cell>
          <cell r="E194">
            <v>261474</v>
          </cell>
          <cell r="F194">
            <v>703733</v>
          </cell>
          <cell r="G194">
            <v>371156</v>
          </cell>
          <cell r="H194">
            <v>363679</v>
          </cell>
          <cell r="I194">
            <v>1272745</v>
          </cell>
          <cell r="J194">
            <v>992313</v>
          </cell>
          <cell r="K194">
            <v>712667</v>
          </cell>
          <cell r="L194">
            <v>611944</v>
          </cell>
          <cell r="M194">
            <v>200000</v>
          </cell>
          <cell r="N194">
            <v>101244</v>
          </cell>
          <cell r="O194">
            <v>119566</v>
          </cell>
          <cell r="P194">
            <v>104605</v>
          </cell>
          <cell r="Q194">
            <v>173868</v>
          </cell>
          <cell r="R194">
            <v>465059</v>
          </cell>
          <cell r="S194">
            <v>1231206</v>
          </cell>
          <cell r="T194">
            <v>130186</v>
          </cell>
          <cell r="U194">
            <v>517716</v>
          </cell>
          <cell r="V194">
            <v>1059205</v>
          </cell>
          <cell r="W194">
            <v>121025</v>
          </cell>
        </row>
        <row r="195">
          <cell r="B195">
            <v>193</v>
          </cell>
          <cell r="C195">
            <v>197114</v>
          </cell>
          <cell r="D195">
            <v>181435</v>
          </cell>
          <cell r="E195">
            <v>256514</v>
          </cell>
          <cell r="F195">
            <v>392829</v>
          </cell>
          <cell r="G195">
            <v>337744</v>
          </cell>
          <cell r="H195">
            <v>341380</v>
          </cell>
          <cell r="I195">
            <v>446543</v>
          </cell>
          <cell r="J195">
            <v>461431</v>
          </cell>
          <cell r="K195">
            <v>460973</v>
          </cell>
          <cell r="L195">
            <v>530373</v>
          </cell>
          <cell r="M195">
            <v>45155</v>
          </cell>
          <cell r="N195">
            <v>39083</v>
          </cell>
          <cell r="O195">
            <v>34229</v>
          </cell>
          <cell r="P195">
            <v>53594</v>
          </cell>
          <cell r="Q195">
            <v>55983</v>
          </cell>
          <cell r="R195">
            <v>417534</v>
          </cell>
          <cell r="S195">
            <v>549904</v>
          </cell>
          <cell r="T195">
            <v>33388</v>
          </cell>
          <cell r="U195">
            <v>440144</v>
          </cell>
          <cell r="V195">
            <v>581494</v>
          </cell>
          <cell r="W195">
            <v>31207</v>
          </cell>
        </row>
        <row r="196">
          <cell r="B196">
            <v>194</v>
          </cell>
          <cell r="C196">
            <v>95827</v>
          </cell>
          <cell r="D196">
            <v>161723</v>
          </cell>
          <cell r="E196">
            <v>141593</v>
          </cell>
          <cell r="F196">
            <v>94181</v>
          </cell>
          <cell r="G196">
            <v>158486</v>
          </cell>
          <cell r="H196">
            <v>366544</v>
          </cell>
          <cell r="I196">
            <v>426082</v>
          </cell>
          <cell r="J196">
            <v>373913</v>
          </cell>
          <cell r="K196">
            <v>419216</v>
          </cell>
          <cell r="L196">
            <v>438268</v>
          </cell>
          <cell r="M196">
            <v>19108</v>
          </cell>
          <cell r="N196">
            <v>20164</v>
          </cell>
          <cell r="O196">
            <v>17992</v>
          </cell>
          <cell r="P196">
            <v>14294</v>
          </cell>
          <cell r="Q196">
            <v>19481</v>
          </cell>
          <cell r="R196">
            <v>169479</v>
          </cell>
          <cell r="S196">
            <v>312647</v>
          </cell>
          <cell r="T196">
            <v>18722</v>
          </cell>
          <cell r="U196">
            <v>175962</v>
          </cell>
          <cell r="W196">
            <v>16066</v>
          </cell>
        </row>
        <row r="197">
          <cell r="B197">
            <v>195</v>
          </cell>
          <cell r="C197">
            <v>102107</v>
          </cell>
          <cell r="D197">
            <v>7599</v>
          </cell>
          <cell r="E197">
            <v>86780</v>
          </cell>
          <cell r="F197">
            <v>101751</v>
          </cell>
          <cell r="G197">
            <v>142776</v>
          </cell>
          <cell r="H197">
            <v>24542</v>
          </cell>
          <cell r="I197">
            <v>39733</v>
          </cell>
          <cell r="J197">
            <v>46850</v>
          </cell>
          <cell r="K197">
            <v>189214</v>
          </cell>
          <cell r="L197">
            <v>237249</v>
          </cell>
          <cell r="M197">
            <v>1440</v>
          </cell>
          <cell r="N197">
            <v>2433</v>
          </cell>
          <cell r="O197">
            <v>1955</v>
          </cell>
          <cell r="P197">
            <v>1639</v>
          </cell>
          <cell r="Q197">
            <v>3500</v>
          </cell>
          <cell r="R197">
            <v>56444</v>
          </cell>
          <cell r="S197">
            <v>489922</v>
          </cell>
          <cell r="T197">
            <v>2457</v>
          </cell>
          <cell r="U197">
            <v>50016</v>
          </cell>
          <cell r="V197">
            <v>655397</v>
          </cell>
          <cell r="W197">
            <v>3687</v>
          </cell>
        </row>
        <row r="198">
          <cell r="B198">
            <v>196</v>
          </cell>
          <cell r="C198">
            <v>216756</v>
          </cell>
          <cell r="D198">
            <v>260352</v>
          </cell>
          <cell r="E198">
            <v>487604</v>
          </cell>
          <cell r="F198">
            <v>285176</v>
          </cell>
          <cell r="G198">
            <v>89900</v>
          </cell>
          <cell r="H198">
            <v>71438</v>
          </cell>
          <cell r="I198">
            <v>72472</v>
          </cell>
          <cell r="J198">
            <v>20005</v>
          </cell>
          <cell r="K198">
            <v>74351</v>
          </cell>
          <cell r="L198">
            <v>76650</v>
          </cell>
          <cell r="M198">
            <v>115393</v>
          </cell>
          <cell r="N198">
            <v>124036</v>
          </cell>
          <cell r="O198">
            <v>138498</v>
          </cell>
          <cell r="P198">
            <v>143346</v>
          </cell>
          <cell r="Q198">
            <v>150555</v>
          </cell>
          <cell r="R198">
            <v>133268</v>
          </cell>
          <cell r="S198">
            <v>78103</v>
          </cell>
          <cell r="T198">
            <v>150240</v>
          </cell>
          <cell r="U198">
            <v>130596</v>
          </cell>
          <cell r="V198">
            <v>79131</v>
          </cell>
          <cell r="W198">
            <v>174731</v>
          </cell>
        </row>
        <row r="199">
          <cell r="B199">
            <v>197</v>
          </cell>
          <cell r="C199">
            <v>4089593</v>
          </cell>
          <cell r="D199">
            <v>3404571</v>
          </cell>
          <cell r="E199">
            <v>2075906</v>
          </cell>
          <cell r="F199">
            <v>0</v>
          </cell>
          <cell r="G199">
            <v>3963326</v>
          </cell>
          <cell r="H199">
            <v>35546</v>
          </cell>
          <cell r="I199">
            <v>37806</v>
          </cell>
          <cell r="J199">
            <v>1269825</v>
          </cell>
          <cell r="K199">
            <v>2029256</v>
          </cell>
          <cell r="L199">
            <v>2720605</v>
          </cell>
          <cell r="M199">
            <v>250800</v>
          </cell>
          <cell r="N199">
            <v>914316</v>
          </cell>
          <cell r="O199">
            <v>764192</v>
          </cell>
          <cell r="P199">
            <v>389568</v>
          </cell>
          <cell r="Q199">
            <v>494228</v>
          </cell>
          <cell r="R199">
            <v>1018228</v>
          </cell>
          <cell r="S199">
            <v>3322232</v>
          </cell>
          <cell r="T199">
            <v>832311</v>
          </cell>
          <cell r="U199">
            <v>2581592</v>
          </cell>
          <cell r="W199">
            <v>879419</v>
          </cell>
        </row>
        <row r="200">
          <cell r="B200">
            <v>198</v>
          </cell>
          <cell r="C200">
            <v>5313708</v>
          </cell>
          <cell r="D200">
            <v>4709762</v>
          </cell>
          <cell r="E200">
            <v>4387917</v>
          </cell>
          <cell r="F200">
            <v>4784709</v>
          </cell>
          <cell r="G200">
            <v>2415060</v>
          </cell>
          <cell r="H200">
            <v>4798985</v>
          </cell>
          <cell r="I200">
            <v>4292835</v>
          </cell>
          <cell r="J200">
            <v>3671373</v>
          </cell>
          <cell r="K200">
            <v>3515313</v>
          </cell>
          <cell r="L200">
            <v>3388015</v>
          </cell>
          <cell r="M200">
            <v>988493</v>
          </cell>
          <cell r="N200">
            <v>1049572</v>
          </cell>
          <cell r="O200">
            <v>1240811</v>
          </cell>
          <cell r="P200">
            <v>1003911</v>
          </cell>
          <cell r="Q200">
            <v>1039144</v>
          </cell>
          <cell r="R200">
            <v>3327659</v>
          </cell>
          <cell r="S200">
            <v>2874075</v>
          </cell>
          <cell r="T200">
            <v>1321477</v>
          </cell>
          <cell r="U200">
            <v>5899906</v>
          </cell>
          <cell r="W200">
            <v>1112323</v>
          </cell>
        </row>
        <row r="201">
          <cell r="B201">
            <v>199</v>
          </cell>
          <cell r="C201">
            <v>3260346</v>
          </cell>
          <cell r="D201">
            <v>3895235</v>
          </cell>
          <cell r="E201">
            <v>3266326</v>
          </cell>
          <cell r="F201">
            <v>5810170</v>
          </cell>
          <cell r="G201">
            <v>3145416</v>
          </cell>
          <cell r="H201">
            <v>2632154</v>
          </cell>
          <cell r="I201">
            <v>2770478</v>
          </cell>
          <cell r="J201">
            <v>2857071</v>
          </cell>
          <cell r="K201">
            <v>3122171</v>
          </cell>
          <cell r="L201">
            <v>3342571</v>
          </cell>
          <cell r="M201">
            <v>736731</v>
          </cell>
          <cell r="N201">
            <v>1086199</v>
          </cell>
          <cell r="O201">
            <v>1094344</v>
          </cell>
          <cell r="P201">
            <v>919602</v>
          </cell>
          <cell r="Q201">
            <v>1100000</v>
          </cell>
          <cell r="R201">
            <v>3568037</v>
          </cell>
          <cell r="S201">
            <v>4398963</v>
          </cell>
          <cell r="T201">
            <v>960626</v>
          </cell>
          <cell r="U201">
            <v>3380269</v>
          </cell>
          <cell r="V201">
            <v>4665095</v>
          </cell>
          <cell r="W201">
            <v>1584557</v>
          </cell>
        </row>
        <row r="202">
          <cell r="B202">
            <v>200</v>
          </cell>
          <cell r="C202">
            <v>54068</v>
          </cell>
          <cell r="D202">
            <v>50131</v>
          </cell>
          <cell r="E202">
            <v>93067</v>
          </cell>
          <cell r="F202">
            <v>171943</v>
          </cell>
          <cell r="G202">
            <v>85289</v>
          </cell>
          <cell r="H202">
            <v>14019</v>
          </cell>
          <cell r="I202">
            <v>21561</v>
          </cell>
          <cell r="J202">
            <v>24085</v>
          </cell>
          <cell r="K202">
            <v>27054</v>
          </cell>
          <cell r="L202">
            <v>29913</v>
          </cell>
          <cell r="M202">
            <v>2494</v>
          </cell>
          <cell r="N202">
            <v>2859</v>
          </cell>
          <cell r="O202">
            <v>2930</v>
          </cell>
          <cell r="P202">
            <v>3402</v>
          </cell>
          <cell r="Q202">
            <v>7074</v>
          </cell>
          <cell r="R202">
            <v>151758</v>
          </cell>
          <cell r="S202">
            <v>32437</v>
          </cell>
          <cell r="T202">
            <v>3043</v>
          </cell>
          <cell r="U202">
            <v>133756</v>
          </cell>
          <cell r="V202">
            <v>34606</v>
          </cell>
          <cell r="W202">
            <v>2856</v>
          </cell>
        </row>
        <row r="203">
          <cell r="B203">
            <v>201</v>
          </cell>
          <cell r="E203">
            <v>2670610</v>
          </cell>
          <cell r="F203">
            <v>8509776</v>
          </cell>
          <cell r="G203">
            <v>3920052</v>
          </cell>
          <cell r="H203">
            <v>3163162</v>
          </cell>
          <cell r="I203">
            <v>2510901</v>
          </cell>
          <cell r="J203">
            <v>2337650</v>
          </cell>
          <cell r="K203">
            <v>5388099</v>
          </cell>
          <cell r="L203">
            <v>9469936</v>
          </cell>
          <cell r="M203">
            <v>1361490</v>
          </cell>
          <cell r="N203">
            <v>1145208</v>
          </cell>
          <cell r="O203">
            <v>1335882</v>
          </cell>
          <cell r="P203">
            <v>1247494</v>
          </cell>
          <cell r="Q203">
            <v>1530154</v>
          </cell>
          <cell r="R203">
            <v>485884</v>
          </cell>
          <cell r="S203">
            <v>6517712</v>
          </cell>
          <cell r="T203">
            <v>1301468</v>
          </cell>
          <cell r="U203">
            <v>-596367</v>
          </cell>
          <cell r="W203">
            <v>1424363</v>
          </cell>
        </row>
        <row r="204">
          <cell r="B204">
            <v>202</v>
          </cell>
          <cell r="C204">
            <v>117959</v>
          </cell>
          <cell r="D204">
            <v>57676</v>
          </cell>
          <cell r="E204">
            <v>87393</v>
          </cell>
          <cell r="F204">
            <v>62992</v>
          </cell>
          <cell r="G204">
            <v>24798</v>
          </cell>
          <cell r="H204">
            <v>356405</v>
          </cell>
          <cell r="I204">
            <v>306247</v>
          </cell>
          <cell r="J204">
            <v>305628</v>
          </cell>
          <cell r="K204">
            <v>326438</v>
          </cell>
          <cell r="L204">
            <v>305770</v>
          </cell>
          <cell r="M204">
            <v>30583</v>
          </cell>
          <cell r="N204">
            <v>26079</v>
          </cell>
          <cell r="O204">
            <v>33413</v>
          </cell>
          <cell r="P204">
            <v>19079</v>
          </cell>
          <cell r="Q204">
            <v>20398</v>
          </cell>
          <cell r="R204">
            <v>62031</v>
          </cell>
          <cell r="S204">
            <v>278902</v>
          </cell>
          <cell r="T204">
            <v>33118</v>
          </cell>
          <cell r="W204">
            <v>40500</v>
          </cell>
        </row>
        <row r="205">
          <cell r="B205">
            <v>203</v>
          </cell>
          <cell r="C205">
            <v>195944</v>
          </cell>
          <cell r="D205">
            <v>88397</v>
          </cell>
          <cell r="E205">
            <v>468870</v>
          </cell>
          <cell r="F205">
            <v>451299</v>
          </cell>
          <cell r="G205">
            <v>242031</v>
          </cell>
          <cell r="H205">
            <v>267263</v>
          </cell>
          <cell r="I205">
            <v>277484</v>
          </cell>
          <cell r="J205">
            <v>263430</v>
          </cell>
          <cell r="K205">
            <v>248914</v>
          </cell>
          <cell r="L205">
            <v>237523</v>
          </cell>
          <cell r="M205">
            <v>30778</v>
          </cell>
          <cell r="N205">
            <v>49985</v>
          </cell>
          <cell r="O205">
            <v>29865</v>
          </cell>
          <cell r="P205">
            <v>17668</v>
          </cell>
          <cell r="Q205">
            <v>20503</v>
          </cell>
          <cell r="R205">
            <v>168536</v>
          </cell>
          <cell r="S205">
            <v>242046</v>
          </cell>
          <cell r="T205">
            <v>33528</v>
          </cell>
          <cell r="U205">
            <v>422355</v>
          </cell>
          <cell r="V205">
            <v>201939</v>
          </cell>
          <cell r="W205">
            <v>24050</v>
          </cell>
        </row>
        <row r="206">
          <cell r="B206">
            <v>204</v>
          </cell>
          <cell r="C206">
            <v>155681</v>
          </cell>
          <cell r="D206">
            <v>96571</v>
          </cell>
          <cell r="E206">
            <v>156179</v>
          </cell>
          <cell r="F206">
            <v>135946</v>
          </cell>
          <cell r="G206">
            <v>213598</v>
          </cell>
          <cell r="H206">
            <v>110645</v>
          </cell>
          <cell r="I206">
            <v>87275</v>
          </cell>
          <cell r="J206">
            <v>101902</v>
          </cell>
          <cell r="K206">
            <v>89183</v>
          </cell>
          <cell r="L206">
            <v>112525</v>
          </cell>
          <cell r="M206">
            <v>48714</v>
          </cell>
          <cell r="N206">
            <v>20209</v>
          </cell>
          <cell r="O206">
            <v>14482</v>
          </cell>
          <cell r="P206">
            <v>4938</v>
          </cell>
          <cell r="Q206">
            <v>33247</v>
          </cell>
          <cell r="R206">
            <v>230627</v>
          </cell>
          <cell r="S206">
            <v>134311</v>
          </cell>
          <cell r="T206">
            <v>19793</v>
          </cell>
          <cell r="U206">
            <v>325512</v>
          </cell>
          <cell r="V206">
            <v>140445</v>
          </cell>
          <cell r="W206">
            <v>14847</v>
          </cell>
        </row>
        <row r="207">
          <cell r="B207">
            <v>205</v>
          </cell>
          <cell r="C207">
            <v>-127091</v>
          </cell>
          <cell r="D207">
            <v>-102619</v>
          </cell>
          <cell r="E207">
            <v>85976</v>
          </cell>
          <cell r="F207">
            <v>92844</v>
          </cell>
          <cell r="G207">
            <v>350297</v>
          </cell>
          <cell r="H207">
            <v>122516</v>
          </cell>
          <cell r="I207">
            <v>30520</v>
          </cell>
          <cell r="J207">
            <v>81988</v>
          </cell>
          <cell r="K207">
            <v>635503</v>
          </cell>
          <cell r="L207">
            <v>639272</v>
          </cell>
          <cell r="M207">
            <v>60329</v>
          </cell>
          <cell r="N207">
            <v>49535</v>
          </cell>
          <cell r="O207">
            <v>58263</v>
          </cell>
          <cell r="P207">
            <v>47301</v>
          </cell>
          <cell r="Q207">
            <v>63129</v>
          </cell>
          <cell r="R207">
            <v>119813</v>
          </cell>
          <cell r="S207">
            <v>623825</v>
          </cell>
          <cell r="T207">
            <v>56424</v>
          </cell>
          <cell r="U207">
            <v>-130659</v>
          </cell>
          <cell r="V207">
            <v>335927</v>
          </cell>
          <cell r="W207">
            <v>58784</v>
          </cell>
        </row>
        <row r="208">
          <cell r="B208">
            <v>206</v>
          </cell>
          <cell r="C208">
            <v>605884</v>
          </cell>
          <cell r="D208">
            <v>642831</v>
          </cell>
          <cell r="E208">
            <v>563035</v>
          </cell>
          <cell r="F208">
            <v>677042</v>
          </cell>
          <cell r="G208">
            <v>842678</v>
          </cell>
          <cell r="H208">
            <v>3121337</v>
          </cell>
          <cell r="I208">
            <v>2328441</v>
          </cell>
          <cell r="J208">
            <v>2958114</v>
          </cell>
          <cell r="K208">
            <v>3078183</v>
          </cell>
          <cell r="L208">
            <v>3200150</v>
          </cell>
          <cell r="M208">
            <v>455077</v>
          </cell>
          <cell r="N208">
            <v>304589</v>
          </cell>
          <cell r="O208">
            <v>250529</v>
          </cell>
          <cell r="P208">
            <v>250364</v>
          </cell>
          <cell r="Q208">
            <v>215927</v>
          </cell>
          <cell r="R208">
            <v>1281624</v>
          </cell>
          <cell r="S208">
            <v>3071171</v>
          </cell>
          <cell r="T208">
            <v>281639</v>
          </cell>
          <cell r="U208">
            <v>1153069</v>
          </cell>
          <cell r="V208">
            <v>3103779</v>
          </cell>
          <cell r="W208">
            <v>332893</v>
          </cell>
        </row>
        <row r="209">
          <cell r="B209">
            <v>207</v>
          </cell>
          <cell r="C209">
            <v>4832778</v>
          </cell>
          <cell r="D209">
            <v>3885027</v>
          </cell>
          <cell r="E209">
            <v>7690495</v>
          </cell>
          <cell r="F209">
            <v>8483609</v>
          </cell>
          <cell r="G209">
            <v>10923805</v>
          </cell>
          <cell r="H209">
            <v>0</v>
          </cell>
          <cell r="I209">
            <v>0</v>
          </cell>
          <cell r="J209">
            <v>0</v>
          </cell>
          <cell r="K209">
            <v>0</v>
          </cell>
          <cell r="L209">
            <v>0</v>
          </cell>
          <cell r="M209">
            <v>2673282</v>
          </cell>
          <cell r="N209">
            <v>2806623</v>
          </cell>
          <cell r="O209">
            <v>2900130</v>
          </cell>
          <cell r="P209">
            <v>2101831</v>
          </cell>
          <cell r="Q209">
            <v>2771614</v>
          </cell>
          <cell r="R209">
            <v>6697571</v>
          </cell>
          <cell r="S209">
            <v>0</v>
          </cell>
          <cell r="T209">
            <v>2828818</v>
          </cell>
          <cell r="U209">
            <v>8018399</v>
          </cell>
          <cell r="W209">
            <v>2955334</v>
          </cell>
        </row>
        <row r="210">
          <cell r="B210">
            <v>208</v>
          </cell>
          <cell r="C210">
            <v>599583</v>
          </cell>
          <cell r="D210">
            <v>503903</v>
          </cell>
          <cell r="E210">
            <v>413885</v>
          </cell>
          <cell r="F210">
            <v>327374</v>
          </cell>
          <cell r="G210">
            <v>411337</v>
          </cell>
          <cell r="H210">
            <v>448478</v>
          </cell>
          <cell r="I210">
            <v>462146</v>
          </cell>
          <cell r="J210">
            <v>474095</v>
          </cell>
          <cell r="K210">
            <v>499610</v>
          </cell>
          <cell r="L210">
            <v>571976</v>
          </cell>
          <cell r="M210">
            <v>80978</v>
          </cell>
          <cell r="N210">
            <v>79350</v>
          </cell>
          <cell r="O210">
            <v>100429</v>
          </cell>
          <cell r="P210">
            <v>112056</v>
          </cell>
          <cell r="Q210">
            <v>181307</v>
          </cell>
          <cell r="R210">
            <v>67005</v>
          </cell>
          <cell r="S210">
            <v>595042</v>
          </cell>
          <cell r="T210">
            <v>166599</v>
          </cell>
          <cell r="U210">
            <v>348080</v>
          </cell>
          <cell r="V210">
            <v>605551</v>
          </cell>
          <cell r="W210">
            <v>147727</v>
          </cell>
        </row>
        <row r="211">
          <cell r="B211">
            <v>209</v>
          </cell>
          <cell r="C211">
            <v>2266439</v>
          </cell>
          <cell r="D211">
            <v>1478499</v>
          </cell>
          <cell r="E211">
            <v>906075</v>
          </cell>
          <cell r="F211">
            <v>965291</v>
          </cell>
          <cell r="G211">
            <v>1343796</v>
          </cell>
          <cell r="H211">
            <v>413371</v>
          </cell>
          <cell r="I211">
            <v>257445</v>
          </cell>
          <cell r="J211">
            <v>67457</v>
          </cell>
          <cell r="K211">
            <v>90040</v>
          </cell>
          <cell r="L211">
            <v>60269</v>
          </cell>
          <cell r="M211">
            <v>224539</v>
          </cell>
          <cell r="N211">
            <v>204427</v>
          </cell>
          <cell r="O211">
            <v>202659</v>
          </cell>
          <cell r="P211">
            <v>201676</v>
          </cell>
          <cell r="Q211">
            <v>297804</v>
          </cell>
          <cell r="R211">
            <v>310049</v>
          </cell>
          <cell r="S211">
            <v>60300</v>
          </cell>
          <cell r="T211">
            <v>201424</v>
          </cell>
          <cell r="U211">
            <v>163833</v>
          </cell>
          <cell r="V211">
            <v>313360</v>
          </cell>
          <cell r="W211">
            <v>202069</v>
          </cell>
        </row>
        <row r="212">
          <cell r="B212">
            <v>210</v>
          </cell>
          <cell r="C212">
            <v>1487260</v>
          </cell>
          <cell r="D212">
            <v>65267</v>
          </cell>
          <cell r="E212">
            <v>2919156</v>
          </cell>
          <cell r="F212">
            <v>983278</v>
          </cell>
          <cell r="G212">
            <v>-380948</v>
          </cell>
          <cell r="H212">
            <v>319631</v>
          </cell>
          <cell r="I212">
            <v>325970</v>
          </cell>
          <cell r="J212">
            <v>1141436</v>
          </cell>
          <cell r="K212">
            <v>1193194</v>
          </cell>
          <cell r="L212">
            <v>1232349</v>
          </cell>
          <cell r="M212">
            <v>392122</v>
          </cell>
          <cell r="N212">
            <v>590643</v>
          </cell>
          <cell r="O212">
            <v>461962</v>
          </cell>
          <cell r="P212">
            <v>353952</v>
          </cell>
          <cell r="Q212">
            <v>319197</v>
          </cell>
          <cell r="R212">
            <v>-71033</v>
          </cell>
          <cell r="S212">
            <v>1264536</v>
          </cell>
          <cell r="T212">
            <v>371669</v>
          </cell>
          <cell r="U212">
            <v>690952</v>
          </cell>
          <cell r="V212">
            <v>2222033</v>
          </cell>
          <cell r="W212">
            <v>316384</v>
          </cell>
        </row>
        <row r="213">
          <cell r="B213">
            <v>211</v>
          </cell>
          <cell r="C213">
            <v>1653999</v>
          </cell>
          <cell r="D213">
            <v>1344185</v>
          </cell>
          <cell r="E213">
            <v>1365213</v>
          </cell>
          <cell r="F213">
            <v>1042932</v>
          </cell>
          <cell r="G213">
            <v>1458203</v>
          </cell>
          <cell r="H213">
            <v>2505887</v>
          </cell>
          <cell r="I213">
            <v>3450158</v>
          </cell>
          <cell r="J213">
            <v>2931518</v>
          </cell>
          <cell r="K213">
            <v>3161358</v>
          </cell>
          <cell r="L213">
            <v>3138002</v>
          </cell>
          <cell r="M213">
            <v>650538</v>
          </cell>
          <cell r="N213">
            <v>636883</v>
          </cell>
          <cell r="O213">
            <v>653225</v>
          </cell>
          <cell r="P213">
            <v>419371</v>
          </cell>
          <cell r="Q213">
            <v>475087</v>
          </cell>
          <cell r="R213">
            <v>1271961</v>
          </cell>
          <cell r="S213">
            <v>2696851</v>
          </cell>
          <cell r="T213">
            <v>515133</v>
          </cell>
          <cell r="U213">
            <v>998911</v>
          </cell>
          <cell r="V213">
            <v>2512042</v>
          </cell>
          <cell r="W213">
            <v>521686</v>
          </cell>
        </row>
        <row r="214">
          <cell r="B214">
            <v>212</v>
          </cell>
          <cell r="C214">
            <v>778576</v>
          </cell>
          <cell r="D214">
            <v>697996</v>
          </cell>
          <cell r="E214">
            <v>612338</v>
          </cell>
          <cell r="F214">
            <v>623401</v>
          </cell>
          <cell r="G214">
            <v>413217</v>
          </cell>
          <cell r="H214">
            <v>730330</v>
          </cell>
          <cell r="I214">
            <v>744157</v>
          </cell>
          <cell r="J214">
            <v>610153</v>
          </cell>
          <cell r="K214">
            <v>839216</v>
          </cell>
          <cell r="L214">
            <v>1028422</v>
          </cell>
          <cell r="M214">
            <v>68379</v>
          </cell>
          <cell r="N214">
            <v>59430</v>
          </cell>
          <cell r="O214">
            <v>74382</v>
          </cell>
          <cell r="P214">
            <v>55879</v>
          </cell>
          <cell r="Q214">
            <v>77567</v>
          </cell>
          <cell r="R214">
            <v>210125</v>
          </cell>
          <cell r="S214">
            <v>1057871</v>
          </cell>
          <cell r="T214">
            <v>63141</v>
          </cell>
          <cell r="U214">
            <v>90329</v>
          </cell>
          <cell r="V214">
            <v>1077144</v>
          </cell>
          <cell r="W214">
            <v>63994</v>
          </cell>
        </row>
        <row r="215">
          <cell r="B215">
            <v>213</v>
          </cell>
          <cell r="C215">
            <v>-15553</v>
          </cell>
          <cell r="D215">
            <v>1153625</v>
          </cell>
          <cell r="E215">
            <v>1717033</v>
          </cell>
          <cell r="F215">
            <v>1008723</v>
          </cell>
          <cell r="G215">
            <v>1946045</v>
          </cell>
          <cell r="H215">
            <v>1707880</v>
          </cell>
          <cell r="I215">
            <v>1128970</v>
          </cell>
          <cell r="J215">
            <v>1466074</v>
          </cell>
          <cell r="K215">
            <v>1566127</v>
          </cell>
          <cell r="L215">
            <v>1621843</v>
          </cell>
          <cell r="M215">
            <v>181362</v>
          </cell>
          <cell r="N215">
            <v>185894</v>
          </cell>
          <cell r="O215">
            <v>169341</v>
          </cell>
          <cell r="P215">
            <v>187268</v>
          </cell>
          <cell r="Q215">
            <v>285669</v>
          </cell>
          <cell r="R215">
            <v>859836</v>
          </cell>
          <cell r="S215">
            <v>1878734</v>
          </cell>
          <cell r="T215">
            <v>424034</v>
          </cell>
          <cell r="U215">
            <v>1171370</v>
          </cell>
          <cell r="V215">
            <v>1428888</v>
          </cell>
          <cell r="W215">
            <v>386327</v>
          </cell>
        </row>
        <row r="216">
          <cell r="B216">
            <v>214</v>
          </cell>
          <cell r="C216">
            <v>2759427</v>
          </cell>
          <cell r="D216">
            <v>4199981</v>
          </cell>
          <cell r="E216">
            <v>2539590</v>
          </cell>
          <cell r="F216">
            <v>1757934</v>
          </cell>
          <cell r="G216">
            <v>1034155</v>
          </cell>
          <cell r="H216">
            <v>1220384</v>
          </cell>
          <cell r="I216">
            <v>1803705</v>
          </cell>
          <cell r="J216">
            <v>3551972</v>
          </cell>
          <cell r="K216">
            <v>3599752</v>
          </cell>
          <cell r="L216">
            <v>2302610</v>
          </cell>
          <cell r="M216">
            <v>449983</v>
          </cell>
          <cell r="N216">
            <v>421285</v>
          </cell>
          <cell r="O216">
            <v>450330</v>
          </cell>
          <cell r="P216">
            <v>384577</v>
          </cell>
          <cell r="Q216">
            <v>540444</v>
          </cell>
          <cell r="R216">
            <v>-165930</v>
          </cell>
          <cell r="S216">
            <v>1789222</v>
          </cell>
          <cell r="T216">
            <v>412448</v>
          </cell>
          <cell r="U216">
            <v>1052466</v>
          </cell>
          <cell r="W216">
            <v>388923</v>
          </cell>
        </row>
        <row r="217">
          <cell r="B217">
            <v>215</v>
          </cell>
          <cell r="C217">
            <v>1392178</v>
          </cell>
          <cell r="D217">
            <v>1289670</v>
          </cell>
          <cell r="E217">
            <v>1273342</v>
          </cell>
          <cell r="F217">
            <v>470988</v>
          </cell>
          <cell r="G217">
            <v>1265111</v>
          </cell>
          <cell r="H217">
            <v>2449754</v>
          </cell>
          <cell r="I217">
            <v>2654063</v>
          </cell>
          <cell r="J217">
            <v>2881521</v>
          </cell>
          <cell r="K217">
            <v>3085177</v>
          </cell>
          <cell r="L217">
            <v>3329086</v>
          </cell>
          <cell r="M217">
            <v>243951</v>
          </cell>
          <cell r="N217">
            <v>210981</v>
          </cell>
          <cell r="O217">
            <v>262428</v>
          </cell>
          <cell r="P217">
            <v>249386</v>
          </cell>
          <cell r="Q217">
            <v>215351</v>
          </cell>
          <cell r="R217">
            <v>946294</v>
          </cell>
          <cell r="S217">
            <v>3447529</v>
          </cell>
          <cell r="T217">
            <v>284717</v>
          </cell>
          <cell r="U217">
            <v>1954708</v>
          </cell>
          <cell r="V217">
            <v>3551789</v>
          </cell>
          <cell r="W217">
            <v>342209</v>
          </cell>
        </row>
        <row r="218">
          <cell r="B218">
            <v>216</v>
          </cell>
          <cell r="C218">
            <v>761064</v>
          </cell>
          <cell r="D218">
            <v>725630</v>
          </cell>
          <cell r="E218">
            <v>651442</v>
          </cell>
          <cell r="F218">
            <v>1200000</v>
          </cell>
          <cell r="G218">
            <v>2002232</v>
          </cell>
          <cell r="H218">
            <v>3073527</v>
          </cell>
          <cell r="I218">
            <v>2342116</v>
          </cell>
          <cell r="J218">
            <v>2189446</v>
          </cell>
          <cell r="K218">
            <v>259859</v>
          </cell>
          <cell r="L218">
            <v>427198</v>
          </cell>
          <cell r="M218">
            <v>197248</v>
          </cell>
          <cell r="N218">
            <v>289508</v>
          </cell>
          <cell r="O218">
            <v>181928</v>
          </cell>
          <cell r="P218">
            <v>266365</v>
          </cell>
          <cell r="Q218">
            <v>253182</v>
          </cell>
          <cell r="R218">
            <v>1256665</v>
          </cell>
          <cell r="S218">
            <v>2049222</v>
          </cell>
          <cell r="T218">
            <v>256938</v>
          </cell>
          <cell r="U218">
            <v>1114427</v>
          </cell>
          <cell r="V218">
            <v>2058498</v>
          </cell>
          <cell r="W218">
            <v>247709</v>
          </cell>
        </row>
        <row r="219">
          <cell r="B219">
            <v>217</v>
          </cell>
          <cell r="C219">
            <v>279673</v>
          </cell>
          <cell r="D219">
            <v>293048</v>
          </cell>
          <cell r="E219">
            <v>265054</v>
          </cell>
          <cell r="F219">
            <v>193648</v>
          </cell>
          <cell r="G219">
            <v>180288</v>
          </cell>
          <cell r="H219">
            <v>210753</v>
          </cell>
          <cell r="I219">
            <v>71118</v>
          </cell>
          <cell r="J219">
            <v>72459</v>
          </cell>
          <cell r="K219">
            <v>76391</v>
          </cell>
          <cell r="L219">
            <v>79816</v>
          </cell>
          <cell r="M219">
            <v>32480</v>
          </cell>
          <cell r="N219">
            <v>38376</v>
          </cell>
          <cell r="O219">
            <v>86208</v>
          </cell>
          <cell r="P219">
            <v>34918</v>
          </cell>
          <cell r="Q219">
            <v>49637</v>
          </cell>
          <cell r="R219">
            <v>284004</v>
          </cell>
          <cell r="S219">
            <v>81449</v>
          </cell>
          <cell r="T219">
            <v>50603</v>
          </cell>
          <cell r="U219">
            <v>276689</v>
          </cell>
          <cell r="V219">
            <v>81806</v>
          </cell>
          <cell r="W219">
            <v>473008</v>
          </cell>
        </row>
        <row r="220">
          <cell r="B220">
            <v>218</v>
          </cell>
          <cell r="C220">
            <v>1211139</v>
          </cell>
          <cell r="D220">
            <v>1748186</v>
          </cell>
          <cell r="E220">
            <v>1944477</v>
          </cell>
          <cell r="F220">
            <v>193583</v>
          </cell>
          <cell r="G220">
            <v>1206779</v>
          </cell>
          <cell r="H220">
            <v>1480330</v>
          </cell>
          <cell r="I220">
            <v>1899664</v>
          </cell>
          <cell r="J220">
            <v>911179</v>
          </cell>
          <cell r="K220">
            <v>944731</v>
          </cell>
          <cell r="L220">
            <v>922793</v>
          </cell>
          <cell r="M220">
            <v>256134</v>
          </cell>
          <cell r="N220">
            <v>253254</v>
          </cell>
          <cell r="O220">
            <v>380383</v>
          </cell>
          <cell r="P220">
            <v>150596</v>
          </cell>
          <cell r="Q220">
            <v>288129</v>
          </cell>
          <cell r="R220">
            <v>1021884</v>
          </cell>
          <cell r="S220">
            <v>903754</v>
          </cell>
          <cell r="T220">
            <v>185673</v>
          </cell>
          <cell r="U220">
            <v>882213</v>
          </cell>
          <cell r="V220">
            <v>912250</v>
          </cell>
          <cell r="W220">
            <v>242477</v>
          </cell>
        </row>
        <row r="221">
          <cell r="B221">
            <v>219</v>
          </cell>
          <cell r="C221">
            <v>1504294</v>
          </cell>
          <cell r="D221">
            <v>316816</v>
          </cell>
          <cell r="E221">
            <v>1208040</v>
          </cell>
          <cell r="F221">
            <v>1534167</v>
          </cell>
          <cell r="G221">
            <v>1513119</v>
          </cell>
          <cell r="H221">
            <v>2473760</v>
          </cell>
          <cell r="I221">
            <v>2029386</v>
          </cell>
          <cell r="J221">
            <v>1631043</v>
          </cell>
          <cell r="K221">
            <v>2239467</v>
          </cell>
          <cell r="L221">
            <v>1723595</v>
          </cell>
          <cell r="M221">
            <v>1065033</v>
          </cell>
          <cell r="N221">
            <v>561370</v>
          </cell>
          <cell r="O221">
            <v>872853</v>
          </cell>
          <cell r="P221">
            <v>1075960</v>
          </cell>
          <cell r="Q221">
            <v>520557</v>
          </cell>
          <cell r="R221">
            <v>1437347</v>
          </cell>
          <cell r="S221">
            <v>2155819</v>
          </cell>
          <cell r="T221">
            <v>540770</v>
          </cell>
          <cell r="U221">
            <v>1359573</v>
          </cell>
          <cell r="V221">
            <v>2165141</v>
          </cell>
          <cell r="W221">
            <v>432169</v>
          </cell>
        </row>
        <row r="222">
          <cell r="B222">
            <v>220</v>
          </cell>
          <cell r="C222">
            <v>554138</v>
          </cell>
          <cell r="D222">
            <v>1466025</v>
          </cell>
          <cell r="E222">
            <v>1243949</v>
          </cell>
          <cell r="F222">
            <v>2326828</v>
          </cell>
          <cell r="G222">
            <v>4153275</v>
          </cell>
          <cell r="H222">
            <v>2711858</v>
          </cell>
          <cell r="I222">
            <v>1360422</v>
          </cell>
          <cell r="J222">
            <v>477558</v>
          </cell>
          <cell r="K222">
            <v>2807124</v>
          </cell>
          <cell r="L222">
            <v>2844989</v>
          </cell>
          <cell r="M222">
            <v>438418</v>
          </cell>
          <cell r="N222">
            <v>444548</v>
          </cell>
          <cell r="O222">
            <v>524626</v>
          </cell>
          <cell r="P222">
            <v>567717</v>
          </cell>
          <cell r="Q222">
            <v>873960</v>
          </cell>
          <cell r="R222">
            <v>5250959</v>
          </cell>
          <cell r="S222">
            <v>2033159</v>
          </cell>
          <cell r="T222">
            <v>746439</v>
          </cell>
          <cell r="U222">
            <v>1078711</v>
          </cell>
          <cell r="V222">
            <v>4016459</v>
          </cell>
          <cell r="W222">
            <v>672665</v>
          </cell>
        </row>
        <row r="223">
          <cell r="B223">
            <v>221</v>
          </cell>
          <cell r="C223">
            <v>909744</v>
          </cell>
          <cell r="D223">
            <v>476146</v>
          </cell>
          <cell r="E223">
            <v>218563</v>
          </cell>
          <cell r="F223">
            <v>513237</v>
          </cell>
          <cell r="G223">
            <v>324415</v>
          </cell>
          <cell r="H223">
            <v>504244</v>
          </cell>
          <cell r="I223">
            <v>1048835</v>
          </cell>
          <cell r="J223">
            <v>1130406</v>
          </cell>
          <cell r="K223">
            <v>1134424</v>
          </cell>
          <cell r="L223">
            <v>1285185</v>
          </cell>
          <cell r="M223">
            <v>139458</v>
          </cell>
          <cell r="N223">
            <v>170618</v>
          </cell>
          <cell r="O223">
            <v>89789</v>
          </cell>
          <cell r="P223">
            <v>140879</v>
          </cell>
          <cell r="Q223">
            <v>92301</v>
          </cell>
          <cell r="R223">
            <v>-189579</v>
          </cell>
          <cell r="S223">
            <v>1552365</v>
          </cell>
          <cell r="T223">
            <v>98013</v>
          </cell>
          <cell r="W223">
            <v>169391</v>
          </cell>
        </row>
        <row r="224">
          <cell r="B224">
            <v>222</v>
          </cell>
          <cell r="C224">
            <v>137790</v>
          </cell>
          <cell r="D224">
            <v>252894</v>
          </cell>
          <cell r="E224">
            <v>178909</v>
          </cell>
          <cell r="F224">
            <v>174198</v>
          </cell>
          <cell r="G224">
            <v>44690</v>
          </cell>
          <cell r="H224">
            <v>176175</v>
          </cell>
          <cell r="I224">
            <v>311200</v>
          </cell>
          <cell r="J224">
            <v>398704</v>
          </cell>
          <cell r="K224">
            <v>482144</v>
          </cell>
          <cell r="L224">
            <v>418327</v>
          </cell>
          <cell r="M224">
            <v>36650</v>
          </cell>
          <cell r="N224">
            <v>25870</v>
          </cell>
          <cell r="O224">
            <v>24913</v>
          </cell>
          <cell r="P224">
            <v>34877</v>
          </cell>
          <cell r="Q224">
            <v>22991</v>
          </cell>
          <cell r="R224">
            <v>136321</v>
          </cell>
          <cell r="S224">
            <v>327032</v>
          </cell>
          <cell r="T224">
            <v>25833</v>
          </cell>
          <cell r="U224">
            <v>139198</v>
          </cell>
          <cell r="V224">
            <v>204344</v>
          </cell>
          <cell r="W224">
            <v>32340</v>
          </cell>
        </row>
        <row r="225">
          <cell r="B225">
            <v>223</v>
          </cell>
          <cell r="C225">
            <v>177583</v>
          </cell>
          <cell r="D225">
            <v>-321093</v>
          </cell>
          <cell r="E225">
            <v>517845</v>
          </cell>
          <cell r="F225">
            <v>48727</v>
          </cell>
          <cell r="G225">
            <v>115321</v>
          </cell>
          <cell r="H225">
            <v>31570</v>
          </cell>
          <cell r="I225">
            <v>-32828</v>
          </cell>
          <cell r="J225">
            <v>2350</v>
          </cell>
          <cell r="K225">
            <v>316880</v>
          </cell>
          <cell r="L225">
            <v>79586</v>
          </cell>
          <cell r="M225">
            <v>107250</v>
          </cell>
          <cell r="N225">
            <v>124481</v>
          </cell>
          <cell r="O225">
            <v>125966</v>
          </cell>
          <cell r="P225">
            <v>127187</v>
          </cell>
          <cell r="Q225">
            <v>125619</v>
          </cell>
          <cell r="R225">
            <v>3300</v>
          </cell>
          <cell r="S225">
            <v>737</v>
          </cell>
          <cell r="T225">
            <v>129004</v>
          </cell>
          <cell r="U225">
            <v>-295025</v>
          </cell>
          <cell r="V225">
            <v>740</v>
          </cell>
        </row>
        <row r="226">
          <cell r="B226">
            <v>224</v>
          </cell>
          <cell r="C226">
            <v>2361428</v>
          </cell>
          <cell r="D226">
            <v>2019950</v>
          </cell>
          <cell r="E226">
            <v>2518702</v>
          </cell>
          <cell r="F226">
            <v>2035967</v>
          </cell>
          <cell r="G226">
            <v>2073982</v>
          </cell>
          <cell r="H226">
            <v>27167</v>
          </cell>
          <cell r="I226">
            <v>27804</v>
          </cell>
          <cell r="J226">
            <v>28953</v>
          </cell>
          <cell r="K226">
            <v>30483</v>
          </cell>
          <cell r="L226">
            <v>31819</v>
          </cell>
          <cell r="M226">
            <v>177677</v>
          </cell>
          <cell r="N226">
            <v>175616</v>
          </cell>
          <cell r="O226">
            <v>192458</v>
          </cell>
          <cell r="P226">
            <v>195058</v>
          </cell>
          <cell r="Q226">
            <v>167115</v>
          </cell>
          <cell r="R226">
            <v>1756518</v>
          </cell>
          <cell r="S226">
            <v>32452</v>
          </cell>
          <cell r="T226">
            <v>181287</v>
          </cell>
          <cell r="U226">
            <v>1717896</v>
          </cell>
          <cell r="V226">
            <v>32585</v>
          </cell>
          <cell r="W226">
            <v>209312</v>
          </cell>
        </row>
        <row r="227">
          <cell r="B227">
            <v>225</v>
          </cell>
          <cell r="C227">
            <v>489305</v>
          </cell>
          <cell r="D227">
            <v>752609</v>
          </cell>
          <cell r="E227">
            <v>652807</v>
          </cell>
          <cell r="F227">
            <v>725506</v>
          </cell>
          <cell r="G227">
            <v>837590</v>
          </cell>
          <cell r="H227">
            <v>714443</v>
          </cell>
          <cell r="I227">
            <v>726527</v>
          </cell>
          <cell r="J227">
            <v>787786</v>
          </cell>
          <cell r="K227">
            <v>628274</v>
          </cell>
          <cell r="L227">
            <v>649908</v>
          </cell>
          <cell r="M227">
            <v>24675</v>
          </cell>
          <cell r="N227">
            <v>29851</v>
          </cell>
          <cell r="O227">
            <v>31139</v>
          </cell>
          <cell r="P227">
            <v>26428</v>
          </cell>
          <cell r="Q227">
            <v>33232</v>
          </cell>
          <cell r="R227">
            <v>1012942</v>
          </cell>
          <cell r="S227">
            <v>1065311</v>
          </cell>
          <cell r="T227">
            <v>32275</v>
          </cell>
          <cell r="U227">
            <v>547636</v>
          </cell>
          <cell r="V227">
            <v>1072829</v>
          </cell>
          <cell r="W227">
            <v>31114</v>
          </cell>
        </row>
        <row r="228">
          <cell r="B228">
            <v>226</v>
          </cell>
          <cell r="C228">
            <v>909025</v>
          </cell>
          <cell r="D228">
            <v>1490863</v>
          </cell>
          <cell r="E228">
            <v>2037899</v>
          </cell>
          <cell r="F228">
            <v>1301584</v>
          </cell>
          <cell r="G228">
            <v>664242</v>
          </cell>
          <cell r="H228">
            <v>3955438</v>
          </cell>
          <cell r="I228">
            <v>2464221</v>
          </cell>
          <cell r="J228">
            <v>2693825</v>
          </cell>
          <cell r="K228">
            <v>2832617</v>
          </cell>
          <cell r="L228">
            <v>2386541</v>
          </cell>
          <cell r="M228">
            <v>230000</v>
          </cell>
          <cell r="N228">
            <v>336460</v>
          </cell>
          <cell r="O228">
            <v>209173</v>
          </cell>
          <cell r="P228">
            <v>320554</v>
          </cell>
          <cell r="Q228">
            <v>230579</v>
          </cell>
          <cell r="R228">
            <v>674955</v>
          </cell>
          <cell r="S228">
            <v>2139677</v>
          </cell>
          <cell r="T228">
            <v>200708</v>
          </cell>
          <cell r="U228">
            <v>666656</v>
          </cell>
          <cell r="V228">
            <v>2099904</v>
          </cell>
        </row>
        <row r="229">
          <cell r="B229">
            <v>227</v>
          </cell>
          <cell r="C229">
            <v>812732</v>
          </cell>
          <cell r="D229">
            <v>681411</v>
          </cell>
          <cell r="E229">
            <v>330250</v>
          </cell>
          <cell r="F229">
            <v>93622</v>
          </cell>
          <cell r="G229">
            <v>261191</v>
          </cell>
          <cell r="H229">
            <v>1788386</v>
          </cell>
          <cell r="I229">
            <v>1821025</v>
          </cell>
          <cell r="J229">
            <v>1870754</v>
          </cell>
          <cell r="K229">
            <v>1807258</v>
          </cell>
          <cell r="L229">
            <v>1670181</v>
          </cell>
          <cell r="M229">
            <v>188596</v>
          </cell>
          <cell r="N229">
            <v>167820</v>
          </cell>
          <cell r="O229">
            <v>183796</v>
          </cell>
          <cell r="P229">
            <v>178874</v>
          </cell>
          <cell r="Q229">
            <v>179241</v>
          </cell>
          <cell r="R229">
            <v>343483</v>
          </cell>
          <cell r="S229">
            <v>1720167</v>
          </cell>
          <cell r="T229">
            <v>169387</v>
          </cell>
          <cell r="U229">
            <v>615328</v>
          </cell>
          <cell r="V229">
            <v>1739661</v>
          </cell>
          <cell r="W229">
            <v>176670</v>
          </cell>
        </row>
        <row r="230">
          <cell r="B230">
            <v>228</v>
          </cell>
          <cell r="C230">
            <v>600807</v>
          </cell>
          <cell r="D230">
            <v>509061</v>
          </cell>
          <cell r="E230">
            <v>155973</v>
          </cell>
          <cell r="F230">
            <v>441609</v>
          </cell>
          <cell r="G230">
            <v>244551</v>
          </cell>
          <cell r="H230">
            <v>183837</v>
          </cell>
          <cell r="I230">
            <v>259131</v>
          </cell>
          <cell r="J230">
            <v>0</v>
          </cell>
          <cell r="K230">
            <v>0</v>
          </cell>
          <cell r="L230">
            <v>420865</v>
          </cell>
          <cell r="M230">
            <v>37749</v>
          </cell>
          <cell r="N230">
            <v>58301</v>
          </cell>
          <cell r="O230">
            <v>368565</v>
          </cell>
          <cell r="P230">
            <v>40232</v>
          </cell>
          <cell r="Q230">
            <v>55000</v>
          </cell>
          <cell r="R230">
            <v>213557</v>
          </cell>
          <cell r="S230">
            <v>431129</v>
          </cell>
          <cell r="T230">
            <v>109260</v>
          </cell>
          <cell r="U230">
            <v>324428</v>
          </cell>
          <cell r="V230">
            <v>290997</v>
          </cell>
          <cell r="W230">
            <v>96802</v>
          </cell>
        </row>
        <row r="231">
          <cell r="B231">
            <v>229</v>
          </cell>
          <cell r="C231">
            <v>3310075</v>
          </cell>
          <cell r="D231">
            <v>7658567</v>
          </cell>
          <cell r="E231">
            <v>9395860</v>
          </cell>
          <cell r="F231">
            <v>7367614</v>
          </cell>
          <cell r="G231">
            <v>10765520</v>
          </cell>
          <cell r="H231">
            <v>2388723</v>
          </cell>
          <cell r="I231">
            <v>2852366</v>
          </cell>
          <cell r="J231">
            <v>2962072</v>
          </cell>
          <cell r="K231">
            <v>3101061</v>
          </cell>
          <cell r="L231">
            <v>3266113</v>
          </cell>
          <cell r="M231">
            <v>853973</v>
          </cell>
          <cell r="N231">
            <v>1016556</v>
          </cell>
          <cell r="O231">
            <v>1052349</v>
          </cell>
          <cell r="P231">
            <v>1073596</v>
          </cell>
          <cell r="Q231">
            <v>1164299</v>
          </cell>
          <cell r="R231">
            <v>7329212</v>
          </cell>
          <cell r="S231">
            <v>3321101</v>
          </cell>
          <cell r="T231">
            <v>1045474</v>
          </cell>
          <cell r="U231">
            <v>9855448</v>
          </cell>
          <cell r="V231">
            <v>3402600</v>
          </cell>
          <cell r="W231">
            <v>1082883</v>
          </cell>
        </row>
        <row r="232">
          <cell r="B232">
            <v>230</v>
          </cell>
          <cell r="C232">
            <v>198686</v>
          </cell>
          <cell r="D232">
            <v>-159809</v>
          </cell>
          <cell r="E232">
            <v>61838</v>
          </cell>
          <cell r="F232">
            <v>133297</v>
          </cell>
          <cell r="G232">
            <v>187447</v>
          </cell>
          <cell r="H232">
            <v>165155</v>
          </cell>
          <cell r="I232">
            <v>76186</v>
          </cell>
          <cell r="J232">
            <v>190604</v>
          </cell>
          <cell r="K232">
            <v>158569</v>
          </cell>
          <cell r="L232">
            <v>143900</v>
          </cell>
          <cell r="M232">
            <v>35008</v>
          </cell>
          <cell r="N232">
            <v>17338</v>
          </cell>
          <cell r="O232">
            <v>16784</v>
          </cell>
          <cell r="P232">
            <v>23769</v>
          </cell>
          <cell r="Q232">
            <v>41596</v>
          </cell>
          <cell r="R232">
            <v>85925</v>
          </cell>
          <cell r="S232">
            <v>219191</v>
          </cell>
          <cell r="T232">
            <v>29419</v>
          </cell>
          <cell r="U232">
            <v>555210</v>
          </cell>
          <cell r="W232">
            <v>39792</v>
          </cell>
        </row>
        <row r="233">
          <cell r="B233">
            <v>231</v>
          </cell>
          <cell r="C233">
            <v>78827</v>
          </cell>
          <cell r="D233">
            <v>742436</v>
          </cell>
          <cell r="E233">
            <v>880768</v>
          </cell>
          <cell r="F233">
            <v>588778</v>
          </cell>
          <cell r="G233">
            <v>827988</v>
          </cell>
          <cell r="H233">
            <v>43040</v>
          </cell>
          <cell r="I233">
            <v>122534</v>
          </cell>
          <cell r="J233">
            <v>123712</v>
          </cell>
          <cell r="K233">
            <v>455499</v>
          </cell>
          <cell r="L233">
            <v>551516</v>
          </cell>
          <cell r="M233">
            <v>288074</v>
          </cell>
          <cell r="N233">
            <v>449472</v>
          </cell>
          <cell r="O233">
            <v>328191</v>
          </cell>
          <cell r="P233">
            <v>297122</v>
          </cell>
          <cell r="Q233">
            <v>340245</v>
          </cell>
          <cell r="R233">
            <v>1240500</v>
          </cell>
          <cell r="S233">
            <v>1398303</v>
          </cell>
          <cell r="T233">
            <v>291194</v>
          </cell>
          <cell r="U233">
            <v>825321</v>
          </cell>
          <cell r="V233">
            <v>1522168</v>
          </cell>
          <cell r="W233">
            <v>295892</v>
          </cell>
        </row>
        <row r="234">
          <cell r="B234">
            <v>232</v>
          </cell>
          <cell r="C234">
            <v>1749365</v>
          </cell>
          <cell r="D234">
            <v>2248357</v>
          </cell>
          <cell r="E234">
            <v>1845341</v>
          </cell>
          <cell r="F234">
            <v>1725533</v>
          </cell>
          <cell r="G234">
            <v>897882</v>
          </cell>
          <cell r="H234">
            <v>2036403</v>
          </cell>
          <cell r="I234">
            <v>1326450</v>
          </cell>
          <cell r="J234">
            <v>1792245</v>
          </cell>
          <cell r="K234">
            <v>1877104</v>
          </cell>
          <cell r="L234">
            <v>1773457</v>
          </cell>
          <cell r="M234">
            <v>162636</v>
          </cell>
          <cell r="N234">
            <v>148477</v>
          </cell>
          <cell r="O234">
            <v>172678</v>
          </cell>
          <cell r="P234">
            <v>179423</v>
          </cell>
          <cell r="Q234">
            <v>221606</v>
          </cell>
          <cell r="R234">
            <v>551573</v>
          </cell>
          <cell r="S234">
            <v>705055</v>
          </cell>
          <cell r="T234">
            <v>213959</v>
          </cell>
          <cell r="U234">
            <v>939737</v>
          </cell>
          <cell r="V234">
            <v>637412</v>
          </cell>
          <cell r="W234">
            <v>187827</v>
          </cell>
        </row>
        <row r="235">
          <cell r="B235">
            <v>233</v>
          </cell>
          <cell r="C235">
            <v>60308</v>
          </cell>
          <cell r="D235">
            <v>166387</v>
          </cell>
          <cell r="E235">
            <v>186643</v>
          </cell>
          <cell r="F235">
            <v>265510</v>
          </cell>
          <cell r="G235">
            <v>269931</v>
          </cell>
          <cell r="H235">
            <v>108484</v>
          </cell>
          <cell r="I235">
            <v>111049</v>
          </cell>
          <cell r="J235">
            <v>140500</v>
          </cell>
          <cell r="K235">
            <v>185421</v>
          </cell>
          <cell r="L235">
            <v>241019</v>
          </cell>
          <cell r="M235">
            <v>13976</v>
          </cell>
          <cell r="N235">
            <v>25130</v>
          </cell>
          <cell r="O235">
            <v>10582</v>
          </cell>
          <cell r="P235">
            <v>15018</v>
          </cell>
          <cell r="Q235">
            <v>18800</v>
          </cell>
          <cell r="R235">
            <v>133502</v>
          </cell>
          <cell r="S235">
            <v>245535</v>
          </cell>
          <cell r="T235">
            <v>8566</v>
          </cell>
          <cell r="U235">
            <v>156033</v>
          </cell>
          <cell r="V235">
            <v>296830</v>
          </cell>
          <cell r="W235">
            <v>15275</v>
          </cell>
        </row>
        <row r="236">
          <cell r="B236">
            <v>234</v>
          </cell>
          <cell r="C236">
            <v>56631</v>
          </cell>
          <cell r="D236">
            <v>105143</v>
          </cell>
          <cell r="E236">
            <v>100873</v>
          </cell>
          <cell r="F236">
            <v>184484</v>
          </cell>
          <cell r="G236">
            <v>139090</v>
          </cell>
          <cell r="H236">
            <v>137253</v>
          </cell>
          <cell r="I236">
            <v>213184</v>
          </cell>
          <cell r="J236">
            <v>216602</v>
          </cell>
          <cell r="K236">
            <v>223725</v>
          </cell>
          <cell r="L236">
            <v>224593</v>
          </cell>
          <cell r="M236">
            <v>21276</v>
          </cell>
          <cell r="N236">
            <v>25168</v>
          </cell>
          <cell r="O236">
            <v>27296</v>
          </cell>
          <cell r="P236">
            <v>25598</v>
          </cell>
          <cell r="Q236">
            <v>40269</v>
          </cell>
          <cell r="R236">
            <v>435260</v>
          </cell>
          <cell r="S236">
            <v>230313</v>
          </cell>
          <cell r="T236">
            <v>40342</v>
          </cell>
          <cell r="W236">
            <v>41863</v>
          </cell>
        </row>
        <row r="237">
          <cell r="B237">
            <v>235</v>
          </cell>
          <cell r="F237">
            <v>237360</v>
          </cell>
          <cell r="G237">
            <v>167111</v>
          </cell>
          <cell r="H237">
            <v>60511</v>
          </cell>
          <cell r="I237">
            <v>57838</v>
          </cell>
          <cell r="J237">
            <v>56524</v>
          </cell>
          <cell r="K237">
            <v>178689</v>
          </cell>
          <cell r="L237">
            <v>303865</v>
          </cell>
          <cell r="M237">
            <v>60903</v>
          </cell>
          <cell r="N237">
            <v>12550</v>
          </cell>
          <cell r="O237">
            <v>13747</v>
          </cell>
          <cell r="P237">
            <v>18344</v>
          </cell>
          <cell r="Q237">
            <v>31356</v>
          </cell>
          <cell r="R237">
            <v>-32069</v>
          </cell>
          <cell r="S237">
            <v>369001</v>
          </cell>
          <cell r="T237">
            <v>22008</v>
          </cell>
          <cell r="U237">
            <v>68128</v>
          </cell>
          <cell r="V237">
            <v>361607</v>
          </cell>
          <cell r="W237">
            <v>20203</v>
          </cell>
        </row>
        <row r="238">
          <cell r="B238">
            <v>236</v>
          </cell>
          <cell r="C238">
            <v>3388238</v>
          </cell>
          <cell r="D238">
            <v>3883289</v>
          </cell>
          <cell r="E238">
            <v>3970537</v>
          </cell>
          <cell r="F238">
            <v>4037510</v>
          </cell>
          <cell r="G238">
            <v>4466400</v>
          </cell>
          <cell r="H238">
            <v>1975811</v>
          </cell>
          <cell r="I238">
            <v>2674420</v>
          </cell>
          <cell r="J238">
            <v>2738320</v>
          </cell>
          <cell r="K238">
            <v>3332003</v>
          </cell>
          <cell r="L238">
            <v>3403380</v>
          </cell>
          <cell r="M238">
            <v>654870</v>
          </cell>
          <cell r="N238">
            <v>523134</v>
          </cell>
          <cell r="O238">
            <v>660475</v>
          </cell>
          <cell r="P238">
            <v>719355</v>
          </cell>
          <cell r="Q238">
            <v>813416</v>
          </cell>
          <cell r="R238">
            <v>5023245</v>
          </cell>
          <cell r="S238">
            <v>3435791</v>
          </cell>
          <cell r="T238">
            <v>859367</v>
          </cell>
          <cell r="U238">
            <v>4268341</v>
          </cell>
          <cell r="V238">
            <v>3445039</v>
          </cell>
          <cell r="W238">
            <v>700976</v>
          </cell>
        </row>
        <row r="239">
          <cell r="B239">
            <v>237</v>
          </cell>
          <cell r="C239">
            <v>162998</v>
          </cell>
          <cell r="D239">
            <v>120713</v>
          </cell>
          <cell r="E239">
            <v>60783</v>
          </cell>
          <cell r="F239">
            <v>78390</v>
          </cell>
          <cell r="G239">
            <v>90373</v>
          </cell>
          <cell r="H239">
            <v>254445</v>
          </cell>
          <cell r="I239">
            <v>356174</v>
          </cell>
          <cell r="J239">
            <v>343931</v>
          </cell>
          <cell r="K239">
            <v>326833</v>
          </cell>
          <cell r="L239">
            <v>347759</v>
          </cell>
          <cell r="M239">
            <v>9916</v>
          </cell>
          <cell r="N239">
            <v>10018</v>
          </cell>
          <cell r="O239">
            <v>8795</v>
          </cell>
          <cell r="P239">
            <v>8615</v>
          </cell>
          <cell r="Q239">
            <v>12334</v>
          </cell>
          <cell r="R239">
            <v>76955</v>
          </cell>
          <cell r="S239">
            <v>356732</v>
          </cell>
          <cell r="T239">
            <v>11916</v>
          </cell>
          <cell r="U239">
            <v>66817</v>
          </cell>
          <cell r="V239">
            <v>357825</v>
          </cell>
          <cell r="W239">
            <v>12389</v>
          </cell>
        </row>
        <row r="240">
          <cell r="B240">
            <v>238</v>
          </cell>
          <cell r="C240">
            <v>812026</v>
          </cell>
          <cell r="D240">
            <v>1311383</v>
          </cell>
          <cell r="E240">
            <v>748341</v>
          </cell>
          <cell r="F240">
            <v>190970</v>
          </cell>
          <cell r="G240">
            <v>548842</v>
          </cell>
          <cell r="H240">
            <v>1306917</v>
          </cell>
          <cell r="I240">
            <v>2173539</v>
          </cell>
          <cell r="J240">
            <v>1936147</v>
          </cell>
          <cell r="K240">
            <v>1945135</v>
          </cell>
          <cell r="L240">
            <v>1945598</v>
          </cell>
          <cell r="M240">
            <v>197183</v>
          </cell>
          <cell r="N240">
            <v>288665</v>
          </cell>
          <cell r="O240">
            <v>175006</v>
          </cell>
          <cell r="P240">
            <v>209101</v>
          </cell>
          <cell r="Q240">
            <v>171036</v>
          </cell>
          <cell r="R240">
            <v>-238071</v>
          </cell>
          <cell r="S240">
            <v>1958056</v>
          </cell>
          <cell r="T240">
            <v>163648</v>
          </cell>
          <cell r="U240">
            <v>720674</v>
          </cell>
          <cell r="V240">
            <v>1651150</v>
          </cell>
          <cell r="W240">
            <v>154497</v>
          </cell>
        </row>
        <row r="241">
          <cell r="B241">
            <v>239</v>
          </cell>
          <cell r="C241">
            <v>4782161</v>
          </cell>
          <cell r="D241">
            <v>6716509</v>
          </cell>
          <cell r="E241">
            <v>4039341</v>
          </cell>
          <cell r="F241">
            <v>1746505</v>
          </cell>
          <cell r="G241">
            <v>1961063</v>
          </cell>
          <cell r="H241">
            <v>9910554</v>
          </cell>
          <cell r="I241">
            <v>9343414</v>
          </cell>
          <cell r="J241">
            <v>8895465</v>
          </cell>
          <cell r="K241">
            <v>8517904</v>
          </cell>
          <cell r="L241">
            <v>10578364</v>
          </cell>
          <cell r="M241">
            <v>2066153</v>
          </cell>
          <cell r="N241">
            <v>1699042</v>
          </cell>
          <cell r="O241">
            <v>973339</v>
          </cell>
          <cell r="P241">
            <v>1074613</v>
          </cell>
          <cell r="Q241">
            <v>1027477</v>
          </cell>
          <cell r="R241">
            <v>4098713</v>
          </cell>
          <cell r="S241">
            <v>8573453</v>
          </cell>
          <cell r="T241">
            <v>949557</v>
          </cell>
          <cell r="U241">
            <v>2931064</v>
          </cell>
          <cell r="W241">
            <v>974327</v>
          </cell>
        </row>
        <row r="242">
          <cell r="B242">
            <v>240</v>
          </cell>
          <cell r="C242">
            <v>199881</v>
          </cell>
          <cell r="D242">
            <v>312167</v>
          </cell>
          <cell r="E242">
            <v>659342</v>
          </cell>
          <cell r="F242">
            <v>145545</v>
          </cell>
          <cell r="G242">
            <v>173995</v>
          </cell>
          <cell r="H242">
            <v>320372</v>
          </cell>
          <cell r="I242">
            <v>145753</v>
          </cell>
          <cell r="J242">
            <v>152473</v>
          </cell>
          <cell r="K242">
            <v>174750</v>
          </cell>
          <cell r="L242">
            <v>212652</v>
          </cell>
          <cell r="M242">
            <v>69176</v>
          </cell>
          <cell r="N242">
            <v>65019</v>
          </cell>
          <cell r="O242">
            <v>73735</v>
          </cell>
          <cell r="P242">
            <v>91433</v>
          </cell>
          <cell r="Q242">
            <v>75705</v>
          </cell>
          <cell r="R242">
            <v>2712</v>
          </cell>
          <cell r="S242">
            <v>203294</v>
          </cell>
          <cell r="T242">
            <v>92768</v>
          </cell>
          <cell r="U242">
            <v>201428</v>
          </cell>
          <cell r="W242">
            <v>100240</v>
          </cell>
        </row>
        <row r="243">
          <cell r="B243">
            <v>241</v>
          </cell>
          <cell r="C243">
            <v>234280</v>
          </cell>
          <cell r="D243">
            <v>233406</v>
          </cell>
          <cell r="E243">
            <v>141155</v>
          </cell>
          <cell r="F243">
            <v>275515</v>
          </cell>
          <cell r="G243">
            <v>194363</v>
          </cell>
          <cell r="H243">
            <v>364083</v>
          </cell>
          <cell r="I243">
            <v>393304</v>
          </cell>
          <cell r="J243">
            <v>440057</v>
          </cell>
          <cell r="K243">
            <v>436680</v>
          </cell>
          <cell r="L243">
            <v>479571</v>
          </cell>
          <cell r="M243">
            <v>56057</v>
          </cell>
          <cell r="N243">
            <v>57891</v>
          </cell>
          <cell r="O243">
            <v>59029</v>
          </cell>
          <cell r="P243">
            <v>61013</v>
          </cell>
          <cell r="Q243">
            <v>82150</v>
          </cell>
          <cell r="R243">
            <v>275793</v>
          </cell>
          <cell r="S243">
            <v>519978</v>
          </cell>
          <cell r="T243">
            <v>49648</v>
          </cell>
          <cell r="U243">
            <v>604658</v>
          </cell>
          <cell r="W243">
            <v>44023</v>
          </cell>
        </row>
        <row r="244">
          <cell r="B244">
            <v>242</v>
          </cell>
          <cell r="F244">
            <v>-1698737</v>
          </cell>
          <cell r="G244">
            <v>1617625</v>
          </cell>
          <cell r="H244">
            <v>537</v>
          </cell>
          <cell r="I244">
            <v>418546</v>
          </cell>
          <cell r="J244">
            <v>4860</v>
          </cell>
          <cell r="K244">
            <v>5031</v>
          </cell>
          <cell r="L244">
            <v>75177</v>
          </cell>
          <cell r="M244">
            <v>150355</v>
          </cell>
          <cell r="N244">
            <v>140024</v>
          </cell>
          <cell r="O244">
            <v>161805</v>
          </cell>
          <cell r="P244">
            <v>182017</v>
          </cell>
          <cell r="Q244">
            <v>229097</v>
          </cell>
          <cell r="R244">
            <v>1336501</v>
          </cell>
          <cell r="S244">
            <v>327005</v>
          </cell>
          <cell r="T244">
            <v>186289</v>
          </cell>
          <cell r="U244">
            <v>223640</v>
          </cell>
        </row>
        <row r="245">
          <cell r="B245">
            <v>243</v>
          </cell>
          <cell r="C245">
            <v>6402569</v>
          </cell>
          <cell r="D245">
            <v>11423977</v>
          </cell>
          <cell r="E245">
            <v>5694245</v>
          </cell>
          <cell r="F245">
            <v>3959337</v>
          </cell>
          <cell r="G245">
            <v>2217989</v>
          </cell>
          <cell r="H245">
            <v>2067718</v>
          </cell>
          <cell r="I245">
            <v>5359795</v>
          </cell>
          <cell r="J245">
            <v>10109795</v>
          </cell>
          <cell r="K245">
            <v>12834395</v>
          </cell>
          <cell r="L245">
            <v>7930848</v>
          </cell>
          <cell r="M245">
            <v>3012483</v>
          </cell>
          <cell r="N245">
            <v>2878428</v>
          </cell>
          <cell r="O245">
            <v>3220109</v>
          </cell>
          <cell r="P245">
            <v>3029778</v>
          </cell>
          <cell r="Q245">
            <v>2978627</v>
          </cell>
          <cell r="R245">
            <v>860883</v>
          </cell>
          <cell r="S245">
            <v>5458795</v>
          </cell>
          <cell r="T245">
            <v>2942872</v>
          </cell>
          <cell r="U245">
            <v>296722</v>
          </cell>
          <cell r="V245">
            <v>3437487</v>
          </cell>
          <cell r="W245">
            <v>2942154</v>
          </cell>
        </row>
        <row r="246">
          <cell r="B246">
            <v>244</v>
          </cell>
          <cell r="C246">
            <v>1096675</v>
          </cell>
          <cell r="D246">
            <v>568701</v>
          </cell>
          <cell r="E246">
            <v>-18330</v>
          </cell>
          <cell r="F246">
            <v>-12389</v>
          </cell>
          <cell r="G246">
            <v>1104826</v>
          </cell>
          <cell r="H246">
            <v>1808542</v>
          </cell>
          <cell r="I246">
            <v>2089947</v>
          </cell>
          <cell r="J246">
            <v>2144848</v>
          </cell>
          <cell r="K246">
            <v>1952108</v>
          </cell>
          <cell r="L246">
            <v>2377363</v>
          </cell>
          <cell r="M246">
            <v>428598</v>
          </cell>
          <cell r="N246">
            <v>356867</v>
          </cell>
          <cell r="O246">
            <v>392190</v>
          </cell>
          <cell r="P246">
            <v>509739</v>
          </cell>
          <cell r="Q246">
            <v>352723</v>
          </cell>
          <cell r="R246">
            <v>1449404</v>
          </cell>
          <cell r="S246">
            <v>2403488</v>
          </cell>
          <cell r="T246">
            <v>300007</v>
          </cell>
          <cell r="U246">
            <v>218715</v>
          </cell>
          <cell r="V246">
            <v>2497251</v>
          </cell>
          <cell r="W246">
            <v>298065</v>
          </cell>
        </row>
        <row r="247">
          <cell r="B247">
            <v>245</v>
          </cell>
          <cell r="C247">
            <v>921407</v>
          </cell>
          <cell r="D247">
            <v>3001750</v>
          </cell>
          <cell r="E247">
            <v>81303</v>
          </cell>
          <cell r="F247">
            <v>56052</v>
          </cell>
          <cell r="G247">
            <v>292723</v>
          </cell>
          <cell r="H247">
            <v>3174570</v>
          </cell>
          <cell r="I247">
            <v>2491230</v>
          </cell>
          <cell r="J247">
            <v>3566159</v>
          </cell>
          <cell r="K247">
            <v>2777828</v>
          </cell>
          <cell r="L247">
            <v>2079469</v>
          </cell>
          <cell r="M247">
            <v>397579</v>
          </cell>
          <cell r="N247">
            <v>355583</v>
          </cell>
          <cell r="O247">
            <v>503316</v>
          </cell>
          <cell r="P247">
            <v>299389</v>
          </cell>
          <cell r="Q247">
            <v>338783</v>
          </cell>
          <cell r="R247">
            <v>999710</v>
          </cell>
          <cell r="S247">
            <v>1887450</v>
          </cell>
          <cell r="T247">
            <v>397080</v>
          </cell>
          <cell r="U247">
            <v>508262</v>
          </cell>
          <cell r="V247">
            <v>2758100</v>
          </cell>
          <cell r="W247">
            <v>390417</v>
          </cell>
        </row>
        <row r="248">
          <cell r="B248">
            <v>246</v>
          </cell>
          <cell r="C248">
            <v>2338696</v>
          </cell>
          <cell r="D248">
            <v>2634251</v>
          </cell>
          <cell r="E248">
            <v>3233516</v>
          </cell>
          <cell r="F248">
            <v>4862881</v>
          </cell>
          <cell r="G248">
            <v>5267080</v>
          </cell>
          <cell r="H248">
            <v>0</v>
          </cell>
          <cell r="I248">
            <v>0</v>
          </cell>
          <cell r="J248">
            <v>0</v>
          </cell>
          <cell r="K248">
            <v>0</v>
          </cell>
          <cell r="L248">
            <v>0</v>
          </cell>
          <cell r="M248">
            <v>403573</v>
          </cell>
          <cell r="N248">
            <v>536408</v>
          </cell>
          <cell r="O248">
            <v>557963</v>
          </cell>
          <cell r="P248">
            <v>510701</v>
          </cell>
          <cell r="Q248">
            <v>681743</v>
          </cell>
          <cell r="R248">
            <v>5189292</v>
          </cell>
          <cell r="S248">
            <v>0</v>
          </cell>
          <cell r="T248">
            <v>620688</v>
          </cell>
          <cell r="U248">
            <v>4953340</v>
          </cell>
          <cell r="V248">
            <v>0</v>
          </cell>
          <cell r="W248">
            <v>526683</v>
          </cell>
        </row>
        <row r="249">
          <cell r="B249">
            <v>247</v>
          </cell>
          <cell r="C249">
            <v>826213</v>
          </cell>
          <cell r="D249">
            <v>1148542</v>
          </cell>
          <cell r="E249">
            <v>669224</v>
          </cell>
          <cell r="F249">
            <v>417312</v>
          </cell>
          <cell r="G249">
            <v>503453</v>
          </cell>
          <cell r="H249">
            <v>1628550</v>
          </cell>
          <cell r="I249">
            <v>1482016</v>
          </cell>
          <cell r="J249">
            <v>1352824</v>
          </cell>
          <cell r="K249">
            <v>1349774</v>
          </cell>
          <cell r="L249">
            <v>1343089</v>
          </cell>
          <cell r="M249">
            <v>186911</v>
          </cell>
          <cell r="N249">
            <v>146280</v>
          </cell>
          <cell r="O249">
            <v>207176</v>
          </cell>
          <cell r="P249">
            <v>221803</v>
          </cell>
          <cell r="Q249">
            <v>165545</v>
          </cell>
          <cell r="R249">
            <v>58446</v>
          </cell>
          <cell r="S249">
            <v>1378513</v>
          </cell>
          <cell r="T249">
            <v>360942</v>
          </cell>
          <cell r="U249">
            <v>478960</v>
          </cell>
          <cell r="V249">
            <v>1397713</v>
          </cell>
          <cell r="W249">
            <v>196993</v>
          </cell>
        </row>
        <row r="250">
          <cell r="B250">
            <v>248</v>
          </cell>
          <cell r="C250">
            <v>-174079</v>
          </cell>
          <cell r="D250">
            <v>1169925</v>
          </cell>
          <cell r="E250">
            <v>2475476</v>
          </cell>
          <cell r="F250">
            <v>1788397</v>
          </cell>
          <cell r="G250">
            <v>1356076</v>
          </cell>
          <cell r="H250">
            <v>90150</v>
          </cell>
          <cell r="I250">
            <v>274650</v>
          </cell>
          <cell r="J250">
            <v>593718</v>
          </cell>
          <cell r="K250">
            <v>1212587</v>
          </cell>
          <cell r="L250">
            <v>1480847</v>
          </cell>
          <cell r="M250">
            <v>991244</v>
          </cell>
          <cell r="N250">
            <v>948604</v>
          </cell>
          <cell r="O250">
            <v>941693</v>
          </cell>
          <cell r="P250">
            <v>965858</v>
          </cell>
          <cell r="Q250">
            <v>934756</v>
          </cell>
          <cell r="R250">
            <v>957932</v>
          </cell>
          <cell r="S250">
            <v>2157134</v>
          </cell>
          <cell r="T250">
            <v>800139</v>
          </cell>
          <cell r="U250">
            <v>145848</v>
          </cell>
          <cell r="V250">
            <v>2232467</v>
          </cell>
          <cell r="W250">
            <v>803512</v>
          </cell>
        </row>
        <row r="251">
          <cell r="B251">
            <v>249</v>
          </cell>
          <cell r="C251">
            <v>256310</v>
          </cell>
          <cell r="D251">
            <v>-76475</v>
          </cell>
          <cell r="E251">
            <v>-73429</v>
          </cell>
          <cell r="F251">
            <v>0</v>
          </cell>
          <cell r="G251">
            <v>291011</v>
          </cell>
          <cell r="H251">
            <v>457303</v>
          </cell>
          <cell r="I251">
            <v>377746</v>
          </cell>
          <cell r="J251">
            <v>448214</v>
          </cell>
          <cell r="K251">
            <v>331839</v>
          </cell>
          <cell r="L251">
            <v>327084</v>
          </cell>
          <cell r="M251">
            <v>33694</v>
          </cell>
          <cell r="N251">
            <v>23249</v>
          </cell>
          <cell r="O251">
            <v>30241</v>
          </cell>
          <cell r="P251">
            <v>33656</v>
          </cell>
          <cell r="Q251">
            <v>37303</v>
          </cell>
          <cell r="R251">
            <v>334753</v>
          </cell>
          <cell r="S251">
            <v>334725</v>
          </cell>
          <cell r="T251">
            <v>35462</v>
          </cell>
          <cell r="W251">
            <v>26801</v>
          </cell>
        </row>
        <row r="252">
          <cell r="B252">
            <v>250</v>
          </cell>
          <cell r="C252">
            <v>762239</v>
          </cell>
          <cell r="D252">
            <v>587599</v>
          </cell>
          <cell r="E252">
            <v>998101</v>
          </cell>
          <cell r="F252">
            <v>619694</v>
          </cell>
          <cell r="G252">
            <v>752807</v>
          </cell>
          <cell r="H252">
            <v>1106807</v>
          </cell>
          <cell r="I252">
            <v>1066455</v>
          </cell>
          <cell r="J252">
            <v>1026261</v>
          </cell>
          <cell r="K252">
            <v>1067855</v>
          </cell>
          <cell r="L252">
            <v>1385655</v>
          </cell>
          <cell r="M252">
            <v>125998</v>
          </cell>
          <cell r="N252">
            <v>67824</v>
          </cell>
          <cell r="O252">
            <v>59386</v>
          </cell>
          <cell r="P252">
            <v>99156</v>
          </cell>
          <cell r="Q252">
            <v>96240</v>
          </cell>
          <cell r="R252">
            <v>551162</v>
          </cell>
          <cell r="S252">
            <v>1385690</v>
          </cell>
          <cell r="T252">
            <v>128533</v>
          </cell>
          <cell r="U252">
            <v>407796</v>
          </cell>
          <cell r="V252">
            <v>1399092</v>
          </cell>
          <cell r="W252">
            <v>210020</v>
          </cell>
        </row>
        <row r="253">
          <cell r="B253">
            <v>251</v>
          </cell>
          <cell r="C253">
            <v>1710619</v>
          </cell>
          <cell r="D253">
            <v>679332</v>
          </cell>
          <cell r="E253">
            <v>329776</v>
          </cell>
          <cell r="F253">
            <v>601463</v>
          </cell>
          <cell r="G253">
            <v>498636</v>
          </cell>
          <cell r="H253">
            <v>26726</v>
          </cell>
          <cell r="I253">
            <v>275611</v>
          </cell>
          <cell r="J253">
            <v>0</v>
          </cell>
          <cell r="M253">
            <v>291843</v>
          </cell>
          <cell r="N253">
            <v>307716</v>
          </cell>
          <cell r="O253">
            <v>307087</v>
          </cell>
          <cell r="P253">
            <v>288636</v>
          </cell>
          <cell r="Q253">
            <v>506560</v>
          </cell>
          <cell r="R253">
            <v>-973917</v>
          </cell>
          <cell r="T253">
            <v>370000</v>
          </cell>
          <cell r="U253">
            <v>-241953</v>
          </cell>
          <cell r="V253">
            <v>250</v>
          </cell>
          <cell r="W253">
            <v>370000</v>
          </cell>
        </row>
        <row r="254">
          <cell r="B254">
            <v>252</v>
          </cell>
          <cell r="C254">
            <v>720736</v>
          </cell>
          <cell r="D254">
            <v>24567</v>
          </cell>
          <cell r="E254">
            <v>455838</v>
          </cell>
          <cell r="F254">
            <v>99639</v>
          </cell>
          <cell r="G254">
            <v>749630</v>
          </cell>
          <cell r="H254">
            <v>586167</v>
          </cell>
          <cell r="I254">
            <v>793857</v>
          </cell>
          <cell r="J254">
            <v>815248</v>
          </cell>
          <cell r="K254">
            <v>847361</v>
          </cell>
          <cell r="L254">
            <v>866815</v>
          </cell>
          <cell r="M254">
            <v>187777</v>
          </cell>
          <cell r="N254">
            <v>194374</v>
          </cell>
          <cell r="O254">
            <v>100052</v>
          </cell>
          <cell r="P254">
            <v>88039</v>
          </cell>
          <cell r="Q254">
            <v>83250</v>
          </cell>
          <cell r="R254">
            <v>810613</v>
          </cell>
          <cell r="S254">
            <v>1355602</v>
          </cell>
          <cell r="T254">
            <v>96654</v>
          </cell>
          <cell r="U254">
            <v>1016931</v>
          </cell>
          <cell r="V254">
            <v>1510885</v>
          </cell>
          <cell r="W254">
            <v>105157</v>
          </cell>
        </row>
        <row r="255">
          <cell r="B255">
            <v>253</v>
          </cell>
          <cell r="C255">
            <v>291831</v>
          </cell>
          <cell r="D255">
            <v>253569</v>
          </cell>
          <cell r="E255">
            <v>182640</v>
          </cell>
          <cell r="F255">
            <v>215799</v>
          </cell>
          <cell r="G255">
            <v>220567</v>
          </cell>
          <cell r="H255">
            <v>2378339</v>
          </cell>
          <cell r="I255">
            <v>2005062</v>
          </cell>
          <cell r="J255">
            <v>2063154</v>
          </cell>
          <cell r="K255">
            <v>2203100</v>
          </cell>
          <cell r="L255">
            <v>2299194</v>
          </cell>
          <cell r="M255">
            <v>20165</v>
          </cell>
          <cell r="N255">
            <v>21324</v>
          </cell>
          <cell r="O255">
            <v>47489</v>
          </cell>
          <cell r="P255">
            <v>24939</v>
          </cell>
          <cell r="Q255">
            <v>17680</v>
          </cell>
          <cell r="R255">
            <v>197367</v>
          </cell>
          <cell r="S255">
            <v>2126286</v>
          </cell>
          <cell r="T255">
            <v>34976</v>
          </cell>
          <cell r="U255">
            <v>221110</v>
          </cell>
          <cell r="W255">
            <v>6580</v>
          </cell>
        </row>
        <row r="256">
          <cell r="B256">
            <v>254</v>
          </cell>
          <cell r="C256">
            <v>613374</v>
          </cell>
          <cell r="D256">
            <v>615220</v>
          </cell>
          <cell r="E256">
            <v>537877</v>
          </cell>
          <cell r="F256">
            <v>391444</v>
          </cell>
          <cell r="G256">
            <v>425262</v>
          </cell>
          <cell r="H256">
            <v>298689</v>
          </cell>
          <cell r="I256">
            <v>99876</v>
          </cell>
          <cell r="J256">
            <v>8318</v>
          </cell>
          <cell r="K256">
            <v>15889</v>
          </cell>
          <cell r="L256">
            <v>23297</v>
          </cell>
          <cell r="M256">
            <v>150617</v>
          </cell>
          <cell r="N256">
            <v>130186</v>
          </cell>
          <cell r="O256">
            <v>129501</v>
          </cell>
          <cell r="P256">
            <v>129500</v>
          </cell>
          <cell r="Q256">
            <v>209000</v>
          </cell>
          <cell r="R256">
            <v>500746</v>
          </cell>
          <cell r="S256">
            <v>64031</v>
          </cell>
          <cell r="T256">
            <v>170001</v>
          </cell>
          <cell r="U256">
            <v>349449</v>
          </cell>
          <cell r="V256">
            <v>132309</v>
          </cell>
          <cell r="W256">
            <v>170000</v>
          </cell>
        </row>
        <row r="257">
          <cell r="B257">
            <v>255</v>
          </cell>
          <cell r="C257">
            <v>295623</v>
          </cell>
          <cell r="D257">
            <v>221622</v>
          </cell>
          <cell r="E257">
            <v>10179</v>
          </cell>
          <cell r="F257">
            <v>0</v>
          </cell>
          <cell r="G257">
            <v>0</v>
          </cell>
          <cell r="H257">
            <v>164074</v>
          </cell>
          <cell r="I257">
            <v>457285</v>
          </cell>
          <cell r="J257">
            <v>649000</v>
          </cell>
          <cell r="K257">
            <v>537559</v>
          </cell>
          <cell r="L257">
            <v>253204</v>
          </cell>
          <cell r="M257">
            <v>21141</v>
          </cell>
          <cell r="N257">
            <v>18377</v>
          </cell>
          <cell r="O257">
            <v>23509</v>
          </cell>
          <cell r="P257">
            <v>22077</v>
          </cell>
          <cell r="Q257">
            <v>25864</v>
          </cell>
          <cell r="S257">
            <v>55822</v>
          </cell>
          <cell r="T257">
            <v>20217</v>
          </cell>
          <cell r="U257">
            <v>89532</v>
          </cell>
          <cell r="V257">
            <v>80020</v>
          </cell>
        </row>
        <row r="258">
          <cell r="B258">
            <v>256</v>
          </cell>
          <cell r="C258">
            <v>1103652</v>
          </cell>
          <cell r="D258">
            <v>637027</v>
          </cell>
          <cell r="E258">
            <v>899880</v>
          </cell>
          <cell r="F258">
            <v>924037</v>
          </cell>
          <cell r="G258">
            <v>770797</v>
          </cell>
          <cell r="H258">
            <v>426345</v>
          </cell>
          <cell r="I258">
            <v>434874</v>
          </cell>
          <cell r="J258">
            <v>696322</v>
          </cell>
          <cell r="K258">
            <v>681217</v>
          </cell>
          <cell r="L258">
            <v>706160</v>
          </cell>
          <cell r="M258">
            <v>100131</v>
          </cell>
          <cell r="N258">
            <v>124002</v>
          </cell>
          <cell r="O258">
            <v>103806</v>
          </cell>
          <cell r="P258">
            <v>90078</v>
          </cell>
          <cell r="Q258">
            <v>114763</v>
          </cell>
          <cell r="R258">
            <v>860120</v>
          </cell>
          <cell r="S258">
            <v>817794</v>
          </cell>
          <cell r="T258">
            <v>91937</v>
          </cell>
          <cell r="U258">
            <v>959618</v>
          </cell>
          <cell r="V258">
            <v>822655</v>
          </cell>
          <cell r="W258">
            <v>65336</v>
          </cell>
        </row>
        <row r="259">
          <cell r="B259">
            <v>257</v>
          </cell>
          <cell r="C259">
            <v>1315674</v>
          </cell>
          <cell r="D259">
            <v>848231</v>
          </cell>
          <cell r="E259">
            <v>302561</v>
          </cell>
          <cell r="F259">
            <v>-204132</v>
          </cell>
          <cell r="G259">
            <v>272299</v>
          </cell>
          <cell r="H259">
            <v>1272832</v>
          </cell>
          <cell r="I259">
            <v>1307840</v>
          </cell>
          <cell r="J259">
            <v>1157383</v>
          </cell>
          <cell r="K259">
            <v>746535</v>
          </cell>
          <cell r="L259">
            <v>779159</v>
          </cell>
          <cell r="M259">
            <v>88289</v>
          </cell>
          <cell r="N259">
            <v>91755</v>
          </cell>
          <cell r="O259">
            <v>79661</v>
          </cell>
          <cell r="P259">
            <v>55313</v>
          </cell>
          <cell r="Q259">
            <v>84413</v>
          </cell>
          <cell r="R259">
            <v>132011</v>
          </cell>
          <cell r="S259">
            <v>720444</v>
          </cell>
          <cell r="T259">
            <v>85433</v>
          </cell>
          <cell r="U259">
            <v>82950</v>
          </cell>
          <cell r="V259">
            <v>586156</v>
          </cell>
          <cell r="W259">
            <v>83703</v>
          </cell>
        </row>
        <row r="260">
          <cell r="B260">
            <v>258</v>
          </cell>
          <cell r="C260">
            <v>1867737</v>
          </cell>
          <cell r="D260">
            <v>2732090</v>
          </cell>
          <cell r="E260">
            <v>538372</v>
          </cell>
          <cell r="F260">
            <v>691149</v>
          </cell>
          <cell r="G260">
            <v>1114950</v>
          </cell>
          <cell r="H260">
            <v>1297417</v>
          </cell>
          <cell r="I260">
            <v>1021351</v>
          </cell>
          <cell r="J260">
            <v>277759</v>
          </cell>
          <cell r="K260">
            <v>487979</v>
          </cell>
          <cell r="L260">
            <v>648946</v>
          </cell>
          <cell r="M260">
            <v>625120</v>
          </cell>
          <cell r="N260">
            <v>496351</v>
          </cell>
          <cell r="O260">
            <v>650000</v>
          </cell>
          <cell r="P260">
            <v>593227</v>
          </cell>
          <cell r="Q260">
            <v>729466</v>
          </cell>
          <cell r="R260">
            <v>1261200</v>
          </cell>
          <cell r="S260">
            <v>1489906</v>
          </cell>
          <cell r="T260">
            <v>1101282</v>
          </cell>
          <cell r="U260">
            <v>750607</v>
          </cell>
          <cell r="V260">
            <v>1913913</v>
          </cell>
          <cell r="W260">
            <v>978987</v>
          </cell>
        </row>
        <row r="261">
          <cell r="B261">
            <v>259</v>
          </cell>
          <cell r="C261">
            <v>366824</v>
          </cell>
          <cell r="D261">
            <v>910693</v>
          </cell>
          <cell r="E261">
            <v>343461</v>
          </cell>
          <cell r="F261">
            <v>854700</v>
          </cell>
          <cell r="G261">
            <v>193820</v>
          </cell>
          <cell r="H261">
            <v>0</v>
          </cell>
          <cell r="I261">
            <v>100000</v>
          </cell>
          <cell r="J261">
            <v>300085</v>
          </cell>
          <cell r="K261">
            <v>456173</v>
          </cell>
          <cell r="L261">
            <v>313439</v>
          </cell>
          <cell r="M261">
            <v>101651</v>
          </cell>
          <cell r="N261">
            <v>128524</v>
          </cell>
          <cell r="O261">
            <v>126270</v>
          </cell>
          <cell r="P261">
            <v>95653</v>
          </cell>
          <cell r="Q261">
            <v>110258</v>
          </cell>
          <cell r="R261">
            <v>478406</v>
          </cell>
          <cell r="S261">
            <v>125243</v>
          </cell>
          <cell r="T261">
            <v>95490</v>
          </cell>
          <cell r="U261">
            <v>154635</v>
          </cell>
          <cell r="V261">
            <v>335923</v>
          </cell>
          <cell r="W261">
            <v>85339</v>
          </cell>
        </row>
        <row r="262">
          <cell r="B262">
            <v>260</v>
          </cell>
          <cell r="C262">
            <v>565613</v>
          </cell>
          <cell r="D262">
            <v>730668</v>
          </cell>
          <cell r="E262">
            <v>769453</v>
          </cell>
          <cell r="F262">
            <v>891975</v>
          </cell>
          <cell r="G262">
            <v>829997</v>
          </cell>
          <cell r="H262">
            <v>917593</v>
          </cell>
          <cell r="I262">
            <v>835857</v>
          </cell>
          <cell r="J262">
            <v>662173</v>
          </cell>
          <cell r="K262">
            <v>529343</v>
          </cell>
          <cell r="L262">
            <v>596460</v>
          </cell>
          <cell r="M262">
            <v>30974</v>
          </cell>
          <cell r="N262">
            <v>41684</v>
          </cell>
          <cell r="O262">
            <v>50227</v>
          </cell>
          <cell r="P262">
            <v>48511</v>
          </cell>
          <cell r="Q262">
            <v>40002</v>
          </cell>
          <cell r="R262">
            <v>820676</v>
          </cell>
          <cell r="S262">
            <v>685007</v>
          </cell>
          <cell r="T262">
            <v>50411</v>
          </cell>
          <cell r="U262">
            <v>894838</v>
          </cell>
          <cell r="V262">
            <v>788377</v>
          </cell>
          <cell r="W262">
            <v>35706</v>
          </cell>
        </row>
        <row r="263">
          <cell r="B263">
            <v>261</v>
          </cell>
          <cell r="C263">
            <v>-173823</v>
          </cell>
          <cell r="D263">
            <v>944406</v>
          </cell>
          <cell r="E263">
            <v>2232054</v>
          </cell>
          <cell r="F263">
            <v>1721254</v>
          </cell>
          <cell r="G263">
            <v>3055775</v>
          </cell>
          <cell r="H263">
            <v>1030183</v>
          </cell>
          <cell r="I263">
            <v>541566</v>
          </cell>
          <cell r="J263">
            <v>1416581</v>
          </cell>
          <cell r="K263">
            <v>1645329</v>
          </cell>
          <cell r="L263">
            <v>2340007</v>
          </cell>
          <cell r="M263">
            <v>469422</v>
          </cell>
          <cell r="N263">
            <v>515493</v>
          </cell>
          <cell r="O263">
            <v>328695</v>
          </cell>
          <cell r="P263">
            <v>523802</v>
          </cell>
          <cell r="Q263">
            <v>525431</v>
          </cell>
          <cell r="R263">
            <v>1126979</v>
          </cell>
          <cell r="S263">
            <v>1891219</v>
          </cell>
          <cell r="T263">
            <v>376404</v>
          </cell>
          <cell r="U263">
            <v>1367711</v>
          </cell>
          <cell r="V263">
            <v>2079172</v>
          </cell>
          <cell r="W263">
            <v>386239</v>
          </cell>
        </row>
        <row r="264">
          <cell r="B264">
            <v>262</v>
          </cell>
          <cell r="C264">
            <v>-365433</v>
          </cell>
          <cell r="D264">
            <v>84723</v>
          </cell>
          <cell r="E264">
            <v>-1858821</v>
          </cell>
          <cell r="F264">
            <v>-1778121</v>
          </cell>
          <cell r="G264">
            <v>134729</v>
          </cell>
          <cell r="H264">
            <v>1191866</v>
          </cell>
          <cell r="I264">
            <v>1222280</v>
          </cell>
          <cell r="J264">
            <v>307915</v>
          </cell>
          <cell r="K264">
            <v>499931</v>
          </cell>
          <cell r="L264">
            <v>514561</v>
          </cell>
          <cell r="M264">
            <v>519123</v>
          </cell>
          <cell r="N264">
            <v>429914</v>
          </cell>
          <cell r="O264">
            <v>337619</v>
          </cell>
          <cell r="P264">
            <v>405832</v>
          </cell>
          <cell r="Q264">
            <v>478451</v>
          </cell>
          <cell r="R264">
            <v>1485995</v>
          </cell>
          <cell r="S264">
            <v>523048</v>
          </cell>
          <cell r="T264">
            <v>397247</v>
          </cell>
          <cell r="U264">
            <v>-416666</v>
          </cell>
          <cell r="V264">
            <v>521311</v>
          </cell>
          <cell r="W264">
            <v>372615</v>
          </cell>
        </row>
        <row r="265">
          <cell r="B265">
            <v>263</v>
          </cell>
          <cell r="C265">
            <v>84197</v>
          </cell>
          <cell r="D265">
            <v>69217</v>
          </cell>
          <cell r="E265">
            <v>112199</v>
          </cell>
          <cell r="F265">
            <v>14503</v>
          </cell>
          <cell r="G265">
            <v>66227</v>
          </cell>
          <cell r="H265">
            <v>185200</v>
          </cell>
          <cell r="I265">
            <v>123706</v>
          </cell>
          <cell r="J265">
            <v>126857</v>
          </cell>
          <cell r="K265">
            <v>160353</v>
          </cell>
          <cell r="L265">
            <v>67264</v>
          </cell>
          <cell r="M265">
            <v>19023</v>
          </cell>
          <cell r="N265">
            <v>18772</v>
          </cell>
          <cell r="O265">
            <v>19276</v>
          </cell>
          <cell r="P265">
            <v>19323</v>
          </cell>
          <cell r="Q265">
            <v>21970</v>
          </cell>
          <cell r="R265">
            <v>10642</v>
          </cell>
          <cell r="S265">
            <v>67978</v>
          </cell>
          <cell r="T265">
            <v>23821</v>
          </cell>
          <cell r="U265">
            <v>155488</v>
          </cell>
          <cell r="W265">
            <v>20891</v>
          </cell>
        </row>
        <row r="266">
          <cell r="B266">
            <v>264</v>
          </cell>
          <cell r="C266">
            <v>725976</v>
          </cell>
          <cell r="D266">
            <v>1346559</v>
          </cell>
          <cell r="E266">
            <v>725852</v>
          </cell>
          <cell r="F266">
            <v>302274</v>
          </cell>
          <cell r="G266">
            <v>-189322</v>
          </cell>
          <cell r="H266">
            <v>2293877</v>
          </cell>
          <cell r="I266">
            <v>2065446</v>
          </cell>
          <cell r="J266">
            <v>2070793</v>
          </cell>
          <cell r="K266">
            <v>1955276</v>
          </cell>
          <cell r="L266">
            <v>2208653</v>
          </cell>
          <cell r="M266">
            <v>250000</v>
          </cell>
          <cell r="N266">
            <v>239440</v>
          </cell>
          <cell r="O266">
            <v>250000</v>
          </cell>
          <cell r="P266">
            <v>250000</v>
          </cell>
          <cell r="Q266">
            <v>250000</v>
          </cell>
          <cell r="R266">
            <v>293677</v>
          </cell>
          <cell r="S266">
            <v>2176804</v>
          </cell>
          <cell r="T266">
            <v>250000</v>
          </cell>
          <cell r="U266">
            <v>976826</v>
          </cell>
          <cell r="V266">
            <v>2202033</v>
          </cell>
          <cell r="W266">
            <v>250000</v>
          </cell>
        </row>
        <row r="267">
          <cell r="B267">
            <v>265</v>
          </cell>
          <cell r="C267">
            <v>672784</v>
          </cell>
          <cell r="D267">
            <v>1117810</v>
          </cell>
          <cell r="E267">
            <v>1689264</v>
          </cell>
          <cell r="F267">
            <v>1453148</v>
          </cell>
          <cell r="G267">
            <v>1050333</v>
          </cell>
          <cell r="H267">
            <v>321685</v>
          </cell>
          <cell r="I267">
            <v>328981</v>
          </cell>
          <cell r="J267">
            <v>1062459</v>
          </cell>
          <cell r="K267">
            <v>2196435</v>
          </cell>
          <cell r="L267">
            <v>2462939</v>
          </cell>
          <cell r="M267">
            <v>281826</v>
          </cell>
          <cell r="N267">
            <v>340861</v>
          </cell>
          <cell r="O267">
            <v>284145</v>
          </cell>
          <cell r="P267">
            <v>330587</v>
          </cell>
          <cell r="Q267">
            <v>497923</v>
          </cell>
          <cell r="R267">
            <v>1324386</v>
          </cell>
          <cell r="S267">
            <v>2014762</v>
          </cell>
          <cell r="T267">
            <v>466026</v>
          </cell>
          <cell r="U267">
            <v>1126735</v>
          </cell>
          <cell r="V267">
            <v>2268983</v>
          </cell>
          <cell r="W267">
            <v>458585</v>
          </cell>
        </row>
        <row r="268">
          <cell r="B268">
            <v>266</v>
          </cell>
          <cell r="C268">
            <v>2189732</v>
          </cell>
          <cell r="D268">
            <v>1594240</v>
          </cell>
          <cell r="E268">
            <v>926507</v>
          </cell>
          <cell r="F268">
            <v>1210007</v>
          </cell>
          <cell r="G268">
            <v>3053062</v>
          </cell>
          <cell r="H268">
            <v>6320</v>
          </cell>
          <cell r="I268">
            <v>6428</v>
          </cell>
          <cell r="J268">
            <v>108269</v>
          </cell>
          <cell r="K268">
            <v>114179</v>
          </cell>
          <cell r="L268">
            <v>117823</v>
          </cell>
          <cell r="M268">
            <v>750000</v>
          </cell>
          <cell r="N268">
            <v>596316</v>
          </cell>
          <cell r="O268">
            <v>500000</v>
          </cell>
          <cell r="P268">
            <v>500000</v>
          </cell>
          <cell r="Q268">
            <v>700255</v>
          </cell>
          <cell r="R268">
            <v>1183614</v>
          </cell>
          <cell r="S268">
            <v>341330</v>
          </cell>
          <cell r="T268">
            <v>500000</v>
          </cell>
          <cell r="V268">
            <v>181435</v>
          </cell>
          <cell r="W268">
            <v>497271</v>
          </cell>
        </row>
        <row r="269">
          <cell r="B269">
            <v>267</v>
          </cell>
          <cell r="C269">
            <v>896937</v>
          </cell>
          <cell r="D269">
            <v>917352</v>
          </cell>
          <cell r="E269">
            <v>958111</v>
          </cell>
          <cell r="F269">
            <v>1002023</v>
          </cell>
          <cell r="G269">
            <v>504008</v>
          </cell>
          <cell r="H269">
            <v>602331</v>
          </cell>
          <cell r="I269">
            <v>615239</v>
          </cell>
          <cell r="J269">
            <v>641470</v>
          </cell>
          <cell r="K269">
            <v>676275</v>
          </cell>
          <cell r="L269">
            <v>706596</v>
          </cell>
          <cell r="M269">
            <v>45315</v>
          </cell>
          <cell r="N269">
            <v>69353</v>
          </cell>
          <cell r="O269">
            <v>52479</v>
          </cell>
          <cell r="P269">
            <v>51135</v>
          </cell>
          <cell r="Q269">
            <v>122625</v>
          </cell>
          <cell r="R269">
            <v>567765</v>
          </cell>
          <cell r="S269">
            <v>721061</v>
          </cell>
          <cell r="T269">
            <v>63737</v>
          </cell>
          <cell r="U269">
            <v>747961</v>
          </cell>
          <cell r="V269">
            <v>724248</v>
          </cell>
          <cell r="W269">
            <v>71227</v>
          </cell>
        </row>
        <row r="270">
          <cell r="B270">
            <v>268</v>
          </cell>
          <cell r="C270">
            <v>193441</v>
          </cell>
          <cell r="D270">
            <v>113535</v>
          </cell>
          <cell r="E270">
            <v>194014</v>
          </cell>
          <cell r="F270">
            <v>177656</v>
          </cell>
          <cell r="G270">
            <v>117450</v>
          </cell>
          <cell r="H270">
            <v>215699</v>
          </cell>
          <cell r="I270">
            <v>218392</v>
          </cell>
          <cell r="J270">
            <v>279319</v>
          </cell>
          <cell r="K270">
            <v>337858</v>
          </cell>
          <cell r="L270">
            <v>400374</v>
          </cell>
          <cell r="M270">
            <v>28386</v>
          </cell>
          <cell r="N270">
            <v>27894</v>
          </cell>
          <cell r="O270">
            <v>27545</v>
          </cell>
          <cell r="P270">
            <v>21481</v>
          </cell>
          <cell r="Q270">
            <v>26028</v>
          </cell>
          <cell r="R270">
            <v>50327</v>
          </cell>
          <cell r="S270">
            <v>218788</v>
          </cell>
          <cell r="T270">
            <v>23841</v>
          </cell>
          <cell r="U270">
            <v>256799</v>
          </cell>
          <cell r="V270">
            <v>272707</v>
          </cell>
          <cell r="W270">
            <v>22879</v>
          </cell>
        </row>
        <row r="271">
          <cell r="B271">
            <v>269</v>
          </cell>
          <cell r="C271">
            <v>992109</v>
          </cell>
          <cell r="D271">
            <v>911184</v>
          </cell>
          <cell r="E271">
            <v>1091933</v>
          </cell>
          <cell r="F271">
            <v>1218412</v>
          </cell>
          <cell r="G271">
            <v>1621955</v>
          </cell>
          <cell r="H271">
            <v>342175</v>
          </cell>
          <cell r="I271">
            <v>349508</v>
          </cell>
          <cell r="J271">
            <v>364281</v>
          </cell>
          <cell r="K271">
            <v>384005</v>
          </cell>
          <cell r="L271">
            <v>401221</v>
          </cell>
          <cell r="M271">
            <v>104806</v>
          </cell>
          <cell r="N271">
            <v>105013</v>
          </cell>
          <cell r="O271">
            <v>99055</v>
          </cell>
          <cell r="P271">
            <v>99445</v>
          </cell>
          <cell r="Q271">
            <v>150985</v>
          </cell>
          <cell r="R271">
            <v>1416779</v>
          </cell>
          <cell r="S271">
            <v>510016</v>
          </cell>
          <cell r="T271">
            <v>169925</v>
          </cell>
          <cell r="U271">
            <v>1109546</v>
          </cell>
          <cell r="V271">
            <v>514239</v>
          </cell>
          <cell r="W271">
            <v>168805</v>
          </cell>
        </row>
        <row r="272">
          <cell r="B272">
            <v>270</v>
          </cell>
          <cell r="C272">
            <v>400232</v>
          </cell>
          <cell r="D272">
            <v>255662</v>
          </cell>
          <cell r="E272">
            <v>340570</v>
          </cell>
          <cell r="F272">
            <v>-57291</v>
          </cell>
          <cell r="G272">
            <v>-108123</v>
          </cell>
          <cell r="H272">
            <v>539961</v>
          </cell>
          <cell r="I272">
            <v>419890</v>
          </cell>
          <cell r="J272">
            <v>415201</v>
          </cell>
          <cell r="K272">
            <v>300002</v>
          </cell>
          <cell r="L272">
            <v>233573</v>
          </cell>
          <cell r="M272">
            <v>125983</v>
          </cell>
          <cell r="N272">
            <v>167117</v>
          </cell>
          <cell r="O272">
            <v>148158</v>
          </cell>
          <cell r="P272">
            <v>141816</v>
          </cell>
          <cell r="Q272">
            <v>171175</v>
          </cell>
          <cell r="R272">
            <v>-53941</v>
          </cell>
          <cell r="S272">
            <v>71600</v>
          </cell>
          <cell r="T272">
            <v>155558</v>
          </cell>
          <cell r="U272">
            <v>226051</v>
          </cell>
          <cell r="V272">
            <v>127703</v>
          </cell>
          <cell r="W272">
            <v>155301</v>
          </cell>
        </row>
        <row r="273">
          <cell r="B273">
            <v>271</v>
          </cell>
          <cell r="C273">
            <v>2837137</v>
          </cell>
          <cell r="D273">
            <v>1930113</v>
          </cell>
          <cell r="E273">
            <v>4137833</v>
          </cell>
          <cell r="F273">
            <v>4850038</v>
          </cell>
          <cell r="G273">
            <v>4597946</v>
          </cell>
          <cell r="H273">
            <v>955370</v>
          </cell>
          <cell r="I273">
            <v>342778</v>
          </cell>
          <cell r="J273">
            <v>180807</v>
          </cell>
          <cell r="K273">
            <v>584023</v>
          </cell>
          <cell r="L273">
            <v>614059</v>
          </cell>
          <cell r="M273">
            <v>334363</v>
          </cell>
          <cell r="N273">
            <v>451929</v>
          </cell>
          <cell r="O273">
            <v>484866</v>
          </cell>
          <cell r="P273">
            <v>545199</v>
          </cell>
          <cell r="Q273">
            <v>583630</v>
          </cell>
          <cell r="R273">
            <v>4778074</v>
          </cell>
          <cell r="S273">
            <v>652136</v>
          </cell>
          <cell r="T273">
            <v>758895</v>
          </cell>
          <cell r="U273">
            <v>5845970</v>
          </cell>
          <cell r="W273">
            <v>598458</v>
          </cell>
        </row>
        <row r="274">
          <cell r="B274">
            <v>272</v>
          </cell>
          <cell r="C274">
            <v>600261</v>
          </cell>
          <cell r="D274">
            <v>368279</v>
          </cell>
          <cell r="E274">
            <v>606852</v>
          </cell>
          <cell r="F274">
            <v>360338</v>
          </cell>
          <cell r="G274">
            <v>507886</v>
          </cell>
          <cell r="H274">
            <v>402396</v>
          </cell>
          <cell r="I274">
            <v>405374</v>
          </cell>
          <cell r="J274">
            <v>419657</v>
          </cell>
          <cell r="K274">
            <v>440502</v>
          </cell>
          <cell r="L274">
            <v>361164</v>
          </cell>
          <cell r="M274">
            <v>26350</v>
          </cell>
          <cell r="N274">
            <v>25853</v>
          </cell>
          <cell r="O274">
            <v>24466</v>
          </cell>
          <cell r="P274">
            <v>20257</v>
          </cell>
          <cell r="Q274">
            <v>21626</v>
          </cell>
          <cell r="R274">
            <v>569829</v>
          </cell>
          <cell r="S274">
            <v>330183</v>
          </cell>
          <cell r="T274">
            <v>33990</v>
          </cell>
          <cell r="U274">
            <v>736912</v>
          </cell>
          <cell r="V274">
            <v>334558</v>
          </cell>
          <cell r="W274">
            <v>35594</v>
          </cell>
        </row>
        <row r="275">
          <cell r="B275">
            <v>273</v>
          </cell>
          <cell r="C275">
            <v>728574</v>
          </cell>
          <cell r="D275">
            <v>420471</v>
          </cell>
          <cell r="E275">
            <v>1400542</v>
          </cell>
          <cell r="F275">
            <v>1424808</v>
          </cell>
          <cell r="G275">
            <v>1750612</v>
          </cell>
          <cell r="H275">
            <v>7565103</v>
          </cell>
          <cell r="I275">
            <v>7565103</v>
          </cell>
          <cell r="J275">
            <v>7788630</v>
          </cell>
          <cell r="K275">
            <v>8106336</v>
          </cell>
          <cell r="L275">
            <v>8458770</v>
          </cell>
          <cell r="M275">
            <v>438342</v>
          </cell>
          <cell r="N275">
            <v>469885</v>
          </cell>
          <cell r="O275">
            <v>639218</v>
          </cell>
          <cell r="P275">
            <v>692322</v>
          </cell>
          <cell r="Q275">
            <v>693841</v>
          </cell>
          <cell r="R275">
            <v>2308569</v>
          </cell>
          <cell r="S275">
            <v>7953607</v>
          </cell>
          <cell r="T275">
            <v>675710</v>
          </cell>
          <cell r="U275">
            <v>2190311</v>
          </cell>
          <cell r="V275">
            <v>8195106</v>
          </cell>
          <cell r="W275">
            <v>974526</v>
          </cell>
        </row>
        <row r="276">
          <cell r="B276">
            <v>274</v>
          </cell>
          <cell r="D276">
            <v>8529764</v>
          </cell>
          <cell r="E276">
            <v>6945371</v>
          </cell>
          <cell r="F276">
            <v>8146771</v>
          </cell>
          <cell r="G276">
            <v>10210232</v>
          </cell>
          <cell r="H276">
            <v>279824</v>
          </cell>
          <cell r="I276">
            <v>189595</v>
          </cell>
          <cell r="J276">
            <v>400000</v>
          </cell>
          <cell r="K276">
            <v>4800000</v>
          </cell>
          <cell r="L276">
            <v>7645608</v>
          </cell>
          <cell r="M276">
            <v>1489945</v>
          </cell>
          <cell r="N276">
            <v>1505475</v>
          </cell>
          <cell r="O276">
            <v>1345578</v>
          </cell>
          <cell r="P276">
            <v>1740520</v>
          </cell>
          <cell r="Q276">
            <v>1425728</v>
          </cell>
          <cell r="R276">
            <v>6378420</v>
          </cell>
          <cell r="S276">
            <v>13137644</v>
          </cell>
          <cell r="T276">
            <v>1482905</v>
          </cell>
          <cell r="U276">
            <v>7364518</v>
          </cell>
          <cell r="V276">
            <v>13996875</v>
          </cell>
          <cell r="W276">
            <v>1373464</v>
          </cell>
        </row>
        <row r="277">
          <cell r="B277">
            <v>275</v>
          </cell>
          <cell r="C277">
            <v>1282817</v>
          </cell>
          <cell r="D277">
            <v>1743995</v>
          </cell>
          <cell r="E277">
            <v>1526792</v>
          </cell>
          <cell r="F277">
            <v>2097666</v>
          </cell>
          <cell r="G277">
            <v>1970236</v>
          </cell>
          <cell r="H277">
            <v>1615634</v>
          </cell>
          <cell r="I277">
            <v>1688109</v>
          </cell>
          <cell r="J277">
            <v>1818342</v>
          </cell>
          <cell r="K277">
            <v>1733630</v>
          </cell>
          <cell r="L277">
            <v>1857986</v>
          </cell>
          <cell r="M277">
            <v>267547</v>
          </cell>
          <cell r="N277">
            <v>187774</v>
          </cell>
          <cell r="O277">
            <v>206214</v>
          </cell>
          <cell r="P277">
            <v>192278</v>
          </cell>
          <cell r="Q277">
            <v>213951</v>
          </cell>
          <cell r="R277">
            <v>1604391</v>
          </cell>
          <cell r="S277">
            <v>1583427</v>
          </cell>
          <cell r="T277">
            <v>210245</v>
          </cell>
          <cell r="U277">
            <v>1552022</v>
          </cell>
          <cell r="V277">
            <v>1657221</v>
          </cell>
          <cell r="W277">
            <v>205470</v>
          </cell>
        </row>
        <row r="278">
          <cell r="B278">
            <v>276</v>
          </cell>
          <cell r="C278">
            <v>135438</v>
          </cell>
          <cell r="D278">
            <v>608742</v>
          </cell>
          <cell r="E278">
            <v>416604</v>
          </cell>
          <cell r="F278">
            <v>163409</v>
          </cell>
          <cell r="G278">
            <v>215905</v>
          </cell>
          <cell r="H278">
            <v>148285</v>
          </cell>
          <cell r="I278">
            <v>97338</v>
          </cell>
          <cell r="J278">
            <v>479136</v>
          </cell>
          <cell r="K278">
            <v>452501</v>
          </cell>
          <cell r="L278">
            <v>366568</v>
          </cell>
          <cell r="M278">
            <v>53908</v>
          </cell>
          <cell r="N278">
            <v>53251</v>
          </cell>
          <cell r="O278">
            <v>52972</v>
          </cell>
          <cell r="P278">
            <v>53137</v>
          </cell>
          <cell r="Q278">
            <v>58851</v>
          </cell>
          <cell r="R278">
            <v>342645</v>
          </cell>
          <cell r="S278">
            <v>239820</v>
          </cell>
          <cell r="T278">
            <v>60931</v>
          </cell>
          <cell r="U278">
            <v>171459</v>
          </cell>
          <cell r="W278">
            <v>69912</v>
          </cell>
        </row>
        <row r="279">
          <cell r="B279">
            <v>277</v>
          </cell>
          <cell r="C279">
            <v>1464995</v>
          </cell>
          <cell r="E279">
            <v>4903774</v>
          </cell>
          <cell r="F279">
            <v>2329754</v>
          </cell>
          <cell r="G279">
            <v>1869129</v>
          </cell>
          <cell r="H279">
            <v>3305900</v>
          </cell>
          <cell r="I279">
            <v>3129024</v>
          </cell>
          <cell r="J279">
            <v>2375818</v>
          </cell>
          <cell r="K279">
            <v>2001076</v>
          </cell>
          <cell r="L279">
            <v>1846865</v>
          </cell>
          <cell r="M279">
            <v>535261</v>
          </cell>
          <cell r="N279">
            <v>710990</v>
          </cell>
          <cell r="O279">
            <v>818635</v>
          </cell>
          <cell r="P279">
            <v>796276</v>
          </cell>
          <cell r="Q279">
            <v>617737</v>
          </cell>
          <cell r="R279">
            <v>1255534</v>
          </cell>
          <cell r="S279">
            <v>1630255</v>
          </cell>
          <cell r="T279">
            <v>334222</v>
          </cell>
          <cell r="U279">
            <v>1502116</v>
          </cell>
          <cell r="V279">
            <v>914585</v>
          </cell>
          <cell r="W279">
            <v>380523</v>
          </cell>
        </row>
        <row r="280">
          <cell r="B280">
            <v>278</v>
          </cell>
          <cell r="C280">
            <v>-319852</v>
          </cell>
          <cell r="D280">
            <v>1207560</v>
          </cell>
          <cell r="E280">
            <v>618277</v>
          </cell>
          <cell r="F280">
            <v>1049469</v>
          </cell>
          <cell r="G280">
            <v>8309299</v>
          </cell>
          <cell r="H280">
            <v>662663</v>
          </cell>
          <cell r="I280">
            <v>913632</v>
          </cell>
          <cell r="J280">
            <v>1055327</v>
          </cell>
          <cell r="K280">
            <v>315823</v>
          </cell>
          <cell r="L280">
            <v>28432</v>
          </cell>
          <cell r="M280">
            <v>150000</v>
          </cell>
          <cell r="N280">
            <v>175000</v>
          </cell>
          <cell r="O280">
            <v>175000</v>
          </cell>
          <cell r="P280">
            <v>175000</v>
          </cell>
          <cell r="Q280">
            <v>235004</v>
          </cell>
          <cell r="R280">
            <v>1328336</v>
          </cell>
          <cell r="S280">
            <v>2571407</v>
          </cell>
          <cell r="T280">
            <v>200000</v>
          </cell>
          <cell r="U280">
            <v>1306301</v>
          </cell>
          <cell r="V280">
            <v>3189101</v>
          </cell>
          <cell r="W280">
            <v>200000</v>
          </cell>
        </row>
        <row r="281">
          <cell r="B281">
            <v>279</v>
          </cell>
          <cell r="C281">
            <v>688992</v>
          </cell>
          <cell r="D281">
            <v>842269</v>
          </cell>
          <cell r="E281">
            <v>1247821</v>
          </cell>
          <cell r="F281">
            <v>1644993</v>
          </cell>
          <cell r="G281">
            <v>1859448</v>
          </cell>
          <cell r="H281">
            <v>2240697</v>
          </cell>
          <cell r="I281">
            <v>2316004</v>
          </cell>
          <cell r="J281">
            <v>2370467</v>
          </cell>
          <cell r="K281">
            <v>2478374</v>
          </cell>
          <cell r="L281">
            <v>2607035</v>
          </cell>
          <cell r="M281">
            <v>120190</v>
          </cell>
          <cell r="N281">
            <v>173369</v>
          </cell>
          <cell r="O281">
            <v>186489</v>
          </cell>
          <cell r="P281">
            <v>115817</v>
          </cell>
          <cell r="Q281">
            <v>167321</v>
          </cell>
          <cell r="R281">
            <v>1920405</v>
          </cell>
          <cell r="S281">
            <v>2677470</v>
          </cell>
          <cell r="T281">
            <v>137861</v>
          </cell>
          <cell r="U281">
            <v>1610302</v>
          </cell>
          <cell r="W281">
            <v>163197</v>
          </cell>
        </row>
        <row r="282">
          <cell r="B282">
            <v>280</v>
          </cell>
          <cell r="C282">
            <v>504715</v>
          </cell>
          <cell r="D282">
            <v>1031956</v>
          </cell>
          <cell r="E282">
            <v>691307</v>
          </cell>
          <cell r="F282">
            <v>886289</v>
          </cell>
          <cell r="G282">
            <v>1161336</v>
          </cell>
          <cell r="H282">
            <v>520414</v>
          </cell>
          <cell r="I282">
            <v>644069</v>
          </cell>
          <cell r="J282">
            <v>979969</v>
          </cell>
          <cell r="K282">
            <v>1092250</v>
          </cell>
          <cell r="L282">
            <v>1134754</v>
          </cell>
          <cell r="M282">
            <v>205235</v>
          </cell>
          <cell r="N282">
            <v>162064</v>
          </cell>
          <cell r="O282">
            <v>209994</v>
          </cell>
          <cell r="P282">
            <v>240518</v>
          </cell>
          <cell r="Q282">
            <v>248609</v>
          </cell>
          <cell r="R282">
            <v>680702</v>
          </cell>
          <cell r="S282">
            <v>1430405</v>
          </cell>
          <cell r="T282">
            <v>215066</v>
          </cell>
          <cell r="U282">
            <v>847836</v>
          </cell>
          <cell r="V282">
            <v>1633285</v>
          </cell>
          <cell r="W282">
            <v>111776</v>
          </cell>
        </row>
        <row r="283">
          <cell r="B283">
            <v>281</v>
          </cell>
          <cell r="C283">
            <v>-37357636</v>
          </cell>
          <cell r="D283">
            <v>6797833</v>
          </cell>
          <cell r="E283">
            <v>17372051</v>
          </cell>
          <cell r="F283">
            <v>30453077</v>
          </cell>
          <cell r="G283">
            <v>12543347</v>
          </cell>
          <cell r="H283">
            <v>0</v>
          </cell>
          <cell r="I283">
            <v>0</v>
          </cell>
          <cell r="J283">
            <v>0</v>
          </cell>
          <cell r="K283">
            <v>41968178</v>
          </cell>
          <cell r="L283">
            <v>68081960</v>
          </cell>
          <cell r="M283">
            <v>6798667</v>
          </cell>
          <cell r="N283">
            <v>6700000</v>
          </cell>
          <cell r="O283">
            <v>6061827</v>
          </cell>
          <cell r="P283">
            <v>7622699</v>
          </cell>
          <cell r="Q283">
            <v>5752571</v>
          </cell>
          <cell r="R283">
            <v>22319922</v>
          </cell>
          <cell r="S283">
            <v>83493200</v>
          </cell>
          <cell r="T283">
            <v>5369540</v>
          </cell>
          <cell r="U283">
            <v>33776930</v>
          </cell>
          <cell r="V283">
            <v>78614660</v>
          </cell>
          <cell r="W283">
            <v>2506666</v>
          </cell>
        </row>
        <row r="284">
          <cell r="B284">
            <v>282</v>
          </cell>
          <cell r="C284">
            <v>215122</v>
          </cell>
          <cell r="D284">
            <v>1260981</v>
          </cell>
          <cell r="E284">
            <v>909095</v>
          </cell>
          <cell r="F284">
            <v>728253</v>
          </cell>
          <cell r="G284">
            <v>753133</v>
          </cell>
          <cell r="H284">
            <v>869706</v>
          </cell>
          <cell r="I284">
            <v>537245</v>
          </cell>
          <cell r="J284">
            <v>783663</v>
          </cell>
          <cell r="K284">
            <v>762147</v>
          </cell>
          <cell r="L284">
            <v>805589</v>
          </cell>
          <cell r="M284">
            <v>77204</v>
          </cell>
          <cell r="N284">
            <v>96442</v>
          </cell>
          <cell r="O284">
            <v>109871</v>
          </cell>
          <cell r="P284">
            <v>112498</v>
          </cell>
          <cell r="Q284">
            <v>109563</v>
          </cell>
          <cell r="R284">
            <v>589572</v>
          </cell>
          <cell r="S284">
            <v>1047735</v>
          </cell>
          <cell r="T284">
            <v>101785</v>
          </cell>
          <cell r="U284">
            <v>547471</v>
          </cell>
          <cell r="V284">
            <v>1534320</v>
          </cell>
          <cell r="W284">
            <v>98854</v>
          </cell>
        </row>
        <row r="285">
          <cell r="B285">
            <v>283</v>
          </cell>
          <cell r="C285">
            <v>1734320</v>
          </cell>
          <cell r="D285">
            <v>1269702</v>
          </cell>
          <cell r="E285">
            <v>1221932</v>
          </cell>
          <cell r="F285">
            <v>1652002</v>
          </cell>
          <cell r="G285">
            <v>2177084</v>
          </cell>
          <cell r="H285">
            <v>2078003</v>
          </cell>
          <cell r="I285">
            <v>2599498</v>
          </cell>
          <cell r="J285">
            <v>2652872</v>
          </cell>
          <cell r="K285">
            <v>2797085</v>
          </cell>
          <cell r="L285">
            <v>2543316</v>
          </cell>
          <cell r="M285">
            <v>79016</v>
          </cell>
          <cell r="N285">
            <v>85913</v>
          </cell>
          <cell r="O285">
            <v>87926</v>
          </cell>
          <cell r="P285">
            <v>104798</v>
          </cell>
          <cell r="Q285">
            <v>117639</v>
          </cell>
          <cell r="R285">
            <v>1214804</v>
          </cell>
          <cell r="S285">
            <v>2642319</v>
          </cell>
          <cell r="T285">
            <v>100700</v>
          </cell>
          <cell r="U285">
            <v>1724955</v>
          </cell>
          <cell r="V285">
            <v>3173684</v>
          </cell>
          <cell r="W285">
            <v>100727</v>
          </cell>
        </row>
        <row r="286">
          <cell r="B286">
            <v>284</v>
          </cell>
          <cell r="C286">
            <v>707525</v>
          </cell>
          <cell r="D286">
            <v>640872</v>
          </cell>
          <cell r="E286">
            <v>94839</v>
          </cell>
          <cell r="F286">
            <v>1432435</v>
          </cell>
          <cell r="G286">
            <v>1358312</v>
          </cell>
          <cell r="H286">
            <v>1236208</v>
          </cell>
          <cell r="I286">
            <v>910150</v>
          </cell>
          <cell r="J286">
            <v>1161752</v>
          </cell>
          <cell r="K286">
            <v>664529</v>
          </cell>
          <cell r="L286">
            <v>1539663</v>
          </cell>
          <cell r="M286">
            <v>690550</v>
          </cell>
          <cell r="N286">
            <v>771177</v>
          </cell>
          <cell r="O286">
            <v>671560</v>
          </cell>
          <cell r="P286">
            <v>578021</v>
          </cell>
          <cell r="Q286">
            <v>814911</v>
          </cell>
          <cell r="R286">
            <v>456425</v>
          </cell>
          <cell r="S286">
            <v>1735890</v>
          </cell>
          <cell r="T286">
            <v>582362</v>
          </cell>
          <cell r="U286">
            <v>241028</v>
          </cell>
          <cell r="V286">
            <v>1741890</v>
          </cell>
          <cell r="W286">
            <v>420041</v>
          </cell>
        </row>
        <row r="287">
          <cell r="B287">
            <v>285</v>
          </cell>
          <cell r="C287">
            <v>1902977</v>
          </cell>
          <cell r="D287">
            <v>1792706</v>
          </cell>
          <cell r="E287">
            <v>1186212</v>
          </cell>
          <cell r="F287">
            <v>1093129</v>
          </cell>
          <cell r="G287">
            <v>692541</v>
          </cell>
          <cell r="H287">
            <v>286624</v>
          </cell>
          <cell r="I287">
            <v>292305</v>
          </cell>
          <cell r="J287">
            <v>302888</v>
          </cell>
          <cell r="K287">
            <v>316614</v>
          </cell>
          <cell r="L287">
            <v>337161</v>
          </cell>
          <cell r="M287">
            <v>557326</v>
          </cell>
          <cell r="N287">
            <v>581853</v>
          </cell>
          <cell r="O287">
            <v>631039</v>
          </cell>
          <cell r="P287">
            <v>602435</v>
          </cell>
          <cell r="Q287">
            <v>608678</v>
          </cell>
          <cell r="R287">
            <v>846686</v>
          </cell>
          <cell r="S287">
            <v>381404</v>
          </cell>
          <cell r="T287">
            <v>600117</v>
          </cell>
          <cell r="U287">
            <v>2010542</v>
          </cell>
          <cell r="V287">
            <v>644853</v>
          </cell>
          <cell r="W287">
            <v>710847</v>
          </cell>
        </row>
        <row r="288">
          <cell r="B288">
            <v>286</v>
          </cell>
          <cell r="C288">
            <v>478754</v>
          </cell>
          <cell r="D288">
            <v>573586</v>
          </cell>
          <cell r="E288">
            <v>472768</v>
          </cell>
          <cell r="F288">
            <v>410218</v>
          </cell>
          <cell r="G288">
            <v>434769</v>
          </cell>
          <cell r="H288">
            <v>170407</v>
          </cell>
          <cell r="I288">
            <v>171469</v>
          </cell>
          <cell r="J288">
            <v>334334</v>
          </cell>
          <cell r="K288">
            <v>354047</v>
          </cell>
          <cell r="L288">
            <v>436124</v>
          </cell>
          <cell r="M288">
            <v>81711</v>
          </cell>
          <cell r="N288">
            <v>106064</v>
          </cell>
          <cell r="O288">
            <v>118203</v>
          </cell>
          <cell r="P288">
            <v>109372</v>
          </cell>
          <cell r="Q288">
            <v>205620</v>
          </cell>
          <cell r="R288">
            <v>604198</v>
          </cell>
          <cell r="S288">
            <v>500592</v>
          </cell>
          <cell r="T288">
            <v>246105</v>
          </cell>
          <cell r="U288">
            <v>778703</v>
          </cell>
          <cell r="V288">
            <v>586997</v>
          </cell>
          <cell r="W288">
            <v>253155</v>
          </cell>
        </row>
        <row r="289">
          <cell r="B289">
            <v>287</v>
          </cell>
          <cell r="C289">
            <v>1447648</v>
          </cell>
          <cell r="D289">
            <v>1480965</v>
          </cell>
          <cell r="E289">
            <v>1325933</v>
          </cell>
          <cell r="F289">
            <v>846775</v>
          </cell>
          <cell r="G289">
            <v>1118491</v>
          </cell>
          <cell r="H289">
            <v>554984</v>
          </cell>
          <cell r="I289">
            <v>821630</v>
          </cell>
          <cell r="J289">
            <v>849615</v>
          </cell>
          <cell r="K289">
            <v>885981</v>
          </cell>
          <cell r="L289">
            <v>931390</v>
          </cell>
          <cell r="M289">
            <v>120045</v>
          </cell>
          <cell r="N289">
            <v>122793</v>
          </cell>
          <cell r="O289">
            <v>129281</v>
          </cell>
          <cell r="P289">
            <v>141569</v>
          </cell>
          <cell r="Q289">
            <v>199714</v>
          </cell>
          <cell r="R289">
            <v>488443</v>
          </cell>
          <cell r="S289">
            <v>960678</v>
          </cell>
          <cell r="T289">
            <v>110127</v>
          </cell>
          <cell r="U289">
            <v>968962</v>
          </cell>
          <cell r="V289">
            <v>989005</v>
          </cell>
          <cell r="W289">
            <v>150106</v>
          </cell>
        </row>
        <row r="290">
          <cell r="B290">
            <v>288</v>
          </cell>
          <cell r="C290">
            <v>855226</v>
          </cell>
          <cell r="D290">
            <v>1475243</v>
          </cell>
          <cell r="E290">
            <v>1916902</v>
          </cell>
          <cell r="F290">
            <v>419110</v>
          </cell>
          <cell r="G290">
            <v>15235</v>
          </cell>
          <cell r="H290">
            <v>1515170</v>
          </cell>
          <cell r="I290">
            <v>1555863</v>
          </cell>
          <cell r="J290">
            <v>1597992</v>
          </cell>
          <cell r="K290">
            <v>1682127</v>
          </cell>
          <cell r="L290">
            <v>1796148</v>
          </cell>
          <cell r="M290">
            <v>893450</v>
          </cell>
          <cell r="N290">
            <v>592765</v>
          </cell>
          <cell r="O290">
            <v>434881</v>
          </cell>
          <cell r="P290">
            <v>490898</v>
          </cell>
          <cell r="Q290">
            <v>708949</v>
          </cell>
          <cell r="R290">
            <v>488595</v>
          </cell>
          <cell r="S290">
            <v>1857558</v>
          </cell>
          <cell r="T290">
            <v>533388</v>
          </cell>
          <cell r="U290">
            <v>249418</v>
          </cell>
          <cell r="V290">
            <v>1910114</v>
          </cell>
          <cell r="W290">
            <v>428876</v>
          </cell>
        </row>
        <row r="291">
          <cell r="B291">
            <v>289</v>
          </cell>
          <cell r="C291">
            <v>-81336</v>
          </cell>
          <cell r="D291">
            <v>779444</v>
          </cell>
          <cell r="E291">
            <v>493422</v>
          </cell>
          <cell r="F291">
            <v>407965</v>
          </cell>
          <cell r="G291">
            <v>391850</v>
          </cell>
          <cell r="H291">
            <v>534340</v>
          </cell>
          <cell r="I291">
            <v>526837</v>
          </cell>
          <cell r="J291">
            <v>423150</v>
          </cell>
          <cell r="K291">
            <v>445235</v>
          </cell>
          <cell r="L291">
            <v>485902</v>
          </cell>
          <cell r="M291">
            <v>61484</v>
          </cell>
          <cell r="N291">
            <v>38022</v>
          </cell>
          <cell r="O291">
            <v>29740</v>
          </cell>
          <cell r="P291">
            <v>31460</v>
          </cell>
          <cell r="Q291">
            <v>26949</v>
          </cell>
          <cell r="R291">
            <v>339083</v>
          </cell>
          <cell r="S291">
            <v>377849</v>
          </cell>
          <cell r="T291">
            <v>20905</v>
          </cell>
          <cell r="U291">
            <v>297204</v>
          </cell>
          <cell r="W291">
            <v>19766</v>
          </cell>
        </row>
        <row r="292">
          <cell r="B292">
            <v>290</v>
          </cell>
          <cell r="C292">
            <v>1071105</v>
          </cell>
          <cell r="D292">
            <v>1111796</v>
          </cell>
          <cell r="E292">
            <v>573311</v>
          </cell>
          <cell r="F292">
            <v>544674</v>
          </cell>
          <cell r="G292">
            <v>810539</v>
          </cell>
          <cell r="H292">
            <v>1871421</v>
          </cell>
          <cell r="I292">
            <v>1850102</v>
          </cell>
          <cell r="J292">
            <v>1922026</v>
          </cell>
          <cell r="K292">
            <v>1904553</v>
          </cell>
          <cell r="L292">
            <v>1909428</v>
          </cell>
          <cell r="M292">
            <v>96342</v>
          </cell>
          <cell r="N292">
            <v>96619</v>
          </cell>
          <cell r="O292">
            <v>101067</v>
          </cell>
          <cell r="P292">
            <v>192965</v>
          </cell>
          <cell r="Q292">
            <v>175762</v>
          </cell>
          <cell r="R292">
            <v>656864</v>
          </cell>
          <cell r="S292">
            <v>1906817</v>
          </cell>
          <cell r="T292">
            <v>127028</v>
          </cell>
          <cell r="U292">
            <v>1102363</v>
          </cell>
          <cell r="W292">
            <v>181070</v>
          </cell>
        </row>
        <row r="293">
          <cell r="B293">
            <v>291</v>
          </cell>
          <cell r="C293">
            <v>495930</v>
          </cell>
          <cell r="D293">
            <v>1248544</v>
          </cell>
          <cell r="E293">
            <v>1140038</v>
          </cell>
          <cell r="F293">
            <v>229387</v>
          </cell>
          <cell r="G293">
            <v>1108606</v>
          </cell>
          <cell r="H293">
            <v>822775</v>
          </cell>
          <cell r="I293">
            <v>380999</v>
          </cell>
          <cell r="J293">
            <v>390922</v>
          </cell>
          <cell r="K293">
            <v>442403</v>
          </cell>
          <cell r="L293">
            <v>515292</v>
          </cell>
          <cell r="M293">
            <v>264514</v>
          </cell>
          <cell r="N293">
            <v>203469</v>
          </cell>
          <cell r="O293">
            <v>182019</v>
          </cell>
          <cell r="P293">
            <v>197235</v>
          </cell>
          <cell r="Q293">
            <v>266943</v>
          </cell>
          <cell r="R293">
            <v>924145</v>
          </cell>
          <cell r="S293">
            <v>598291</v>
          </cell>
          <cell r="T293">
            <v>177361</v>
          </cell>
          <cell r="U293">
            <v>2795646</v>
          </cell>
          <cell r="V293">
            <v>655149</v>
          </cell>
          <cell r="W293">
            <v>186588</v>
          </cell>
        </row>
        <row r="294">
          <cell r="B294">
            <v>292</v>
          </cell>
          <cell r="D294">
            <v>1577187</v>
          </cell>
          <cell r="E294">
            <v>1723084</v>
          </cell>
          <cell r="F294">
            <v>1776369</v>
          </cell>
          <cell r="G294">
            <v>369112</v>
          </cell>
          <cell r="H294">
            <v>566</v>
          </cell>
          <cell r="I294">
            <v>730606</v>
          </cell>
          <cell r="J294">
            <v>744197</v>
          </cell>
          <cell r="K294">
            <v>769170</v>
          </cell>
          <cell r="L294">
            <v>786555</v>
          </cell>
          <cell r="M294">
            <v>594932</v>
          </cell>
          <cell r="N294">
            <v>519195</v>
          </cell>
          <cell r="O294">
            <v>572756</v>
          </cell>
          <cell r="P294">
            <v>380490</v>
          </cell>
          <cell r="Q294">
            <v>355827</v>
          </cell>
          <cell r="R294">
            <v>130815</v>
          </cell>
          <cell r="S294">
            <v>794258</v>
          </cell>
          <cell r="T294">
            <v>372381</v>
          </cell>
          <cell r="U294">
            <v>924294</v>
          </cell>
          <cell r="V294">
            <v>797536</v>
          </cell>
        </row>
        <row r="295">
          <cell r="B295">
            <v>293</v>
          </cell>
          <cell r="C295">
            <v>534069</v>
          </cell>
          <cell r="D295">
            <v>1815247</v>
          </cell>
          <cell r="E295">
            <v>2609480</v>
          </cell>
          <cell r="F295">
            <v>2661758</v>
          </cell>
          <cell r="G295">
            <v>6498302</v>
          </cell>
          <cell r="H295">
            <v>1599</v>
          </cell>
          <cell r="I295">
            <v>1219309</v>
          </cell>
          <cell r="J295">
            <v>2938314</v>
          </cell>
          <cell r="K295">
            <v>4994218</v>
          </cell>
          <cell r="L295">
            <v>3663951</v>
          </cell>
          <cell r="M295">
            <v>929597</v>
          </cell>
          <cell r="N295">
            <v>917286</v>
          </cell>
          <cell r="O295">
            <v>909238</v>
          </cell>
          <cell r="P295">
            <v>1288027</v>
          </cell>
          <cell r="Q295">
            <v>1284258</v>
          </cell>
          <cell r="R295">
            <v>-1452099</v>
          </cell>
          <cell r="S295">
            <v>8032902</v>
          </cell>
          <cell r="T295">
            <v>1242684</v>
          </cell>
          <cell r="W295">
            <v>1086608</v>
          </cell>
        </row>
        <row r="296">
          <cell r="B296">
            <v>294</v>
          </cell>
          <cell r="C296">
            <v>582421</v>
          </cell>
          <cell r="D296">
            <v>1366572</v>
          </cell>
          <cell r="E296">
            <v>630048</v>
          </cell>
          <cell r="F296">
            <v>665959</v>
          </cell>
          <cell r="G296">
            <v>882486</v>
          </cell>
          <cell r="H296">
            <v>18438</v>
          </cell>
          <cell r="I296">
            <v>108334</v>
          </cell>
          <cell r="J296">
            <v>151990</v>
          </cell>
          <cell r="K296">
            <v>429847</v>
          </cell>
          <cell r="L296">
            <v>603126</v>
          </cell>
          <cell r="M296">
            <v>99776</v>
          </cell>
          <cell r="N296">
            <v>108814</v>
          </cell>
          <cell r="O296">
            <v>107410</v>
          </cell>
          <cell r="P296">
            <v>109984</v>
          </cell>
          <cell r="Q296">
            <v>172184</v>
          </cell>
          <cell r="R296">
            <v>380007</v>
          </cell>
          <cell r="S296">
            <v>674538</v>
          </cell>
          <cell r="T296">
            <v>103676</v>
          </cell>
          <cell r="U296">
            <v>686628</v>
          </cell>
          <cell r="V296">
            <v>630748</v>
          </cell>
          <cell r="W296">
            <v>107270</v>
          </cell>
        </row>
        <row r="297">
          <cell r="B297">
            <v>295</v>
          </cell>
          <cell r="C297">
            <v>1178879</v>
          </cell>
          <cell r="D297">
            <v>787793</v>
          </cell>
          <cell r="E297">
            <v>2685947</v>
          </cell>
          <cell r="F297">
            <v>1942886</v>
          </cell>
          <cell r="G297">
            <v>2064502</v>
          </cell>
          <cell r="H297">
            <v>187674</v>
          </cell>
          <cell r="I297">
            <v>190460</v>
          </cell>
          <cell r="J297">
            <v>195375</v>
          </cell>
          <cell r="K297">
            <v>236603</v>
          </cell>
          <cell r="L297">
            <v>248308</v>
          </cell>
          <cell r="M297">
            <v>720755</v>
          </cell>
          <cell r="N297">
            <v>604960</v>
          </cell>
          <cell r="O297">
            <v>701199</v>
          </cell>
          <cell r="P297">
            <v>717701</v>
          </cell>
          <cell r="Q297">
            <v>1063968</v>
          </cell>
          <cell r="R297">
            <v>1102352</v>
          </cell>
          <cell r="S297">
            <v>256330</v>
          </cell>
          <cell r="T297">
            <v>1209539</v>
          </cell>
          <cell r="U297">
            <v>1366035</v>
          </cell>
          <cell r="V297">
            <v>511140</v>
          </cell>
          <cell r="W297">
            <v>993008</v>
          </cell>
        </row>
        <row r="298">
          <cell r="B298">
            <v>296</v>
          </cell>
          <cell r="C298">
            <v>2289103</v>
          </cell>
          <cell r="D298">
            <v>1572632</v>
          </cell>
          <cell r="E298">
            <v>1803589</v>
          </cell>
          <cell r="F298">
            <v>2044293</v>
          </cell>
          <cell r="G298">
            <v>1440577</v>
          </cell>
          <cell r="H298">
            <v>1576307</v>
          </cell>
          <cell r="I298">
            <v>1720175</v>
          </cell>
          <cell r="J298">
            <v>1489034</v>
          </cell>
          <cell r="K298">
            <v>1617241</v>
          </cell>
          <cell r="L298">
            <v>1702081</v>
          </cell>
          <cell r="M298">
            <v>343130</v>
          </cell>
          <cell r="N298">
            <v>341362</v>
          </cell>
          <cell r="O298">
            <v>363358</v>
          </cell>
          <cell r="P298">
            <v>351013</v>
          </cell>
          <cell r="Q298">
            <v>363076</v>
          </cell>
          <cell r="R298">
            <v>1180582</v>
          </cell>
          <cell r="S298">
            <v>1789094</v>
          </cell>
          <cell r="T298">
            <v>347307</v>
          </cell>
          <cell r="U298">
            <v>1174129</v>
          </cell>
          <cell r="V298">
            <v>1832340</v>
          </cell>
          <cell r="W298">
            <v>342980</v>
          </cell>
        </row>
        <row r="299">
          <cell r="B299">
            <v>297</v>
          </cell>
          <cell r="C299">
            <v>84850</v>
          </cell>
          <cell r="D299">
            <v>61962</v>
          </cell>
          <cell r="E299">
            <v>128954</v>
          </cell>
          <cell r="F299">
            <v>244233</v>
          </cell>
          <cell r="G299">
            <v>320432</v>
          </cell>
          <cell r="H299">
            <v>809</v>
          </cell>
          <cell r="I299">
            <v>814</v>
          </cell>
          <cell r="J299">
            <v>823</v>
          </cell>
          <cell r="K299">
            <v>41832</v>
          </cell>
          <cell r="L299">
            <v>69039</v>
          </cell>
          <cell r="M299">
            <v>8382</v>
          </cell>
          <cell r="N299">
            <v>36703</v>
          </cell>
          <cell r="O299">
            <v>12933</v>
          </cell>
          <cell r="P299">
            <v>14624</v>
          </cell>
          <cell r="Q299">
            <v>12770</v>
          </cell>
          <cell r="R299">
            <v>346722</v>
          </cell>
          <cell r="S299">
            <v>114042</v>
          </cell>
          <cell r="T299">
            <v>9192</v>
          </cell>
          <cell r="U299">
            <v>408945</v>
          </cell>
          <cell r="V299">
            <v>64042</v>
          </cell>
          <cell r="W299">
            <v>9215</v>
          </cell>
        </row>
        <row r="300">
          <cell r="B300">
            <v>298</v>
          </cell>
          <cell r="C300">
            <v>976121</v>
          </cell>
          <cell r="D300">
            <v>1289247</v>
          </cell>
          <cell r="E300">
            <v>1324987</v>
          </cell>
          <cell r="F300">
            <v>1379523</v>
          </cell>
          <cell r="G300">
            <v>1188197</v>
          </cell>
          <cell r="H300">
            <v>0</v>
          </cell>
          <cell r="I300">
            <v>0</v>
          </cell>
          <cell r="J300">
            <v>0</v>
          </cell>
          <cell r="K300">
            <v>0</v>
          </cell>
          <cell r="L300">
            <v>922551</v>
          </cell>
          <cell r="M300">
            <v>121238</v>
          </cell>
          <cell r="N300">
            <v>128794</v>
          </cell>
          <cell r="O300">
            <v>130590</v>
          </cell>
          <cell r="P300">
            <v>114971</v>
          </cell>
          <cell r="Q300">
            <v>234007</v>
          </cell>
          <cell r="R300">
            <v>1023444</v>
          </cell>
          <cell r="S300">
            <v>951621</v>
          </cell>
          <cell r="T300">
            <v>136571</v>
          </cell>
          <cell r="V300">
            <v>755346</v>
          </cell>
          <cell r="W300">
            <v>151782</v>
          </cell>
        </row>
        <row r="301">
          <cell r="B301">
            <v>299</v>
          </cell>
          <cell r="C301">
            <v>1047503</v>
          </cell>
          <cell r="D301">
            <v>1208287</v>
          </cell>
          <cell r="E301">
            <v>373937</v>
          </cell>
          <cell r="F301">
            <v>646774</v>
          </cell>
          <cell r="G301">
            <v>554447</v>
          </cell>
          <cell r="H301">
            <v>897129</v>
          </cell>
          <cell r="I301">
            <v>697276</v>
          </cell>
          <cell r="J301">
            <v>917255</v>
          </cell>
          <cell r="K301">
            <v>838016</v>
          </cell>
          <cell r="L301">
            <v>1084397</v>
          </cell>
          <cell r="M301">
            <v>70743</v>
          </cell>
          <cell r="N301">
            <v>70536</v>
          </cell>
          <cell r="O301">
            <v>65851</v>
          </cell>
          <cell r="P301">
            <v>88791</v>
          </cell>
          <cell r="Q301">
            <v>131198</v>
          </cell>
          <cell r="R301">
            <v>1004767</v>
          </cell>
          <cell r="S301">
            <v>887227</v>
          </cell>
          <cell r="T301">
            <v>129158</v>
          </cell>
          <cell r="U301">
            <v>1159493</v>
          </cell>
          <cell r="V301">
            <v>895300</v>
          </cell>
          <cell r="W301">
            <v>122148</v>
          </cell>
        </row>
        <row r="302">
          <cell r="B302">
            <v>300</v>
          </cell>
          <cell r="C302">
            <v>1008298</v>
          </cell>
          <cell r="D302">
            <v>935216</v>
          </cell>
          <cell r="E302">
            <v>795483</v>
          </cell>
          <cell r="F302">
            <v>1161841</v>
          </cell>
          <cell r="G302">
            <v>997736</v>
          </cell>
          <cell r="H302">
            <v>717184</v>
          </cell>
          <cell r="I302">
            <v>732553</v>
          </cell>
          <cell r="J302">
            <v>865349</v>
          </cell>
          <cell r="K302">
            <v>912425</v>
          </cell>
          <cell r="L302">
            <v>953332</v>
          </cell>
          <cell r="M302">
            <v>94846</v>
          </cell>
          <cell r="N302">
            <v>94298</v>
          </cell>
          <cell r="O302">
            <v>93358</v>
          </cell>
          <cell r="P302">
            <v>95599</v>
          </cell>
          <cell r="Q302">
            <v>101550</v>
          </cell>
          <cell r="R302">
            <v>1260679</v>
          </cell>
          <cell r="S302">
            <v>971865</v>
          </cell>
          <cell r="T302">
            <v>97848</v>
          </cell>
          <cell r="U302">
            <v>1204560</v>
          </cell>
        </row>
        <row r="303">
          <cell r="B303">
            <v>301</v>
          </cell>
          <cell r="C303">
            <v>419648</v>
          </cell>
          <cell r="D303">
            <v>1080269</v>
          </cell>
          <cell r="E303">
            <v>1451831</v>
          </cell>
          <cell r="F303">
            <v>495599</v>
          </cell>
          <cell r="G303">
            <v>528875</v>
          </cell>
          <cell r="H303">
            <v>793905</v>
          </cell>
          <cell r="I303">
            <v>18614</v>
          </cell>
          <cell r="J303">
            <v>277779</v>
          </cell>
          <cell r="K303">
            <v>745364</v>
          </cell>
          <cell r="L303">
            <v>779012</v>
          </cell>
          <cell r="M303">
            <v>98761</v>
          </cell>
          <cell r="N303">
            <v>170235</v>
          </cell>
          <cell r="O303">
            <v>171904</v>
          </cell>
          <cell r="P303">
            <v>172070</v>
          </cell>
          <cell r="Q303">
            <v>238626</v>
          </cell>
          <cell r="R303">
            <v>538819</v>
          </cell>
          <cell r="S303">
            <v>870051</v>
          </cell>
          <cell r="T303">
            <v>302024</v>
          </cell>
          <cell r="U303">
            <v>974424</v>
          </cell>
          <cell r="V303">
            <v>824606</v>
          </cell>
          <cell r="W303">
            <v>304940</v>
          </cell>
        </row>
        <row r="304">
          <cell r="B304">
            <v>302</v>
          </cell>
          <cell r="C304">
            <v>189537</v>
          </cell>
          <cell r="D304">
            <v>195824</v>
          </cell>
          <cell r="E304">
            <v>174209</v>
          </cell>
          <cell r="F304">
            <v>209694</v>
          </cell>
          <cell r="G304">
            <v>196327</v>
          </cell>
          <cell r="H304">
            <v>53558</v>
          </cell>
          <cell r="I304">
            <v>63980</v>
          </cell>
          <cell r="J304">
            <v>74510</v>
          </cell>
          <cell r="K304">
            <v>85098</v>
          </cell>
          <cell r="L304">
            <v>95693</v>
          </cell>
          <cell r="M304">
            <v>4797</v>
          </cell>
          <cell r="N304">
            <v>3490</v>
          </cell>
          <cell r="O304">
            <v>3136</v>
          </cell>
          <cell r="P304">
            <v>3086</v>
          </cell>
          <cell r="Q304">
            <v>7944</v>
          </cell>
          <cell r="R304">
            <v>164630</v>
          </cell>
          <cell r="S304">
            <v>56199</v>
          </cell>
          <cell r="T304">
            <v>5335</v>
          </cell>
          <cell r="U304">
            <v>251636</v>
          </cell>
          <cell r="V304">
            <v>46866</v>
          </cell>
          <cell r="W304">
            <v>4560</v>
          </cell>
        </row>
        <row r="305">
          <cell r="B305">
            <v>303</v>
          </cell>
          <cell r="C305">
            <v>541221</v>
          </cell>
          <cell r="D305">
            <v>585323</v>
          </cell>
          <cell r="E305">
            <v>13101</v>
          </cell>
          <cell r="F305">
            <v>160192</v>
          </cell>
          <cell r="G305">
            <v>421810</v>
          </cell>
          <cell r="H305">
            <v>395878</v>
          </cell>
          <cell r="I305">
            <v>634683</v>
          </cell>
          <cell r="J305">
            <v>894085</v>
          </cell>
          <cell r="K305">
            <v>291673</v>
          </cell>
          <cell r="L305">
            <v>363245</v>
          </cell>
          <cell r="M305">
            <v>123826</v>
          </cell>
          <cell r="N305">
            <v>84776</v>
          </cell>
          <cell r="O305">
            <v>85922</v>
          </cell>
          <cell r="P305">
            <v>97746</v>
          </cell>
          <cell r="Q305">
            <v>163682</v>
          </cell>
          <cell r="R305">
            <v>594599</v>
          </cell>
          <cell r="S305">
            <v>392451</v>
          </cell>
          <cell r="T305">
            <v>226300</v>
          </cell>
          <cell r="U305">
            <v>508878</v>
          </cell>
          <cell r="V305">
            <v>742477</v>
          </cell>
          <cell r="W305">
            <v>171735</v>
          </cell>
        </row>
        <row r="306">
          <cell r="B306">
            <v>304</v>
          </cell>
          <cell r="C306">
            <v>718852</v>
          </cell>
          <cell r="D306">
            <v>1303356</v>
          </cell>
          <cell r="E306">
            <v>1499551</v>
          </cell>
          <cell r="F306">
            <v>1073860</v>
          </cell>
          <cell r="G306">
            <v>580761</v>
          </cell>
          <cell r="H306">
            <v>931898</v>
          </cell>
          <cell r="I306">
            <v>1354043</v>
          </cell>
          <cell r="J306">
            <v>1235745</v>
          </cell>
          <cell r="K306">
            <v>1525277</v>
          </cell>
          <cell r="L306">
            <v>516310</v>
          </cell>
          <cell r="M306">
            <v>225164</v>
          </cell>
          <cell r="N306">
            <v>222649</v>
          </cell>
          <cell r="O306">
            <v>408025</v>
          </cell>
          <cell r="P306">
            <v>144880</v>
          </cell>
          <cell r="Q306">
            <v>186164</v>
          </cell>
          <cell r="R306">
            <v>1764541</v>
          </cell>
          <cell r="S306">
            <v>408311</v>
          </cell>
          <cell r="T306">
            <v>247668</v>
          </cell>
          <cell r="U306">
            <v>613019</v>
          </cell>
          <cell r="V306">
            <v>1282796</v>
          </cell>
          <cell r="W306">
            <v>181671</v>
          </cell>
        </row>
        <row r="307">
          <cell r="B307">
            <v>305</v>
          </cell>
          <cell r="C307">
            <v>1861814</v>
          </cell>
          <cell r="D307">
            <v>1595401</v>
          </cell>
          <cell r="E307">
            <v>2010653</v>
          </cell>
          <cell r="F307">
            <v>1073500</v>
          </cell>
          <cell r="G307">
            <v>1731321</v>
          </cell>
          <cell r="H307">
            <v>1834820</v>
          </cell>
          <cell r="I307">
            <v>1023176</v>
          </cell>
          <cell r="J307">
            <v>1090706</v>
          </cell>
          <cell r="K307">
            <v>1149192</v>
          </cell>
          <cell r="L307">
            <v>1200642</v>
          </cell>
          <cell r="M307">
            <v>490139</v>
          </cell>
          <cell r="N307">
            <v>477208</v>
          </cell>
          <cell r="O307">
            <v>448856</v>
          </cell>
          <cell r="P307">
            <v>420792</v>
          </cell>
          <cell r="Q307">
            <v>578342</v>
          </cell>
          <cell r="R307">
            <v>1716426</v>
          </cell>
          <cell r="S307">
            <v>1228868</v>
          </cell>
          <cell r="T307">
            <v>443207</v>
          </cell>
          <cell r="U307">
            <v>1623667</v>
          </cell>
          <cell r="V307">
            <v>1246525</v>
          </cell>
          <cell r="W307">
            <v>449098</v>
          </cell>
        </row>
        <row r="308">
          <cell r="B308">
            <v>306</v>
          </cell>
          <cell r="C308">
            <v>107543</v>
          </cell>
          <cell r="D308">
            <v>111705</v>
          </cell>
          <cell r="E308">
            <v>79111</v>
          </cell>
          <cell r="F308">
            <v>21077</v>
          </cell>
          <cell r="G308">
            <v>92036</v>
          </cell>
          <cell r="H308">
            <v>118349</v>
          </cell>
          <cell r="I308">
            <v>64946</v>
          </cell>
          <cell r="J308">
            <v>72253</v>
          </cell>
          <cell r="K308">
            <v>81848</v>
          </cell>
          <cell r="L308">
            <v>18758</v>
          </cell>
          <cell r="M308">
            <v>24975</v>
          </cell>
          <cell r="N308">
            <v>26032</v>
          </cell>
          <cell r="O308">
            <v>30690</v>
          </cell>
          <cell r="P308">
            <v>29795</v>
          </cell>
          <cell r="Q308">
            <v>52178</v>
          </cell>
          <cell r="R308">
            <v>-27432</v>
          </cell>
          <cell r="S308">
            <v>93039</v>
          </cell>
          <cell r="T308">
            <v>26212</v>
          </cell>
          <cell r="U308">
            <v>41152</v>
          </cell>
          <cell r="V308">
            <v>97323</v>
          </cell>
          <cell r="W308">
            <v>39714</v>
          </cell>
        </row>
        <row r="309">
          <cell r="B309">
            <v>307</v>
          </cell>
          <cell r="C309">
            <v>3398660</v>
          </cell>
          <cell r="D309">
            <v>2685039</v>
          </cell>
          <cell r="E309">
            <v>3186561</v>
          </cell>
          <cell r="F309">
            <v>4780741</v>
          </cell>
          <cell r="G309">
            <v>2680700</v>
          </cell>
          <cell r="H309">
            <v>1517445</v>
          </cell>
          <cell r="I309">
            <v>1052754</v>
          </cell>
          <cell r="J309">
            <v>1097639</v>
          </cell>
          <cell r="K309">
            <v>1260525</v>
          </cell>
          <cell r="L309">
            <v>1317038</v>
          </cell>
          <cell r="M309">
            <v>602289</v>
          </cell>
          <cell r="N309">
            <v>443746</v>
          </cell>
          <cell r="O309">
            <v>608689</v>
          </cell>
          <cell r="P309">
            <v>470380</v>
          </cell>
          <cell r="Q309">
            <v>359905</v>
          </cell>
          <cell r="R309">
            <v>2494878</v>
          </cell>
          <cell r="S309">
            <v>1343999</v>
          </cell>
          <cell r="T309">
            <v>700483</v>
          </cell>
          <cell r="U309">
            <v>2692668</v>
          </cell>
          <cell r="V309">
            <v>1349897</v>
          </cell>
          <cell r="W309">
            <v>489237</v>
          </cell>
        </row>
        <row r="310">
          <cell r="B310">
            <v>308</v>
          </cell>
          <cell r="C310">
            <v>12471111</v>
          </cell>
          <cell r="D310">
            <v>14478507</v>
          </cell>
          <cell r="E310">
            <v>13430111</v>
          </cell>
          <cell r="F310">
            <v>14655526</v>
          </cell>
          <cell r="G310">
            <v>10476737</v>
          </cell>
          <cell r="H310">
            <v>12578110</v>
          </cell>
          <cell r="I310">
            <v>11207794</v>
          </cell>
          <cell r="J310">
            <v>9861251</v>
          </cell>
          <cell r="K310">
            <v>8923696</v>
          </cell>
          <cell r="L310">
            <v>7630428</v>
          </cell>
          <cell r="M310">
            <v>2579344</v>
          </cell>
          <cell r="N310">
            <v>2759358</v>
          </cell>
          <cell r="O310">
            <v>2645803</v>
          </cell>
          <cell r="P310">
            <v>2888305</v>
          </cell>
          <cell r="Q310">
            <v>2951959</v>
          </cell>
          <cell r="R310">
            <v>7769448</v>
          </cell>
          <cell r="S310">
            <v>4958128</v>
          </cell>
          <cell r="T310">
            <v>2953100</v>
          </cell>
          <cell r="U310">
            <v>7282191</v>
          </cell>
          <cell r="V310">
            <v>1699589</v>
          </cell>
          <cell r="W310">
            <v>2888178</v>
          </cell>
        </row>
        <row r="311">
          <cell r="B311">
            <v>309</v>
          </cell>
          <cell r="C311">
            <v>1735712</v>
          </cell>
          <cell r="D311">
            <v>2091439</v>
          </cell>
          <cell r="E311">
            <v>1811960</v>
          </cell>
          <cell r="F311">
            <v>1836406</v>
          </cell>
          <cell r="G311">
            <v>1268998</v>
          </cell>
          <cell r="H311">
            <v>251053</v>
          </cell>
          <cell r="I311">
            <v>472066</v>
          </cell>
          <cell r="J311">
            <v>563071</v>
          </cell>
          <cell r="K311">
            <v>1052175</v>
          </cell>
          <cell r="L311">
            <v>586707</v>
          </cell>
          <cell r="M311">
            <v>224094</v>
          </cell>
          <cell r="N311">
            <v>249945</v>
          </cell>
          <cell r="O311">
            <v>225000</v>
          </cell>
          <cell r="P311">
            <v>250000</v>
          </cell>
          <cell r="Q311">
            <v>176130</v>
          </cell>
          <cell r="R311">
            <v>1433022</v>
          </cell>
          <cell r="S311">
            <v>626853</v>
          </cell>
          <cell r="T311">
            <v>135000</v>
          </cell>
          <cell r="U311">
            <v>1311227</v>
          </cell>
          <cell r="V311">
            <v>701745</v>
          </cell>
          <cell r="W311">
            <v>175000</v>
          </cell>
        </row>
        <row r="312">
          <cell r="B312">
            <v>310</v>
          </cell>
          <cell r="C312">
            <v>701635</v>
          </cell>
          <cell r="D312">
            <v>1351828</v>
          </cell>
          <cell r="E312">
            <v>666352</v>
          </cell>
          <cell r="F312">
            <v>106215</v>
          </cell>
          <cell r="G312">
            <v>-462952</v>
          </cell>
          <cell r="H312">
            <v>434487</v>
          </cell>
          <cell r="I312">
            <v>445207</v>
          </cell>
          <cell r="J312">
            <v>463146</v>
          </cell>
          <cell r="K312">
            <v>157592</v>
          </cell>
          <cell r="L312">
            <v>163635</v>
          </cell>
          <cell r="M312">
            <v>240393</v>
          </cell>
          <cell r="N312">
            <v>272239</v>
          </cell>
          <cell r="O312">
            <v>272331</v>
          </cell>
          <cell r="P312">
            <v>247762</v>
          </cell>
          <cell r="Q312">
            <v>407960</v>
          </cell>
          <cell r="R312">
            <v>715588</v>
          </cell>
          <cell r="S312">
            <v>64315</v>
          </cell>
          <cell r="T312">
            <v>320376</v>
          </cell>
          <cell r="U312">
            <v>1753000</v>
          </cell>
          <cell r="W312">
            <v>303382</v>
          </cell>
        </row>
        <row r="313">
          <cell r="B313">
            <v>311</v>
          </cell>
          <cell r="C313">
            <v>359644</v>
          </cell>
          <cell r="D313">
            <v>402031</v>
          </cell>
          <cell r="E313">
            <v>277330</v>
          </cell>
          <cell r="F313">
            <v>284345</v>
          </cell>
          <cell r="G313">
            <v>104766</v>
          </cell>
          <cell r="H313">
            <v>1654914</v>
          </cell>
          <cell r="I313">
            <v>1545268</v>
          </cell>
          <cell r="J313">
            <v>1531928</v>
          </cell>
          <cell r="K313">
            <v>1565851</v>
          </cell>
          <cell r="L313">
            <v>1598328</v>
          </cell>
          <cell r="M313">
            <v>44942</v>
          </cell>
          <cell r="N313">
            <v>42327</v>
          </cell>
          <cell r="O313">
            <v>51343</v>
          </cell>
          <cell r="P313">
            <v>48946</v>
          </cell>
          <cell r="Q313">
            <v>61504</v>
          </cell>
          <cell r="R313">
            <v>263939</v>
          </cell>
          <cell r="S313">
            <v>1661590</v>
          </cell>
          <cell r="T313">
            <v>63261</v>
          </cell>
          <cell r="U313">
            <v>92757</v>
          </cell>
          <cell r="V313">
            <v>1790596</v>
          </cell>
          <cell r="W313">
            <v>70706</v>
          </cell>
        </row>
        <row r="314">
          <cell r="B314">
            <v>312</v>
          </cell>
          <cell r="C314">
            <v>181908</v>
          </cell>
          <cell r="D314">
            <v>250938</v>
          </cell>
          <cell r="E314">
            <v>76048</v>
          </cell>
          <cell r="F314">
            <v>80619</v>
          </cell>
          <cell r="G314">
            <v>62256</v>
          </cell>
          <cell r="H314">
            <v>116968</v>
          </cell>
          <cell r="I314">
            <v>109093</v>
          </cell>
          <cell r="J314">
            <v>130359</v>
          </cell>
          <cell r="K314">
            <v>127043</v>
          </cell>
          <cell r="L314">
            <v>110867</v>
          </cell>
          <cell r="M314">
            <v>15579</v>
          </cell>
          <cell r="N314">
            <v>15258</v>
          </cell>
          <cell r="O314">
            <v>25405</v>
          </cell>
          <cell r="P314">
            <v>13421</v>
          </cell>
          <cell r="Q314">
            <v>17848</v>
          </cell>
          <cell r="R314">
            <v>549</v>
          </cell>
          <cell r="S314">
            <v>130674</v>
          </cell>
          <cell r="T314">
            <v>14786</v>
          </cell>
          <cell r="W314">
            <v>9475</v>
          </cell>
        </row>
        <row r="315">
          <cell r="B315">
            <v>313</v>
          </cell>
          <cell r="C315">
            <v>101741</v>
          </cell>
          <cell r="D315">
            <v>77956</v>
          </cell>
          <cell r="E315">
            <v>69889</v>
          </cell>
          <cell r="F315">
            <v>1866</v>
          </cell>
          <cell r="G315">
            <v>-4877</v>
          </cell>
          <cell r="H315">
            <v>125918</v>
          </cell>
          <cell r="I315">
            <v>86328</v>
          </cell>
          <cell r="J315">
            <v>89345</v>
          </cell>
          <cell r="K315">
            <v>141983</v>
          </cell>
          <cell r="L315">
            <v>94400</v>
          </cell>
          <cell r="M315">
            <v>4628</v>
          </cell>
          <cell r="N315">
            <v>3820</v>
          </cell>
          <cell r="O315">
            <v>5298</v>
          </cell>
          <cell r="P315">
            <v>6076</v>
          </cell>
          <cell r="Q315">
            <v>11802</v>
          </cell>
          <cell r="R315">
            <v>76585</v>
          </cell>
          <cell r="S315">
            <v>45108</v>
          </cell>
          <cell r="T315">
            <v>9885</v>
          </cell>
          <cell r="W315">
            <v>10505</v>
          </cell>
        </row>
        <row r="316">
          <cell r="B316">
            <v>314</v>
          </cell>
          <cell r="C316">
            <v>3660085</v>
          </cell>
          <cell r="D316">
            <v>4589680</v>
          </cell>
          <cell r="E316">
            <v>5508010</v>
          </cell>
          <cell r="F316">
            <v>6515846</v>
          </cell>
          <cell r="G316">
            <v>5566570</v>
          </cell>
          <cell r="H316">
            <v>977545</v>
          </cell>
          <cell r="I316">
            <v>1003089</v>
          </cell>
          <cell r="J316">
            <v>1037687</v>
          </cell>
          <cell r="K316">
            <v>1070136</v>
          </cell>
          <cell r="L316">
            <v>1114143</v>
          </cell>
          <cell r="M316">
            <v>962235</v>
          </cell>
          <cell r="N316">
            <v>919476</v>
          </cell>
          <cell r="O316">
            <v>1000616</v>
          </cell>
          <cell r="P316">
            <v>1052962</v>
          </cell>
          <cell r="Q316">
            <v>913844</v>
          </cell>
          <cell r="R316">
            <v>4753849</v>
          </cell>
          <cell r="S316">
            <v>1146876</v>
          </cell>
          <cell r="T316">
            <v>919751</v>
          </cell>
          <cell r="U316">
            <v>6075642</v>
          </cell>
          <cell r="V316">
            <v>1201566</v>
          </cell>
          <cell r="W316">
            <v>918521</v>
          </cell>
        </row>
        <row r="317">
          <cell r="B317">
            <v>315</v>
          </cell>
          <cell r="C317">
            <v>1592276</v>
          </cell>
          <cell r="D317">
            <v>1125228</v>
          </cell>
          <cell r="E317">
            <v>2293518</v>
          </cell>
          <cell r="F317">
            <v>4933805</v>
          </cell>
          <cell r="G317">
            <v>6185780</v>
          </cell>
          <cell r="H317">
            <v>153378</v>
          </cell>
          <cell r="I317">
            <v>156665</v>
          </cell>
          <cell r="J317">
            <v>163344</v>
          </cell>
          <cell r="K317">
            <v>424870</v>
          </cell>
          <cell r="L317">
            <v>949915</v>
          </cell>
          <cell r="M317">
            <v>294911</v>
          </cell>
          <cell r="N317">
            <v>387629</v>
          </cell>
          <cell r="O317">
            <v>584368</v>
          </cell>
          <cell r="P317">
            <v>623553</v>
          </cell>
          <cell r="Q317">
            <v>1039311</v>
          </cell>
          <cell r="R317">
            <v>6156655</v>
          </cell>
          <cell r="S317">
            <v>1520236</v>
          </cell>
          <cell r="T317">
            <v>1106754</v>
          </cell>
          <cell r="U317">
            <v>8536596</v>
          </cell>
          <cell r="V317">
            <v>1526907</v>
          </cell>
          <cell r="W317">
            <v>1676989</v>
          </cell>
        </row>
        <row r="318">
          <cell r="B318">
            <v>316</v>
          </cell>
          <cell r="C318">
            <v>-111013</v>
          </cell>
          <cell r="E318">
            <v>1107151</v>
          </cell>
          <cell r="F318">
            <v>1217467</v>
          </cell>
          <cell r="G318">
            <v>210000</v>
          </cell>
          <cell r="H318">
            <v>597681</v>
          </cell>
          <cell r="I318">
            <v>95184</v>
          </cell>
          <cell r="J318">
            <v>83350</v>
          </cell>
          <cell r="K318">
            <v>784727</v>
          </cell>
          <cell r="L318">
            <v>1088277</v>
          </cell>
          <cell r="M318">
            <v>457057</v>
          </cell>
          <cell r="N318">
            <v>169964</v>
          </cell>
          <cell r="O318">
            <v>194755</v>
          </cell>
          <cell r="P318">
            <v>148436</v>
          </cell>
          <cell r="Q318">
            <v>403509</v>
          </cell>
          <cell r="R318">
            <v>-97173</v>
          </cell>
          <cell r="S318">
            <v>841846</v>
          </cell>
          <cell r="T318">
            <v>150482</v>
          </cell>
          <cell r="U318">
            <v>39745</v>
          </cell>
          <cell r="W318">
            <v>177036</v>
          </cell>
        </row>
        <row r="319">
          <cell r="B319">
            <v>317</v>
          </cell>
          <cell r="C319">
            <v>892543</v>
          </cell>
          <cell r="D319">
            <v>2771548</v>
          </cell>
          <cell r="E319">
            <v>4028225</v>
          </cell>
          <cell r="F319">
            <v>6786366</v>
          </cell>
          <cell r="G319">
            <v>10692354</v>
          </cell>
          <cell r="H319">
            <v>1227706</v>
          </cell>
          <cell r="I319">
            <v>1060005</v>
          </cell>
          <cell r="J319">
            <v>1469887</v>
          </cell>
          <cell r="K319">
            <v>1979983</v>
          </cell>
          <cell r="L319">
            <v>2150828</v>
          </cell>
          <cell r="M319">
            <v>300410</v>
          </cell>
          <cell r="N319">
            <v>322220</v>
          </cell>
          <cell r="O319">
            <v>298486</v>
          </cell>
          <cell r="P319">
            <v>272664</v>
          </cell>
          <cell r="Q319">
            <v>429575</v>
          </cell>
          <cell r="R319">
            <v>9145674</v>
          </cell>
          <cell r="S319">
            <v>2786551</v>
          </cell>
          <cell r="T319">
            <v>430000</v>
          </cell>
          <cell r="U319">
            <v>9471751</v>
          </cell>
          <cell r="V319">
            <v>3022255</v>
          </cell>
          <cell r="W319">
            <v>440402</v>
          </cell>
        </row>
        <row r="320">
          <cell r="B320">
            <v>318</v>
          </cell>
          <cell r="C320">
            <v>344695</v>
          </cell>
          <cell r="D320">
            <v>368217</v>
          </cell>
          <cell r="E320">
            <v>244050</v>
          </cell>
          <cell r="F320">
            <v>618662</v>
          </cell>
          <cell r="G320">
            <v>578319</v>
          </cell>
          <cell r="H320">
            <v>165002</v>
          </cell>
          <cell r="I320">
            <v>168902</v>
          </cell>
          <cell r="J320">
            <v>176749</v>
          </cell>
          <cell r="K320">
            <v>238578</v>
          </cell>
          <cell r="L320">
            <v>247782</v>
          </cell>
          <cell r="M320">
            <v>73662</v>
          </cell>
          <cell r="N320">
            <v>85876</v>
          </cell>
          <cell r="O320">
            <v>70970</v>
          </cell>
          <cell r="P320">
            <v>94075</v>
          </cell>
          <cell r="Q320">
            <v>93129</v>
          </cell>
          <cell r="R320">
            <v>391427</v>
          </cell>
          <cell r="S320">
            <v>301799</v>
          </cell>
          <cell r="T320">
            <v>105169</v>
          </cell>
          <cell r="U320">
            <v>494538</v>
          </cell>
          <cell r="V320">
            <v>353468</v>
          </cell>
          <cell r="W320">
            <v>103480</v>
          </cell>
        </row>
        <row r="321">
          <cell r="B321">
            <v>319</v>
          </cell>
          <cell r="C321">
            <v>218696</v>
          </cell>
          <cell r="D321">
            <v>259305</v>
          </cell>
          <cell r="E321">
            <v>257016</v>
          </cell>
          <cell r="F321">
            <v>268248</v>
          </cell>
          <cell r="G321">
            <v>234537</v>
          </cell>
          <cell r="H321">
            <v>1000906</v>
          </cell>
          <cell r="I321">
            <v>1390239</v>
          </cell>
          <cell r="J321">
            <v>456163</v>
          </cell>
          <cell r="K321">
            <v>712137</v>
          </cell>
          <cell r="L321">
            <v>980794</v>
          </cell>
          <cell r="M321">
            <v>12284</v>
          </cell>
          <cell r="N321">
            <v>24649</v>
          </cell>
          <cell r="O321">
            <v>14653</v>
          </cell>
          <cell r="P321">
            <v>11907</v>
          </cell>
          <cell r="Q321">
            <v>28891</v>
          </cell>
          <cell r="R321">
            <v>260760</v>
          </cell>
          <cell r="S321">
            <v>1109588</v>
          </cell>
          <cell r="T321">
            <v>55166</v>
          </cell>
          <cell r="U321">
            <v>249544</v>
          </cell>
          <cell r="V321">
            <v>1011615</v>
          </cell>
          <cell r="W321">
            <v>60303</v>
          </cell>
        </row>
        <row r="322">
          <cell r="B322">
            <v>320</v>
          </cell>
          <cell r="C322">
            <v>631437</v>
          </cell>
          <cell r="D322">
            <v>421546</v>
          </cell>
          <cell r="E322">
            <v>661685</v>
          </cell>
          <cell r="F322">
            <v>886645</v>
          </cell>
          <cell r="G322">
            <v>497002</v>
          </cell>
          <cell r="H322">
            <v>401566</v>
          </cell>
          <cell r="I322">
            <v>410847</v>
          </cell>
          <cell r="J322">
            <v>424471</v>
          </cell>
          <cell r="K322">
            <v>443183</v>
          </cell>
          <cell r="L322">
            <v>465843</v>
          </cell>
          <cell r="M322">
            <v>150000</v>
          </cell>
          <cell r="N322">
            <v>110000</v>
          </cell>
          <cell r="O322">
            <v>100000</v>
          </cell>
          <cell r="P322">
            <v>100000</v>
          </cell>
          <cell r="Q322">
            <v>150000</v>
          </cell>
          <cell r="R322">
            <v>555964</v>
          </cell>
          <cell r="S322">
            <v>476488</v>
          </cell>
          <cell r="T322">
            <v>100000</v>
          </cell>
          <cell r="U322">
            <v>629098</v>
          </cell>
          <cell r="V322">
            <v>482774</v>
          </cell>
          <cell r="W322">
            <v>100000</v>
          </cell>
        </row>
        <row r="323">
          <cell r="B323">
            <v>321</v>
          </cell>
          <cell r="C323">
            <v>624708</v>
          </cell>
          <cell r="D323">
            <v>754808</v>
          </cell>
          <cell r="E323">
            <v>366464</v>
          </cell>
          <cell r="F323">
            <v>736377</v>
          </cell>
          <cell r="G323">
            <v>20837</v>
          </cell>
          <cell r="H323">
            <v>821339</v>
          </cell>
          <cell r="I323">
            <v>760915</v>
          </cell>
          <cell r="J323">
            <v>870437</v>
          </cell>
          <cell r="K323">
            <v>926782</v>
          </cell>
          <cell r="L323">
            <v>1088531</v>
          </cell>
          <cell r="M323">
            <v>250054</v>
          </cell>
          <cell r="N323">
            <v>99246</v>
          </cell>
          <cell r="O323">
            <v>148904</v>
          </cell>
          <cell r="P323">
            <v>113884</v>
          </cell>
          <cell r="Q323">
            <v>118134</v>
          </cell>
          <cell r="R323">
            <v>457638</v>
          </cell>
          <cell r="S323">
            <v>763117</v>
          </cell>
          <cell r="T323">
            <v>108529</v>
          </cell>
          <cell r="U323">
            <v>750498</v>
          </cell>
          <cell r="V323">
            <v>1083595</v>
          </cell>
          <cell r="W323">
            <v>211242</v>
          </cell>
        </row>
        <row r="324">
          <cell r="B324">
            <v>322</v>
          </cell>
          <cell r="C324">
            <v>510269</v>
          </cell>
          <cell r="D324">
            <v>99648</v>
          </cell>
          <cell r="E324">
            <v>102924</v>
          </cell>
          <cell r="F324">
            <v>72058</v>
          </cell>
          <cell r="G324">
            <v>-440166</v>
          </cell>
          <cell r="H324">
            <v>306233</v>
          </cell>
          <cell r="I324">
            <v>160470</v>
          </cell>
          <cell r="J324">
            <v>10534</v>
          </cell>
          <cell r="K324">
            <v>11105</v>
          </cell>
          <cell r="L324">
            <v>11603</v>
          </cell>
          <cell r="M324">
            <v>210204</v>
          </cell>
          <cell r="N324">
            <v>183714</v>
          </cell>
          <cell r="O324">
            <v>194406</v>
          </cell>
          <cell r="P324">
            <v>200940</v>
          </cell>
          <cell r="Q324">
            <v>244920</v>
          </cell>
          <cell r="R324">
            <v>-323110</v>
          </cell>
          <cell r="S324">
            <v>11841</v>
          </cell>
          <cell r="T324">
            <v>245473</v>
          </cell>
          <cell r="U324">
            <v>250544</v>
          </cell>
          <cell r="V324">
            <v>11893</v>
          </cell>
          <cell r="W324">
            <v>241395</v>
          </cell>
        </row>
        <row r="325">
          <cell r="B325">
            <v>323</v>
          </cell>
          <cell r="C325">
            <v>625026</v>
          </cell>
          <cell r="D325">
            <v>805396</v>
          </cell>
          <cell r="E325">
            <v>642881</v>
          </cell>
          <cell r="F325">
            <v>766115</v>
          </cell>
          <cell r="G325">
            <v>587194</v>
          </cell>
          <cell r="H325">
            <v>2262363</v>
          </cell>
          <cell r="I325">
            <v>1877517</v>
          </cell>
          <cell r="J325">
            <v>1770635</v>
          </cell>
          <cell r="K325">
            <v>1848145</v>
          </cell>
          <cell r="L325">
            <v>1824596</v>
          </cell>
          <cell r="M325">
            <v>101723</v>
          </cell>
          <cell r="N325">
            <v>98386</v>
          </cell>
          <cell r="O325">
            <v>98391</v>
          </cell>
          <cell r="P325">
            <v>100331</v>
          </cell>
          <cell r="Q325">
            <v>99788</v>
          </cell>
          <cell r="R325">
            <v>954605</v>
          </cell>
          <cell r="S325">
            <v>4210824</v>
          </cell>
          <cell r="T325">
            <v>98784</v>
          </cell>
          <cell r="U325">
            <v>700558</v>
          </cell>
          <cell r="V325">
            <v>4328161</v>
          </cell>
          <cell r="W325">
            <v>100556</v>
          </cell>
        </row>
        <row r="326">
          <cell r="B326">
            <v>324</v>
          </cell>
          <cell r="C326">
            <v>2015257</v>
          </cell>
          <cell r="D326">
            <v>1731086</v>
          </cell>
          <cell r="E326">
            <v>1219343</v>
          </cell>
          <cell r="F326">
            <v>1842176</v>
          </cell>
          <cell r="G326">
            <v>1416064</v>
          </cell>
          <cell r="H326">
            <v>262875</v>
          </cell>
          <cell r="I326">
            <v>385902</v>
          </cell>
          <cell r="J326">
            <v>215567</v>
          </cell>
          <cell r="K326">
            <v>580909</v>
          </cell>
          <cell r="L326">
            <v>546412</v>
          </cell>
          <cell r="M326">
            <v>89158</v>
          </cell>
          <cell r="N326">
            <v>58858</v>
          </cell>
          <cell r="O326">
            <v>71622</v>
          </cell>
          <cell r="P326">
            <v>71146</v>
          </cell>
          <cell r="Q326">
            <v>100050</v>
          </cell>
          <cell r="R326">
            <v>1243758</v>
          </cell>
          <cell r="S326">
            <v>275037</v>
          </cell>
          <cell r="T326">
            <v>116463</v>
          </cell>
          <cell r="U326">
            <v>1468834</v>
          </cell>
          <cell r="V326">
            <v>313624</v>
          </cell>
          <cell r="W326">
            <v>122945</v>
          </cell>
        </row>
        <row r="327">
          <cell r="B327">
            <v>325</v>
          </cell>
          <cell r="C327">
            <v>247516</v>
          </cell>
          <cell r="D327">
            <v>1447878</v>
          </cell>
          <cell r="E327">
            <v>1710292</v>
          </cell>
          <cell r="F327">
            <v>1945813</v>
          </cell>
          <cell r="G327">
            <v>2944170</v>
          </cell>
          <cell r="H327">
            <v>5184139</v>
          </cell>
          <cell r="I327">
            <v>4559447</v>
          </cell>
          <cell r="J327">
            <v>4831955</v>
          </cell>
          <cell r="K327">
            <v>5630453</v>
          </cell>
          <cell r="L327">
            <v>6782100</v>
          </cell>
          <cell r="M327">
            <v>900882</v>
          </cell>
          <cell r="N327">
            <v>810499</v>
          </cell>
          <cell r="O327">
            <v>895473</v>
          </cell>
          <cell r="P327">
            <v>1016062</v>
          </cell>
          <cell r="Q327">
            <v>1062092</v>
          </cell>
          <cell r="R327">
            <v>2824443</v>
          </cell>
          <cell r="S327">
            <v>7210282</v>
          </cell>
          <cell r="T327">
            <v>900467</v>
          </cell>
          <cell r="U327">
            <v>3722671</v>
          </cell>
          <cell r="V327">
            <v>7567469</v>
          </cell>
          <cell r="W327">
            <v>1091146</v>
          </cell>
        </row>
        <row r="328">
          <cell r="B328">
            <v>326</v>
          </cell>
          <cell r="C328">
            <v>428694</v>
          </cell>
          <cell r="D328">
            <v>578996</v>
          </cell>
          <cell r="E328">
            <v>543870</v>
          </cell>
          <cell r="F328">
            <v>514424</v>
          </cell>
          <cell r="G328">
            <v>233628</v>
          </cell>
          <cell r="H328">
            <v>567940</v>
          </cell>
          <cell r="I328">
            <v>458098</v>
          </cell>
          <cell r="J328">
            <v>500236</v>
          </cell>
          <cell r="K328">
            <v>725207</v>
          </cell>
          <cell r="L328">
            <v>596310</v>
          </cell>
          <cell r="M328">
            <v>24801</v>
          </cell>
          <cell r="N328">
            <v>27159</v>
          </cell>
          <cell r="O328">
            <v>32251</v>
          </cell>
          <cell r="P328">
            <v>35833</v>
          </cell>
          <cell r="Q328">
            <v>29731</v>
          </cell>
          <cell r="R328">
            <v>119491</v>
          </cell>
          <cell r="S328">
            <v>593020</v>
          </cell>
          <cell r="T328">
            <v>26748</v>
          </cell>
          <cell r="U328">
            <v>287102</v>
          </cell>
          <cell r="V328">
            <v>320056</v>
          </cell>
          <cell r="W328">
            <v>32080</v>
          </cell>
        </row>
        <row r="329">
          <cell r="B329">
            <v>327</v>
          </cell>
          <cell r="C329">
            <v>393881</v>
          </cell>
          <cell r="D329">
            <v>568496</v>
          </cell>
          <cell r="E329">
            <v>482911</v>
          </cell>
          <cell r="F329">
            <v>797532</v>
          </cell>
          <cell r="G329">
            <v>382565</v>
          </cell>
          <cell r="H329">
            <v>312278</v>
          </cell>
          <cell r="I329">
            <v>249644</v>
          </cell>
          <cell r="J329">
            <v>434182</v>
          </cell>
          <cell r="K329">
            <v>475324</v>
          </cell>
          <cell r="L329">
            <v>661935</v>
          </cell>
          <cell r="M329">
            <v>137903</v>
          </cell>
          <cell r="N329">
            <v>145476</v>
          </cell>
          <cell r="O329">
            <v>174076</v>
          </cell>
          <cell r="P329">
            <v>183592</v>
          </cell>
          <cell r="Q329">
            <v>96086</v>
          </cell>
          <cell r="R329">
            <v>489741</v>
          </cell>
          <cell r="S329">
            <v>691486</v>
          </cell>
          <cell r="T329">
            <v>115146</v>
          </cell>
          <cell r="U329">
            <v>668817</v>
          </cell>
          <cell r="V329">
            <v>999098</v>
          </cell>
          <cell r="W329">
            <v>98319</v>
          </cell>
        </row>
        <row r="330">
          <cell r="B330">
            <v>328</v>
          </cell>
          <cell r="C330">
            <v>791222</v>
          </cell>
          <cell r="D330">
            <v>2399793</v>
          </cell>
          <cell r="E330">
            <v>1402622</v>
          </cell>
          <cell r="F330">
            <v>1755694</v>
          </cell>
          <cell r="G330">
            <v>1201642</v>
          </cell>
          <cell r="H330">
            <v>853468</v>
          </cell>
          <cell r="I330">
            <v>886991</v>
          </cell>
          <cell r="J330">
            <v>1408698</v>
          </cell>
          <cell r="K330">
            <v>1583799</v>
          </cell>
          <cell r="L330">
            <v>1649928</v>
          </cell>
          <cell r="M330">
            <v>650000</v>
          </cell>
          <cell r="N330">
            <v>650000</v>
          </cell>
          <cell r="O330">
            <v>1150000</v>
          </cell>
          <cell r="P330">
            <v>900000</v>
          </cell>
          <cell r="Q330">
            <v>1000000</v>
          </cell>
          <cell r="R330">
            <v>2575559</v>
          </cell>
          <cell r="S330">
            <v>1577592</v>
          </cell>
          <cell r="T330">
            <v>632089</v>
          </cell>
          <cell r="U330">
            <v>2447226</v>
          </cell>
          <cell r="V330">
            <v>1756495</v>
          </cell>
          <cell r="W330">
            <v>650000</v>
          </cell>
        </row>
        <row r="331">
          <cell r="B331">
            <v>329</v>
          </cell>
          <cell r="C331">
            <v>-1090412</v>
          </cell>
          <cell r="D331">
            <v>2164928</v>
          </cell>
          <cell r="E331">
            <v>899322</v>
          </cell>
          <cell r="F331">
            <v>1354297</v>
          </cell>
          <cell r="G331">
            <v>2223313</v>
          </cell>
          <cell r="H331">
            <v>288885</v>
          </cell>
          <cell r="I331">
            <v>297771</v>
          </cell>
          <cell r="J331">
            <v>266035</v>
          </cell>
          <cell r="K331">
            <v>284417</v>
          </cell>
          <cell r="L331">
            <v>1153154</v>
          </cell>
          <cell r="M331">
            <v>404191</v>
          </cell>
          <cell r="N331">
            <v>345083</v>
          </cell>
          <cell r="O331">
            <v>435955</v>
          </cell>
          <cell r="P331">
            <v>374019</v>
          </cell>
          <cell r="Q331">
            <v>476210</v>
          </cell>
          <cell r="R331">
            <v>1929066</v>
          </cell>
          <cell r="S331">
            <v>3529390</v>
          </cell>
          <cell r="T331">
            <v>490865</v>
          </cell>
          <cell r="U331">
            <v>3725139</v>
          </cell>
          <cell r="V331">
            <v>6129539</v>
          </cell>
          <cell r="W331">
            <v>489763</v>
          </cell>
        </row>
        <row r="332">
          <cell r="B332">
            <v>330</v>
          </cell>
          <cell r="C332">
            <v>3039172</v>
          </cell>
          <cell r="D332">
            <v>4076612</v>
          </cell>
          <cell r="E332">
            <v>5387212</v>
          </cell>
          <cell r="F332">
            <v>5667017</v>
          </cell>
          <cell r="G332">
            <v>4920807</v>
          </cell>
          <cell r="H332">
            <v>3065512</v>
          </cell>
          <cell r="I332">
            <v>2688682</v>
          </cell>
          <cell r="J332">
            <v>2779321</v>
          </cell>
          <cell r="K332">
            <v>2895466</v>
          </cell>
          <cell r="L332">
            <v>3033910</v>
          </cell>
          <cell r="M332">
            <v>428587</v>
          </cell>
          <cell r="N332">
            <v>378268</v>
          </cell>
          <cell r="O332">
            <v>498519</v>
          </cell>
          <cell r="P332">
            <v>476327</v>
          </cell>
          <cell r="Q332">
            <v>575298</v>
          </cell>
          <cell r="R332">
            <v>4489534</v>
          </cell>
          <cell r="S332">
            <v>3152883</v>
          </cell>
          <cell r="T332">
            <v>451348</v>
          </cell>
          <cell r="U332">
            <v>4147647</v>
          </cell>
          <cell r="V332">
            <v>3238669</v>
          </cell>
          <cell r="W332">
            <v>543624</v>
          </cell>
        </row>
        <row r="333">
          <cell r="B333">
            <v>331</v>
          </cell>
          <cell r="C333">
            <v>73403</v>
          </cell>
          <cell r="D333">
            <v>114334</v>
          </cell>
          <cell r="E333">
            <v>138712</v>
          </cell>
          <cell r="F333">
            <v>41746</v>
          </cell>
          <cell r="G333">
            <v>35721</v>
          </cell>
          <cell r="H333">
            <v>30116</v>
          </cell>
          <cell r="I333">
            <v>28719</v>
          </cell>
          <cell r="J333">
            <v>29944</v>
          </cell>
          <cell r="K333">
            <v>31570</v>
          </cell>
          <cell r="L333">
            <v>32987</v>
          </cell>
          <cell r="M333">
            <v>18948</v>
          </cell>
          <cell r="N333">
            <v>19991</v>
          </cell>
          <cell r="O333">
            <v>40311</v>
          </cell>
          <cell r="P333">
            <v>26812</v>
          </cell>
          <cell r="Q333">
            <v>43773</v>
          </cell>
          <cell r="R333">
            <v>156618</v>
          </cell>
          <cell r="S333">
            <v>33663</v>
          </cell>
          <cell r="T333">
            <v>43611</v>
          </cell>
          <cell r="U333">
            <v>52935</v>
          </cell>
          <cell r="V333">
            <v>25602</v>
          </cell>
          <cell r="W333">
            <v>22794</v>
          </cell>
        </row>
        <row r="334">
          <cell r="B334">
            <v>332</v>
          </cell>
          <cell r="C334">
            <v>1067573</v>
          </cell>
          <cell r="D334">
            <v>2819804</v>
          </cell>
          <cell r="E334">
            <v>2514922</v>
          </cell>
          <cell r="F334">
            <v>3430622</v>
          </cell>
          <cell r="G334">
            <v>1120123</v>
          </cell>
          <cell r="H334">
            <v>1584452</v>
          </cell>
          <cell r="I334">
            <v>919067</v>
          </cell>
          <cell r="J334">
            <v>1052460</v>
          </cell>
          <cell r="K334">
            <v>1146386</v>
          </cell>
          <cell r="L334">
            <v>1239528</v>
          </cell>
          <cell r="M334">
            <v>444636</v>
          </cell>
          <cell r="N334">
            <v>304598</v>
          </cell>
          <cell r="O334">
            <v>352603</v>
          </cell>
          <cell r="P334">
            <v>200293</v>
          </cell>
          <cell r="Q334">
            <v>200599</v>
          </cell>
          <cell r="R334">
            <v>1078922</v>
          </cell>
          <cell r="S334">
            <v>988739</v>
          </cell>
          <cell r="T334">
            <v>400528</v>
          </cell>
          <cell r="U334">
            <v>1429616</v>
          </cell>
          <cell r="V334">
            <v>732759</v>
          </cell>
          <cell r="W334">
            <v>300917</v>
          </cell>
        </row>
        <row r="335">
          <cell r="B335">
            <v>333</v>
          </cell>
          <cell r="C335">
            <v>1467051</v>
          </cell>
          <cell r="D335">
            <v>1248088</v>
          </cell>
          <cell r="E335">
            <v>2366638</v>
          </cell>
          <cell r="F335">
            <v>2469546</v>
          </cell>
          <cell r="G335">
            <v>3153673</v>
          </cell>
          <cell r="H335">
            <v>12160</v>
          </cell>
          <cell r="I335">
            <v>12421</v>
          </cell>
          <cell r="J335">
            <v>16974</v>
          </cell>
          <cell r="K335">
            <v>16974</v>
          </cell>
          <cell r="L335">
            <v>0</v>
          </cell>
          <cell r="M335">
            <v>425009</v>
          </cell>
          <cell r="N335">
            <v>400586</v>
          </cell>
          <cell r="O335">
            <v>410128</v>
          </cell>
          <cell r="P335">
            <v>442790</v>
          </cell>
          <cell r="Q335">
            <v>436493</v>
          </cell>
          <cell r="R335">
            <v>2948558</v>
          </cell>
          <cell r="T335">
            <v>385361</v>
          </cell>
          <cell r="U335">
            <v>4255473</v>
          </cell>
          <cell r="W335">
            <v>423816</v>
          </cell>
        </row>
        <row r="336">
          <cell r="B336">
            <v>334</v>
          </cell>
          <cell r="C336">
            <v>508669</v>
          </cell>
          <cell r="D336">
            <v>415312</v>
          </cell>
          <cell r="E336">
            <v>661881</v>
          </cell>
          <cell r="F336">
            <v>616332</v>
          </cell>
          <cell r="G336">
            <v>993635</v>
          </cell>
          <cell r="H336">
            <v>1013115</v>
          </cell>
          <cell r="I336">
            <v>1034959</v>
          </cell>
          <cell r="J336">
            <v>1086813</v>
          </cell>
          <cell r="K336">
            <v>1244028</v>
          </cell>
          <cell r="L336">
            <v>1135565</v>
          </cell>
          <cell r="M336">
            <v>390806</v>
          </cell>
          <cell r="N336">
            <v>532085</v>
          </cell>
          <cell r="O336">
            <v>327074</v>
          </cell>
          <cell r="P336">
            <v>343547</v>
          </cell>
          <cell r="Q336">
            <v>385173</v>
          </cell>
          <cell r="R336">
            <v>-39045</v>
          </cell>
          <cell r="S336">
            <v>1134431</v>
          </cell>
          <cell r="T336">
            <v>320158</v>
          </cell>
          <cell r="U336">
            <v>329538</v>
          </cell>
          <cell r="V336">
            <v>905583</v>
          </cell>
          <cell r="W336">
            <v>306050</v>
          </cell>
        </row>
        <row r="337">
          <cell r="B337">
            <v>335</v>
          </cell>
          <cell r="C337">
            <v>1138014</v>
          </cell>
          <cell r="D337">
            <v>1154408</v>
          </cell>
          <cell r="E337">
            <v>1266415</v>
          </cell>
          <cell r="F337">
            <v>1142342</v>
          </cell>
          <cell r="G337">
            <v>1274374</v>
          </cell>
          <cell r="H337">
            <v>782142</v>
          </cell>
          <cell r="I337">
            <v>848225</v>
          </cell>
          <cell r="J337">
            <v>904084</v>
          </cell>
          <cell r="K337">
            <v>968827</v>
          </cell>
          <cell r="L337">
            <v>1037354</v>
          </cell>
          <cell r="M337">
            <v>348584</v>
          </cell>
          <cell r="N337">
            <v>492206</v>
          </cell>
          <cell r="O337">
            <v>535530</v>
          </cell>
          <cell r="P337">
            <v>1084368</v>
          </cell>
          <cell r="Q337">
            <v>688159</v>
          </cell>
          <cell r="R337">
            <v>1148459</v>
          </cell>
          <cell r="S337">
            <v>1210708</v>
          </cell>
          <cell r="T337">
            <v>523010</v>
          </cell>
          <cell r="U337">
            <v>985616</v>
          </cell>
          <cell r="V337">
            <v>1216019</v>
          </cell>
          <cell r="W337">
            <v>1121203</v>
          </cell>
        </row>
        <row r="338">
          <cell r="B338">
            <v>336</v>
          </cell>
          <cell r="C338">
            <v>3047994</v>
          </cell>
          <cell r="D338">
            <v>4283585</v>
          </cell>
          <cell r="E338">
            <v>1408007</v>
          </cell>
          <cell r="F338">
            <v>180801</v>
          </cell>
          <cell r="G338">
            <v>1160605</v>
          </cell>
          <cell r="H338">
            <v>2912434</v>
          </cell>
          <cell r="I338">
            <v>1783016</v>
          </cell>
          <cell r="J338">
            <v>1110367</v>
          </cell>
          <cell r="K338">
            <v>1169585</v>
          </cell>
          <cell r="L338">
            <v>837653</v>
          </cell>
          <cell r="M338">
            <v>870031</v>
          </cell>
          <cell r="N338">
            <v>599773</v>
          </cell>
          <cell r="O338">
            <v>710875</v>
          </cell>
          <cell r="P338">
            <v>750538</v>
          </cell>
          <cell r="Q338">
            <v>863794</v>
          </cell>
          <cell r="R338">
            <v>3163741</v>
          </cell>
          <cell r="S338">
            <v>103940</v>
          </cell>
          <cell r="T338">
            <v>697928</v>
          </cell>
          <cell r="U338">
            <v>2441340</v>
          </cell>
          <cell r="V338">
            <v>927591</v>
          </cell>
          <cell r="W338">
            <v>877704</v>
          </cell>
        </row>
        <row r="339">
          <cell r="B339">
            <v>337</v>
          </cell>
          <cell r="C339">
            <v>359704</v>
          </cell>
          <cell r="D339">
            <v>29149</v>
          </cell>
          <cell r="E339">
            <v>211486</v>
          </cell>
          <cell r="F339">
            <v>304366</v>
          </cell>
          <cell r="G339">
            <v>291716</v>
          </cell>
          <cell r="H339">
            <v>323477</v>
          </cell>
          <cell r="I339">
            <v>196616</v>
          </cell>
          <cell r="J339">
            <v>225074</v>
          </cell>
          <cell r="K339">
            <v>200525</v>
          </cell>
          <cell r="L339">
            <v>235455</v>
          </cell>
          <cell r="M339">
            <v>14715</v>
          </cell>
          <cell r="N339">
            <v>14724</v>
          </cell>
          <cell r="O339">
            <v>16784</v>
          </cell>
          <cell r="P339">
            <v>17179</v>
          </cell>
          <cell r="Q339">
            <v>29852</v>
          </cell>
          <cell r="R339">
            <v>215090</v>
          </cell>
          <cell r="S339">
            <v>240102</v>
          </cell>
          <cell r="T339">
            <v>35714</v>
          </cell>
          <cell r="U339">
            <v>289410</v>
          </cell>
          <cell r="V339">
            <v>206153</v>
          </cell>
          <cell r="W339">
            <v>34166</v>
          </cell>
        </row>
        <row r="340">
          <cell r="B340">
            <v>338</v>
          </cell>
          <cell r="C340">
            <v>550574</v>
          </cell>
          <cell r="D340">
            <v>30624</v>
          </cell>
          <cell r="E340">
            <v>1531310</v>
          </cell>
          <cell r="F340">
            <v>623895</v>
          </cell>
          <cell r="G340">
            <v>492051</v>
          </cell>
          <cell r="H340">
            <v>1896490</v>
          </cell>
          <cell r="I340">
            <v>2051499</v>
          </cell>
          <cell r="J340">
            <v>2138808</v>
          </cell>
          <cell r="K340">
            <v>2216106</v>
          </cell>
          <cell r="L340">
            <v>2344876</v>
          </cell>
          <cell r="M340">
            <v>157677</v>
          </cell>
          <cell r="N340">
            <v>103892</v>
          </cell>
          <cell r="O340">
            <v>140179</v>
          </cell>
          <cell r="P340">
            <v>164539</v>
          </cell>
          <cell r="Q340">
            <v>152002</v>
          </cell>
          <cell r="R340">
            <v>724681</v>
          </cell>
          <cell r="S340">
            <v>2367179</v>
          </cell>
          <cell r="T340">
            <v>134893</v>
          </cell>
          <cell r="U340">
            <v>1370367</v>
          </cell>
          <cell r="V340">
            <v>2445327</v>
          </cell>
          <cell r="W340">
            <v>144853</v>
          </cell>
        </row>
        <row r="341">
          <cell r="B341">
            <v>339</v>
          </cell>
          <cell r="C341">
            <v>472501</v>
          </cell>
          <cell r="D341">
            <v>399623</v>
          </cell>
          <cell r="E341">
            <v>17030</v>
          </cell>
          <cell r="F341">
            <v>430142</v>
          </cell>
          <cell r="G341">
            <v>140182</v>
          </cell>
          <cell r="H341">
            <v>540119</v>
          </cell>
          <cell r="I341">
            <v>755874</v>
          </cell>
          <cell r="J341">
            <v>360676</v>
          </cell>
          <cell r="K341">
            <v>808567</v>
          </cell>
          <cell r="L341">
            <v>1058918</v>
          </cell>
          <cell r="M341">
            <v>138339</v>
          </cell>
          <cell r="N341">
            <v>189785</v>
          </cell>
          <cell r="O341">
            <v>181209</v>
          </cell>
          <cell r="P341">
            <v>163544</v>
          </cell>
          <cell r="Q341">
            <v>221586</v>
          </cell>
          <cell r="R341">
            <v>521264</v>
          </cell>
          <cell r="S341">
            <v>1722857</v>
          </cell>
          <cell r="T341">
            <v>219000</v>
          </cell>
          <cell r="U341">
            <v>1230136</v>
          </cell>
          <cell r="V341">
            <v>1541340</v>
          </cell>
          <cell r="W341">
            <v>170510</v>
          </cell>
        </row>
        <row r="342">
          <cell r="B342">
            <v>340</v>
          </cell>
          <cell r="C342">
            <v>332189</v>
          </cell>
          <cell r="D342">
            <v>271508</v>
          </cell>
          <cell r="E342">
            <v>222465</v>
          </cell>
          <cell r="F342">
            <v>237752</v>
          </cell>
          <cell r="G342">
            <v>500150</v>
          </cell>
          <cell r="H342">
            <v>145553</v>
          </cell>
          <cell r="I342">
            <v>158317</v>
          </cell>
          <cell r="J342">
            <v>147838</v>
          </cell>
          <cell r="K342">
            <v>151435</v>
          </cell>
          <cell r="L342">
            <v>133898</v>
          </cell>
          <cell r="M342">
            <v>29908</v>
          </cell>
          <cell r="N342">
            <v>54906</v>
          </cell>
          <cell r="O342">
            <v>61829</v>
          </cell>
          <cell r="P342">
            <v>59165</v>
          </cell>
          <cell r="Q342">
            <v>73545</v>
          </cell>
          <cell r="R342">
            <v>547077</v>
          </cell>
          <cell r="S342">
            <v>135844</v>
          </cell>
          <cell r="T342">
            <v>76017</v>
          </cell>
          <cell r="U342">
            <v>671548</v>
          </cell>
          <cell r="V342">
            <v>387161</v>
          </cell>
          <cell r="W342">
            <v>75746</v>
          </cell>
        </row>
        <row r="343">
          <cell r="B343">
            <v>341</v>
          </cell>
          <cell r="C343">
            <v>215886</v>
          </cell>
          <cell r="D343">
            <v>441331</v>
          </cell>
          <cell r="E343">
            <v>310634</v>
          </cell>
          <cell r="F343">
            <v>477507</v>
          </cell>
          <cell r="G343">
            <v>554878</v>
          </cell>
          <cell r="H343">
            <v>532137</v>
          </cell>
          <cell r="I343">
            <v>602802</v>
          </cell>
          <cell r="J343">
            <v>717787</v>
          </cell>
          <cell r="K343">
            <v>756010</v>
          </cell>
          <cell r="L343">
            <v>783968</v>
          </cell>
          <cell r="M343">
            <v>95257</v>
          </cell>
          <cell r="N343">
            <v>136261</v>
          </cell>
          <cell r="O343">
            <v>141475</v>
          </cell>
          <cell r="P343">
            <v>94471</v>
          </cell>
          <cell r="Q343">
            <v>125564</v>
          </cell>
          <cell r="R343">
            <v>380788</v>
          </cell>
          <cell r="S343">
            <v>803917</v>
          </cell>
          <cell r="T343">
            <v>124138</v>
          </cell>
          <cell r="U343">
            <v>402790</v>
          </cell>
          <cell r="V343">
            <v>665777</v>
          </cell>
          <cell r="W343">
            <v>131592</v>
          </cell>
        </row>
        <row r="344">
          <cell r="B344">
            <v>342</v>
          </cell>
          <cell r="C344">
            <v>4334791</v>
          </cell>
          <cell r="D344">
            <v>3931768</v>
          </cell>
          <cell r="E344">
            <v>3536573</v>
          </cell>
          <cell r="F344">
            <v>3080340</v>
          </cell>
          <cell r="G344">
            <v>4775044</v>
          </cell>
          <cell r="H344">
            <v>0</v>
          </cell>
          <cell r="I344">
            <v>0</v>
          </cell>
          <cell r="J344">
            <v>0</v>
          </cell>
          <cell r="K344">
            <v>0</v>
          </cell>
          <cell r="M344">
            <v>700000</v>
          </cell>
          <cell r="N344">
            <v>693955</v>
          </cell>
          <cell r="O344">
            <v>699999</v>
          </cell>
          <cell r="P344">
            <v>686696</v>
          </cell>
          <cell r="Q344">
            <v>1068865</v>
          </cell>
          <cell r="R344">
            <v>4821738</v>
          </cell>
          <cell r="T344">
            <v>716894</v>
          </cell>
          <cell r="U344">
            <v>6684088</v>
          </cell>
          <cell r="W344">
            <v>700000</v>
          </cell>
        </row>
        <row r="345">
          <cell r="B345">
            <v>343</v>
          </cell>
          <cell r="D345">
            <v>304510</v>
          </cell>
          <cell r="E345">
            <v>797711</v>
          </cell>
          <cell r="F345">
            <v>909844</v>
          </cell>
          <cell r="G345">
            <v>314484</v>
          </cell>
          <cell r="H345">
            <v>1913464</v>
          </cell>
          <cell r="I345">
            <v>1675564</v>
          </cell>
          <cell r="J345">
            <v>1679228</v>
          </cell>
          <cell r="K345">
            <v>1790870</v>
          </cell>
          <cell r="L345">
            <v>1713359</v>
          </cell>
          <cell r="M345">
            <v>120101</v>
          </cell>
          <cell r="N345">
            <v>121061</v>
          </cell>
          <cell r="O345">
            <v>109532</v>
          </cell>
          <cell r="P345">
            <v>107141</v>
          </cell>
          <cell r="Q345">
            <v>170586</v>
          </cell>
          <cell r="R345">
            <v>154534</v>
          </cell>
          <cell r="S345">
            <v>1761373</v>
          </cell>
          <cell r="T345">
            <v>85090</v>
          </cell>
          <cell r="U345">
            <v>-141251</v>
          </cell>
          <cell r="V345">
            <v>1804538</v>
          </cell>
          <cell r="W345">
            <v>63285</v>
          </cell>
        </row>
        <row r="346">
          <cell r="B346">
            <v>344</v>
          </cell>
          <cell r="C346">
            <v>1073940</v>
          </cell>
          <cell r="D346">
            <v>1903289</v>
          </cell>
          <cell r="E346">
            <v>3457218</v>
          </cell>
          <cell r="F346">
            <v>5116460</v>
          </cell>
          <cell r="G346">
            <v>5835669</v>
          </cell>
          <cell r="H346">
            <v>4924206</v>
          </cell>
          <cell r="I346">
            <v>4029356</v>
          </cell>
          <cell r="J346">
            <v>8159594</v>
          </cell>
          <cell r="K346">
            <v>8189505</v>
          </cell>
          <cell r="L346">
            <v>9086098</v>
          </cell>
          <cell r="M346">
            <v>393283</v>
          </cell>
          <cell r="N346">
            <v>295420</v>
          </cell>
          <cell r="O346">
            <v>381237</v>
          </cell>
          <cell r="P346">
            <v>295271</v>
          </cell>
          <cell r="Q346">
            <v>404343</v>
          </cell>
          <cell r="R346">
            <v>7866382</v>
          </cell>
          <cell r="S346">
            <v>9672142</v>
          </cell>
          <cell r="T346">
            <v>334210</v>
          </cell>
          <cell r="U346">
            <v>5761181</v>
          </cell>
          <cell r="V346">
            <v>8190784</v>
          </cell>
          <cell r="W346">
            <v>347087</v>
          </cell>
        </row>
        <row r="347">
          <cell r="B347">
            <v>345</v>
          </cell>
          <cell r="C347">
            <v>224042</v>
          </cell>
          <cell r="D347">
            <v>251827</v>
          </cell>
          <cell r="E347">
            <v>256747</v>
          </cell>
          <cell r="F347">
            <v>220989</v>
          </cell>
          <cell r="G347">
            <v>304021</v>
          </cell>
          <cell r="H347">
            <v>226289</v>
          </cell>
          <cell r="I347">
            <v>230617</v>
          </cell>
          <cell r="J347">
            <v>240450</v>
          </cell>
          <cell r="K347">
            <v>220066</v>
          </cell>
          <cell r="L347">
            <v>228802</v>
          </cell>
          <cell r="M347">
            <v>8679</v>
          </cell>
          <cell r="N347">
            <v>16105</v>
          </cell>
          <cell r="O347">
            <v>8904</v>
          </cell>
          <cell r="P347">
            <v>8100</v>
          </cell>
          <cell r="Q347">
            <v>24613</v>
          </cell>
          <cell r="R347">
            <v>228257</v>
          </cell>
          <cell r="S347">
            <v>218050</v>
          </cell>
          <cell r="T347">
            <v>5803</v>
          </cell>
          <cell r="U347">
            <v>227903</v>
          </cell>
          <cell r="V347">
            <v>263908</v>
          </cell>
          <cell r="W347">
            <v>4602</v>
          </cell>
        </row>
        <row r="348">
          <cell r="B348">
            <v>346</v>
          </cell>
          <cell r="C348">
            <v>2126948</v>
          </cell>
          <cell r="D348">
            <v>842824</v>
          </cell>
          <cell r="E348">
            <v>2043149</v>
          </cell>
          <cell r="F348">
            <v>471868</v>
          </cell>
          <cell r="G348">
            <v>-444518</v>
          </cell>
          <cell r="H348">
            <v>288679</v>
          </cell>
          <cell r="I348">
            <v>294850</v>
          </cell>
          <cell r="J348">
            <v>307390</v>
          </cell>
          <cell r="K348">
            <v>542074</v>
          </cell>
          <cell r="L348">
            <v>338709</v>
          </cell>
          <cell r="M348">
            <v>271830</v>
          </cell>
          <cell r="N348">
            <v>283112</v>
          </cell>
          <cell r="O348">
            <v>252039</v>
          </cell>
          <cell r="P348">
            <v>267842</v>
          </cell>
          <cell r="Q348">
            <v>282279</v>
          </cell>
          <cell r="R348">
            <v>4467</v>
          </cell>
          <cell r="S348">
            <v>96571</v>
          </cell>
          <cell r="T348">
            <v>284018</v>
          </cell>
          <cell r="U348">
            <v>361922</v>
          </cell>
          <cell r="W348">
            <v>292770</v>
          </cell>
        </row>
        <row r="349">
          <cell r="B349">
            <v>347</v>
          </cell>
          <cell r="C349">
            <v>7054659</v>
          </cell>
          <cell r="D349">
            <v>3762701</v>
          </cell>
          <cell r="E349">
            <v>5091550</v>
          </cell>
          <cell r="F349">
            <v>5347955</v>
          </cell>
          <cell r="G349">
            <v>3842317</v>
          </cell>
          <cell r="H349">
            <v>5200000</v>
          </cell>
          <cell r="I349">
            <v>10087105</v>
          </cell>
          <cell r="J349">
            <v>10380287</v>
          </cell>
          <cell r="K349">
            <v>11120284</v>
          </cell>
          <cell r="L349">
            <v>11822654</v>
          </cell>
          <cell r="M349">
            <v>990947</v>
          </cell>
          <cell r="N349">
            <v>875273</v>
          </cell>
          <cell r="O349">
            <v>911554</v>
          </cell>
          <cell r="P349">
            <v>905063</v>
          </cell>
          <cell r="Q349">
            <v>1557164</v>
          </cell>
          <cell r="R349">
            <v>4510113</v>
          </cell>
          <cell r="S349">
            <v>9994504</v>
          </cell>
          <cell r="T349">
            <v>985039</v>
          </cell>
          <cell r="U349">
            <v>5930903</v>
          </cell>
          <cell r="W349">
            <v>978745</v>
          </cell>
        </row>
        <row r="350">
          <cell r="B350">
            <v>348</v>
          </cell>
          <cell r="C350">
            <v>1144986</v>
          </cell>
          <cell r="D350">
            <v>7471148</v>
          </cell>
          <cell r="E350">
            <v>2101529</v>
          </cell>
          <cell r="F350">
            <v>529815</v>
          </cell>
          <cell r="G350">
            <v>2799462</v>
          </cell>
          <cell r="H350">
            <v>9752897</v>
          </cell>
          <cell r="I350">
            <v>10187131</v>
          </cell>
          <cell r="J350">
            <v>8225318</v>
          </cell>
          <cell r="K350">
            <v>2642054</v>
          </cell>
          <cell r="L350">
            <v>3227525</v>
          </cell>
          <cell r="M350">
            <v>3112021</v>
          </cell>
          <cell r="N350">
            <v>3104103</v>
          </cell>
          <cell r="O350">
            <v>3102476</v>
          </cell>
          <cell r="P350">
            <v>3093505</v>
          </cell>
          <cell r="Q350">
            <v>3753949</v>
          </cell>
          <cell r="R350">
            <v>729205</v>
          </cell>
          <cell r="S350">
            <v>4350207</v>
          </cell>
          <cell r="T350">
            <v>2749870</v>
          </cell>
          <cell r="U350">
            <v>1046667</v>
          </cell>
          <cell r="V350">
            <v>4100797</v>
          </cell>
          <cell r="W350">
            <v>3113007</v>
          </cell>
        </row>
        <row r="351">
          <cell r="B351">
            <v>349</v>
          </cell>
          <cell r="C351">
            <v>178037</v>
          </cell>
          <cell r="D351">
            <v>323290</v>
          </cell>
          <cell r="E351">
            <v>368747</v>
          </cell>
          <cell r="F351">
            <v>474645</v>
          </cell>
          <cell r="G351">
            <v>169054</v>
          </cell>
          <cell r="H351">
            <v>436189</v>
          </cell>
          <cell r="I351">
            <v>388949</v>
          </cell>
          <cell r="J351">
            <v>332646</v>
          </cell>
          <cell r="K351">
            <v>522468</v>
          </cell>
          <cell r="L351">
            <v>626963</v>
          </cell>
          <cell r="M351">
            <v>14847</v>
          </cell>
          <cell r="N351">
            <v>14557</v>
          </cell>
          <cell r="O351">
            <v>16580</v>
          </cell>
          <cell r="P351">
            <v>24649</v>
          </cell>
          <cell r="Q351">
            <v>26201</v>
          </cell>
          <cell r="R351">
            <v>158449</v>
          </cell>
          <cell r="S351">
            <v>528370</v>
          </cell>
          <cell r="T351">
            <v>20047</v>
          </cell>
          <cell r="U351">
            <v>128324</v>
          </cell>
          <cell r="W351">
            <v>19282</v>
          </cell>
        </row>
        <row r="352">
          <cell r="B352">
            <v>350</v>
          </cell>
          <cell r="C352">
            <v>1007199</v>
          </cell>
          <cell r="D352">
            <v>1044687</v>
          </cell>
          <cell r="E352">
            <v>935875</v>
          </cell>
          <cell r="F352">
            <v>1601409</v>
          </cell>
          <cell r="G352">
            <v>773212</v>
          </cell>
          <cell r="H352">
            <v>1855036</v>
          </cell>
          <cell r="I352">
            <v>1937202</v>
          </cell>
          <cell r="J352">
            <v>1667365</v>
          </cell>
          <cell r="K352">
            <v>1742972</v>
          </cell>
          <cell r="L352">
            <v>1872366</v>
          </cell>
          <cell r="M352">
            <v>277031</v>
          </cell>
          <cell r="N352">
            <v>251554</v>
          </cell>
          <cell r="O352">
            <v>252283</v>
          </cell>
          <cell r="P352">
            <v>302128</v>
          </cell>
          <cell r="Q352">
            <v>324703</v>
          </cell>
          <cell r="R352">
            <v>738411</v>
          </cell>
          <cell r="S352">
            <v>1892139</v>
          </cell>
          <cell r="T352">
            <v>264811</v>
          </cell>
          <cell r="U352">
            <v>1283180</v>
          </cell>
          <cell r="V352">
            <v>1793130</v>
          </cell>
          <cell r="W352">
            <v>258515</v>
          </cell>
        </row>
        <row r="353">
          <cell r="B353">
            <v>351</v>
          </cell>
          <cell r="C353">
            <v>1718433</v>
          </cell>
          <cell r="D353">
            <v>2240419</v>
          </cell>
          <cell r="E353">
            <v>1225841</v>
          </cell>
          <cell r="F353">
            <v>1262431</v>
          </cell>
          <cell r="G353">
            <v>1103891</v>
          </cell>
          <cell r="H353">
            <v>816625</v>
          </cell>
          <cell r="I353">
            <v>840235</v>
          </cell>
          <cell r="J353">
            <v>881611</v>
          </cell>
          <cell r="K353">
            <v>925663</v>
          </cell>
          <cell r="L353">
            <v>1104044</v>
          </cell>
          <cell r="M353">
            <v>650422</v>
          </cell>
          <cell r="N353">
            <v>644383</v>
          </cell>
          <cell r="O353">
            <v>620686</v>
          </cell>
          <cell r="P353">
            <v>557325</v>
          </cell>
          <cell r="Q353">
            <v>656681</v>
          </cell>
          <cell r="R353">
            <v>295171</v>
          </cell>
          <cell r="S353">
            <v>2099576</v>
          </cell>
          <cell r="T353">
            <v>554352</v>
          </cell>
          <cell r="U353">
            <v>1086943</v>
          </cell>
          <cell r="V353">
            <v>208715</v>
          </cell>
          <cell r="W353">
            <v>650015</v>
          </cell>
        </row>
        <row r="354">
          <cell r="B354">
            <v>352</v>
          </cell>
          <cell r="C354">
            <v>460761550</v>
          </cell>
          <cell r="D354">
            <v>593360661</v>
          </cell>
          <cell r="E354">
            <v>620996404</v>
          </cell>
          <cell r="F354">
            <v>693225935</v>
          </cell>
          <cell r="G354">
            <v>730700259</v>
          </cell>
          <cell r="H354">
            <v>449927746</v>
          </cell>
          <cell r="I354">
            <v>439951419</v>
          </cell>
          <cell r="J354">
            <v>459208138</v>
          </cell>
          <cell r="K354">
            <v>558191671</v>
          </cell>
          <cell r="L354">
            <v>621498753</v>
          </cell>
          <cell r="M354">
            <v>176378918</v>
          </cell>
          <cell r="N354">
            <v>168200515</v>
          </cell>
          <cell r="O354">
            <v>178258591</v>
          </cell>
          <cell r="P354">
            <v>171756577</v>
          </cell>
          <cell r="Q354">
            <v>179106695</v>
          </cell>
          <cell r="R354">
            <v>687635953</v>
          </cell>
          <cell r="S354">
            <v>676990133</v>
          </cell>
          <cell r="T354">
            <v>171430051</v>
          </cell>
          <cell r="U354">
            <v>741597210</v>
          </cell>
          <cell r="V354">
            <v>581133866</v>
          </cell>
          <cell r="W354">
            <v>173633033</v>
          </cell>
        </row>
      </sheetData>
      <sheetData sheetId="15"/>
      <sheetData sheetId="16"/>
      <sheetData sheetId="17" refreshError="1"/>
      <sheetData sheetId="18" refreshError="1"/>
    </sheetDataSet>
  </externalBook>
</externalLink>
</file>

<file path=xl/tables/table1.xml><?xml version="1.0" encoding="utf-8"?>
<table xmlns="http://schemas.openxmlformats.org/spreadsheetml/2006/main" id="2" name="Table2" displayName="Table2" ref="C1:Q20" totalsRowShown="0" headerRowDxfId="34" dataDxfId="33">
  <tableColumns count="15">
    <tableColumn id="1" name="ID#" dataDxfId="32"/>
    <tableColumn id="2" name="Facility" dataDxfId="31"/>
    <tableColumn id="3" name="Location" dataDxfId="30"/>
    <tableColumn id="4" name="Occupied By" dataDxfId="29"/>
    <tableColumn id="5" name="Responsible (Director / Dept Head)" dataDxfId="28"/>
    <tableColumn id="6" name="Year Built or Acquired" dataDxfId="27"/>
    <tableColumn id="7" name="Sq Ft" dataDxfId="26" dataCellStyle="Comma"/>
    <tableColumn id="8" name="Assessed Value" dataDxfId="25" dataCellStyle="Currency"/>
    <tableColumn id="9" name="Replacement Cost (est.)" dataDxfId="24" dataCellStyle="Currency"/>
    <tableColumn id="10" name="Historic Building" dataDxfId="23"/>
    <tableColumn id="11" name="Condition" dataDxfId="22"/>
    <tableColumn id="12" name="Use Type" dataDxfId="21"/>
    <tableColumn id="13" name="Last Major Imprvmt" dataDxfId="20"/>
    <tableColumn id="14" name="Comments" dataDxfId="19"/>
    <tableColumn id="15" name="Parcel ID#" dataDxfId="18"/>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C1:R25" totalsRowShown="0" headerRowDxfId="17" dataDxfId="16">
  <tableColumns count="16">
    <tableColumn id="1" name="Dept." dataDxfId="15"/>
    <tableColumn id="3" name="Asset ID" dataDxfId="14"/>
    <tableColumn id="4" name="Description" dataDxfId="13"/>
    <tableColumn id="17" name="Year Manuf" dataDxfId="12"/>
    <tableColumn id="5" name="Make" dataDxfId="11"/>
    <tableColumn id="6" name="Model" dataDxfId="10"/>
    <tableColumn id="7" name="Mileage/ Meter Hours" dataDxfId="9"/>
    <tableColumn id="8" name="Useful Life (# Yrs)" dataDxfId="8"/>
    <tableColumn id="9" name="Purchase Price" dataDxfId="7" dataCellStyle="Currency"/>
    <tableColumn id="10" name="Replacement Cost (est.)" dataDxfId="6" dataCellStyle="Currency"/>
    <tableColumn id="11" name="Condition" dataDxfId="5"/>
    <tableColumn id="12" name="Accessories" dataDxfId="4"/>
    <tableColumn id="13" name="Year Purchased" dataDxfId="3"/>
    <tableColumn id="14" name="Yr Rplc Needed" dataDxfId="2"/>
    <tableColumn id="15" name="Comments" dataDxfId="1"/>
    <tableColumn id="16" name="Used fo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table" Target="../tables/table1.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table" Target="../tables/table2.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1"/>
  <sheetViews>
    <sheetView showGridLines="0" tabSelected="1" zoomScaleNormal="100" zoomScaleSheetLayoutView="40" zoomScalePageLayoutView="70" workbookViewId="0"/>
  </sheetViews>
  <sheetFormatPr defaultColWidth="9.140625" defaultRowHeight="12.75" x14ac:dyDescent="0.2"/>
  <cols>
    <col min="1" max="1" width="2.7109375" style="91" customWidth="1"/>
    <col min="2" max="2" width="1.42578125" style="91" customWidth="1"/>
    <col min="3" max="3" width="24.28515625" style="91" customWidth="1"/>
    <col min="4" max="4" width="16" style="91" customWidth="1"/>
    <col min="5" max="9" width="12.85546875" style="91" customWidth="1"/>
    <col min="10" max="10" width="1" style="91" customWidth="1"/>
    <col min="11" max="11" width="3.5703125" style="91" customWidth="1"/>
    <col min="12" max="12" width="13" style="91" customWidth="1"/>
    <col min="13" max="13" width="7.28515625" style="91" customWidth="1"/>
    <col min="14" max="14" width="7.5703125" style="91" customWidth="1"/>
    <col min="15" max="15" width="2.85546875" style="91" customWidth="1"/>
    <col min="16" max="16" width="1" style="91" customWidth="1"/>
    <col min="17" max="17" width="3.7109375" style="91" customWidth="1"/>
    <col min="18" max="18" width="4.140625" style="91" customWidth="1"/>
    <col min="19" max="19" width="7.7109375" style="91" customWidth="1"/>
    <col min="20" max="20" width="21.28515625" style="91" customWidth="1"/>
    <col min="21" max="22" width="9.140625" style="91"/>
    <col min="23" max="23" width="11.7109375" style="91" bestFit="1" customWidth="1"/>
    <col min="24" max="24" width="12.7109375" style="91" customWidth="1"/>
    <col min="25" max="25" width="18.85546875" style="91" customWidth="1"/>
    <col min="26" max="26" width="11.7109375" style="91" bestFit="1" customWidth="1"/>
    <col min="27" max="27" width="14.7109375" style="91" bestFit="1" customWidth="1"/>
    <col min="28" max="16384" width="9.140625" style="91"/>
  </cols>
  <sheetData>
    <row r="1" spans="1:20" ht="13.5" thickBot="1" x14ac:dyDescent="0.25">
      <c r="A1" s="44"/>
      <c r="B1" s="44"/>
      <c r="C1" s="44"/>
      <c r="D1" s="44"/>
      <c r="E1" s="44"/>
      <c r="F1" s="44"/>
      <c r="G1" s="44"/>
      <c r="H1" s="44"/>
      <c r="I1" s="44"/>
      <c r="J1" s="44"/>
      <c r="K1" s="44"/>
      <c r="L1" s="44"/>
      <c r="M1" s="44"/>
      <c r="N1" s="44"/>
      <c r="O1" s="44"/>
      <c r="P1" s="44"/>
    </row>
    <row r="2" spans="1:20" ht="30.75" customHeight="1" thickTop="1" thickBot="1" x14ac:dyDescent="0.25">
      <c r="A2" s="44"/>
      <c r="B2" s="92"/>
      <c r="C2" s="93"/>
      <c r="D2" s="93"/>
      <c r="E2" s="93"/>
      <c r="F2" s="93"/>
      <c r="G2" s="93"/>
      <c r="H2" s="93"/>
      <c r="I2" s="93"/>
      <c r="J2" s="93"/>
      <c r="K2" s="93"/>
      <c r="L2" s="93"/>
      <c r="M2" s="93"/>
      <c r="N2" s="93"/>
      <c r="O2" s="94"/>
      <c r="P2" s="95"/>
      <c r="Q2" s="44"/>
      <c r="R2" s="44"/>
      <c r="S2" s="44"/>
      <c r="T2" s="44"/>
    </row>
    <row r="3" spans="1:20" ht="13.5" thickBot="1" x14ac:dyDescent="0.25">
      <c r="A3" s="44"/>
      <c r="B3" s="95"/>
      <c r="C3" s="42" t="s">
        <v>0</v>
      </c>
      <c r="D3" s="43">
        <v>321</v>
      </c>
      <c r="E3" s="44"/>
      <c r="F3" s="44"/>
      <c r="G3" s="44"/>
      <c r="H3" s="44"/>
      <c r="I3" s="44"/>
      <c r="J3" s="44"/>
      <c r="K3" s="44"/>
      <c r="L3" s="44"/>
      <c r="M3" s="44"/>
      <c r="N3" s="44"/>
      <c r="O3" s="96"/>
      <c r="P3" s="95"/>
      <c r="Q3" s="44"/>
      <c r="R3" s="44"/>
      <c r="S3" s="44"/>
      <c r="T3" s="44"/>
    </row>
    <row r="4" spans="1:20" x14ac:dyDescent="0.2">
      <c r="A4" s="44"/>
      <c r="B4" s="95"/>
      <c r="C4" s="45" t="s">
        <v>1</v>
      </c>
      <c r="D4" s="299" t="s">
        <v>2</v>
      </c>
      <c r="E4" s="299"/>
      <c r="F4" s="299"/>
      <c r="G4" s="299"/>
      <c r="H4" s="300"/>
      <c r="I4" s="46"/>
      <c r="J4" s="47"/>
      <c r="K4" s="48" t="s">
        <v>3</v>
      </c>
      <c r="L4" s="49"/>
      <c r="M4" s="49"/>
      <c r="N4" s="50"/>
      <c r="O4" s="51"/>
      <c r="P4" s="95"/>
      <c r="Q4" s="44"/>
      <c r="R4" s="44"/>
      <c r="S4" s="44"/>
      <c r="T4" s="44"/>
    </row>
    <row r="5" spans="1:20" ht="13.5" thickBot="1" x14ac:dyDescent="0.25">
      <c r="A5" s="44"/>
      <c r="B5" s="95"/>
      <c r="C5" s="52" t="s">
        <v>4</v>
      </c>
      <c r="D5" s="53" t="s">
        <v>5</v>
      </c>
      <c r="E5" s="53"/>
      <c r="F5" s="53"/>
      <c r="G5" s="53"/>
      <c r="H5" s="54"/>
      <c r="I5" s="46"/>
      <c r="J5" s="55"/>
      <c r="K5" s="44"/>
      <c r="L5" s="56"/>
      <c r="M5" s="56"/>
      <c r="N5" s="57"/>
      <c r="O5" s="97"/>
      <c r="P5" s="95"/>
      <c r="Q5" s="44"/>
      <c r="R5" s="44"/>
      <c r="S5" s="44"/>
      <c r="T5" s="44"/>
    </row>
    <row r="6" spans="1:20" ht="13.5" thickBot="1" x14ac:dyDescent="0.25">
      <c r="A6" s="44"/>
      <c r="B6" s="95"/>
      <c r="C6" s="58" t="s">
        <v>6</v>
      </c>
      <c r="D6" s="59"/>
      <c r="E6" s="58" t="s">
        <v>106</v>
      </c>
      <c r="F6" s="59"/>
      <c r="G6" s="59"/>
      <c r="H6" s="60"/>
      <c r="I6" s="46"/>
      <c r="J6" s="55"/>
      <c r="K6" s="61"/>
      <c r="L6" s="44" t="s">
        <v>7</v>
      </c>
      <c r="M6" s="62"/>
      <c r="N6" s="63"/>
      <c r="O6" s="98"/>
      <c r="P6" s="99"/>
      <c r="Q6" s="100"/>
      <c r="R6" s="44"/>
      <c r="S6" s="44"/>
      <c r="T6" s="44"/>
    </row>
    <row r="7" spans="1:20" ht="13.5" thickBot="1" x14ac:dyDescent="0.25">
      <c r="A7" s="44"/>
      <c r="B7" s="95"/>
      <c r="C7" s="44"/>
      <c r="D7" s="46"/>
      <c r="E7" s="46"/>
      <c r="F7" s="46"/>
      <c r="G7" s="46"/>
      <c r="H7" s="46"/>
      <c r="I7" s="46"/>
      <c r="J7" s="55"/>
      <c r="K7" s="44"/>
      <c r="L7" s="44"/>
      <c r="M7" s="44"/>
      <c r="N7" s="64"/>
      <c r="O7" s="96"/>
      <c r="P7" s="95"/>
      <c r="Q7" s="44"/>
      <c r="R7" s="44"/>
      <c r="S7" s="44"/>
      <c r="T7" s="44"/>
    </row>
    <row r="8" spans="1:20" ht="13.5" thickBot="1" x14ac:dyDescent="0.25">
      <c r="A8" s="44"/>
      <c r="B8" s="95"/>
      <c r="C8" s="65" t="s">
        <v>8</v>
      </c>
      <c r="D8" s="66" t="s">
        <v>107</v>
      </c>
      <c r="E8" s="66" t="s">
        <v>108</v>
      </c>
      <c r="F8" s="67"/>
      <c r="G8" s="66" t="s">
        <v>109</v>
      </c>
      <c r="H8" s="68"/>
      <c r="I8" s="46"/>
      <c r="J8" s="55"/>
      <c r="K8" s="69"/>
      <c r="L8" s="62" t="s">
        <v>9</v>
      </c>
      <c r="M8" s="44"/>
      <c r="N8" s="70"/>
      <c r="O8" s="71"/>
      <c r="P8" s="95"/>
      <c r="Q8" s="44"/>
      <c r="R8" s="44"/>
      <c r="S8" s="44"/>
      <c r="T8" s="44"/>
    </row>
    <row r="9" spans="1:20" ht="13.5" thickBot="1" x14ac:dyDescent="0.25">
      <c r="A9" s="44"/>
      <c r="B9" s="95"/>
      <c r="C9" s="55"/>
      <c r="D9" s="72"/>
      <c r="E9" s="72"/>
      <c r="F9" s="72"/>
      <c r="G9" s="46"/>
      <c r="H9" s="73"/>
      <c r="I9" s="46"/>
      <c r="J9" s="55"/>
      <c r="K9" s="44"/>
      <c r="L9" s="62"/>
      <c r="M9" s="44"/>
      <c r="N9" s="70"/>
      <c r="O9" s="71"/>
      <c r="P9" s="95"/>
      <c r="Q9" s="44"/>
      <c r="R9" s="44"/>
      <c r="S9" s="44"/>
      <c r="T9" s="44"/>
    </row>
    <row r="10" spans="1:20" ht="13.5" thickBot="1" x14ac:dyDescent="0.25">
      <c r="A10" s="44"/>
      <c r="B10" s="95"/>
      <c r="C10" s="55"/>
      <c r="D10" s="72" t="s">
        <v>110</v>
      </c>
      <c r="E10" s="72" t="s">
        <v>10</v>
      </c>
      <c r="F10" s="72"/>
      <c r="G10" s="46"/>
      <c r="H10" s="73"/>
      <c r="I10" s="46"/>
      <c r="J10" s="55"/>
      <c r="K10" s="69"/>
      <c r="L10" s="44" t="s">
        <v>11</v>
      </c>
      <c r="M10" s="44"/>
      <c r="N10" s="64"/>
      <c r="O10" s="96"/>
      <c r="P10" s="95"/>
      <c r="Q10" s="44"/>
      <c r="R10" s="44"/>
      <c r="S10" s="44"/>
      <c r="T10" s="44"/>
    </row>
    <row r="11" spans="1:20" ht="13.5" thickBot="1" x14ac:dyDescent="0.25">
      <c r="A11" s="44"/>
      <c r="B11" s="95"/>
      <c r="C11" s="74"/>
      <c r="D11" s="75"/>
      <c r="E11" s="75"/>
      <c r="F11" s="75"/>
      <c r="G11" s="75"/>
      <c r="H11" s="76"/>
      <c r="I11" s="46"/>
      <c r="J11" s="74"/>
      <c r="K11" s="77"/>
      <c r="L11" s="77"/>
      <c r="M11" s="77"/>
      <c r="N11" s="78"/>
      <c r="O11" s="96"/>
      <c r="P11" s="95"/>
      <c r="Q11" s="44"/>
      <c r="R11" s="44"/>
      <c r="S11" s="44"/>
      <c r="T11" s="44"/>
    </row>
    <row r="12" spans="1:20" x14ac:dyDescent="0.2">
      <c r="A12" s="44"/>
      <c r="B12" s="95"/>
      <c r="C12" s="44"/>
      <c r="D12" s="46"/>
      <c r="E12" s="46"/>
      <c r="F12" s="46"/>
      <c r="G12" s="46"/>
      <c r="H12" s="46"/>
      <c r="I12" s="46"/>
      <c r="J12" s="44"/>
      <c r="K12" s="44"/>
      <c r="L12" s="44"/>
      <c r="M12" s="44"/>
      <c r="N12" s="44"/>
      <c r="O12" s="96"/>
      <c r="P12" s="95"/>
      <c r="Q12" s="44"/>
      <c r="R12" s="44"/>
      <c r="S12" s="44"/>
      <c r="T12" s="44"/>
    </row>
    <row r="13" spans="1:20" s="101" customFormat="1" x14ac:dyDescent="0.2">
      <c r="A13" s="62"/>
      <c r="B13" s="99"/>
      <c r="C13" s="79" t="s">
        <v>12</v>
      </c>
      <c r="D13" s="46"/>
      <c r="E13" s="46"/>
      <c r="F13" s="46"/>
      <c r="G13" s="46"/>
      <c r="H13" s="46"/>
      <c r="I13" s="46"/>
      <c r="J13" s="62"/>
      <c r="K13" s="62"/>
      <c r="L13" s="62"/>
      <c r="M13" s="62"/>
      <c r="N13" s="62"/>
      <c r="O13" s="71"/>
      <c r="P13" s="99"/>
      <c r="Q13" s="62"/>
      <c r="R13" s="62"/>
      <c r="S13" s="62"/>
      <c r="T13" s="62"/>
    </row>
    <row r="14" spans="1:20" x14ac:dyDescent="0.2">
      <c r="A14" s="44"/>
      <c r="B14" s="95"/>
      <c r="D14" s="44"/>
      <c r="E14" s="44"/>
      <c r="F14" s="44"/>
      <c r="G14" s="44"/>
      <c r="H14" s="44"/>
      <c r="I14" s="44"/>
      <c r="J14" s="44"/>
      <c r="K14" s="44"/>
      <c r="L14" s="44"/>
      <c r="M14" s="44"/>
      <c r="N14" s="44"/>
      <c r="O14" s="96"/>
      <c r="P14" s="95"/>
      <c r="Q14" s="44"/>
      <c r="R14" s="44"/>
      <c r="S14" s="44"/>
      <c r="T14" s="44"/>
    </row>
    <row r="15" spans="1:20" x14ac:dyDescent="0.2">
      <c r="A15" s="44"/>
      <c r="B15" s="95"/>
      <c r="C15" s="44"/>
      <c r="D15" s="44"/>
      <c r="E15" s="44"/>
      <c r="F15" s="44"/>
      <c r="G15" s="44"/>
      <c r="H15" s="44"/>
      <c r="I15" s="44"/>
      <c r="J15" s="44"/>
      <c r="K15" s="44"/>
      <c r="L15" s="44"/>
      <c r="M15" s="44"/>
      <c r="N15" s="44"/>
      <c r="O15" s="96"/>
      <c r="P15" s="95"/>
      <c r="Q15" s="44"/>
      <c r="R15" s="44"/>
      <c r="S15" s="44"/>
      <c r="T15" s="44"/>
    </row>
    <row r="16" spans="1:20" x14ac:dyDescent="0.2">
      <c r="A16" s="44"/>
      <c r="B16" s="95"/>
      <c r="C16" s="44"/>
      <c r="D16" s="44"/>
      <c r="E16" s="44"/>
      <c r="F16" s="44"/>
      <c r="G16" s="44"/>
      <c r="H16" s="44"/>
      <c r="I16" s="44"/>
      <c r="J16" s="44"/>
      <c r="K16" s="44"/>
      <c r="L16" s="44"/>
      <c r="M16" s="44"/>
      <c r="N16" s="44"/>
      <c r="O16" s="96"/>
      <c r="P16" s="95"/>
      <c r="Q16" s="44"/>
      <c r="R16" s="44"/>
      <c r="S16" s="44"/>
      <c r="T16" s="44"/>
    </row>
    <row r="17" spans="1:20" x14ac:dyDescent="0.2">
      <c r="A17" s="44"/>
      <c r="B17" s="95"/>
      <c r="C17" s="44"/>
      <c r="D17" s="44"/>
      <c r="E17" s="44"/>
      <c r="F17" s="44"/>
      <c r="G17" s="44"/>
      <c r="H17" s="44"/>
      <c r="I17" s="44"/>
      <c r="J17" s="44"/>
      <c r="K17" s="44"/>
      <c r="L17" s="44"/>
      <c r="M17" s="44"/>
      <c r="N17" s="44"/>
      <c r="O17" s="96"/>
      <c r="P17" s="95"/>
      <c r="Q17" s="44"/>
      <c r="R17" s="44"/>
      <c r="S17" s="44"/>
      <c r="T17" s="44"/>
    </row>
    <row r="18" spans="1:20" x14ac:dyDescent="0.2">
      <c r="A18" s="44"/>
      <c r="B18" s="95"/>
      <c r="C18" s="44"/>
      <c r="D18" s="44"/>
      <c r="E18" s="44"/>
      <c r="F18" s="44"/>
      <c r="G18" s="44"/>
      <c r="H18" s="44"/>
      <c r="I18" s="44"/>
      <c r="J18" s="44"/>
      <c r="K18" s="44"/>
      <c r="L18" s="44"/>
      <c r="M18" s="44"/>
      <c r="N18" s="44"/>
      <c r="O18" s="96"/>
      <c r="P18" s="95"/>
      <c r="Q18" s="44"/>
      <c r="R18" s="44"/>
      <c r="S18" s="44"/>
      <c r="T18" s="44"/>
    </row>
    <row r="19" spans="1:20" x14ac:dyDescent="0.2">
      <c r="A19" s="44"/>
      <c r="B19" s="95"/>
      <c r="C19" s="44"/>
      <c r="D19" s="44"/>
      <c r="E19" s="44"/>
      <c r="F19" s="44"/>
      <c r="G19" s="44"/>
      <c r="H19" s="44"/>
      <c r="I19" s="44"/>
      <c r="J19" s="44"/>
      <c r="K19" s="44"/>
      <c r="L19" s="44"/>
      <c r="M19" s="44"/>
      <c r="N19" s="44"/>
      <c r="O19" s="96"/>
      <c r="P19" s="95"/>
      <c r="Q19" s="44"/>
      <c r="R19" s="44"/>
      <c r="S19" s="44"/>
      <c r="T19" s="44"/>
    </row>
    <row r="20" spans="1:20" x14ac:dyDescent="0.2">
      <c r="A20" s="44"/>
      <c r="B20" s="95"/>
      <c r="C20" s="44"/>
      <c r="D20" s="44"/>
      <c r="E20" s="44"/>
      <c r="F20" s="44"/>
      <c r="G20" s="44"/>
      <c r="H20" s="44"/>
      <c r="I20" s="44"/>
      <c r="J20" s="44"/>
      <c r="K20" s="44"/>
      <c r="L20" s="44"/>
      <c r="M20" s="44"/>
      <c r="N20" s="44"/>
      <c r="O20" s="96"/>
      <c r="P20" s="95"/>
      <c r="Q20" s="44"/>
      <c r="R20" s="44"/>
      <c r="S20" s="44"/>
      <c r="T20" s="44"/>
    </row>
    <row r="21" spans="1:20" x14ac:dyDescent="0.2">
      <c r="A21" s="44"/>
      <c r="B21" s="95"/>
      <c r="C21" s="44"/>
      <c r="D21" s="44"/>
      <c r="E21" s="44"/>
      <c r="F21" s="44"/>
      <c r="G21" s="44"/>
      <c r="H21" s="44"/>
      <c r="I21" s="44"/>
      <c r="J21" s="44"/>
      <c r="K21" s="44"/>
      <c r="L21" s="44"/>
      <c r="M21" s="44"/>
      <c r="N21" s="44"/>
      <c r="O21" s="96"/>
      <c r="P21" s="95"/>
      <c r="Q21" s="44"/>
      <c r="R21" s="44"/>
      <c r="S21" s="44"/>
      <c r="T21" s="44"/>
    </row>
    <row r="22" spans="1:20" x14ac:dyDescent="0.2">
      <c r="A22" s="44"/>
      <c r="B22" s="95"/>
      <c r="C22" s="102"/>
      <c r="D22" s="44"/>
      <c r="E22" s="44"/>
      <c r="F22" s="44"/>
      <c r="G22" s="44"/>
      <c r="H22" s="44"/>
      <c r="I22" s="44"/>
      <c r="J22" s="44"/>
      <c r="K22" s="44"/>
      <c r="L22" s="44"/>
      <c r="M22" s="44"/>
      <c r="N22" s="44"/>
      <c r="O22" s="96"/>
      <c r="P22" s="95"/>
      <c r="Q22" s="44"/>
      <c r="R22" s="44"/>
      <c r="S22" s="44"/>
      <c r="T22" s="44"/>
    </row>
    <row r="23" spans="1:20" x14ac:dyDescent="0.2">
      <c r="A23" s="44"/>
      <c r="B23" s="95"/>
      <c r="C23" s="102"/>
      <c r="D23" s="44"/>
      <c r="E23" s="44"/>
      <c r="F23" s="44"/>
      <c r="G23" s="44"/>
      <c r="H23" s="44"/>
      <c r="I23" s="44"/>
      <c r="J23" s="44"/>
      <c r="K23" s="44"/>
      <c r="L23" s="44"/>
      <c r="M23" s="44"/>
      <c r="N23" s="44"/>
      <c r="O23" s="96"/>
      <c r="P23" s="95"/>
      <c r="Q23" s="44"/>
      <c r="R23" s="44"/>
      <c r="S23" s="44"/>
      <c r="T23" s="44"/>
    </row>
    <row r="24" spans="1:20" x14ac:dyDescent="0.2">
      <c r="A24" s="44"/>
      <c r="B24" s="95"/>
      <c r="C24" s="102" t="s">
        <v>13</v>
      </c>
      <c r="D24" s="44"/>
      <c r="E24" s="44"/>
      <c r="F24" s="44"/>
      <c r="G24" s="44"/>
      <c r="H24" s="44"/>
      <c r="I24" s="44"/>
      <c r="J24" s="44"/>
      <c r="K24" s="44"/>
      <c r="L24" s="44"/>
      <c r="M24" s="44"/>
      <c r="N24" s="44"/>
      <c r="O24" s="96"/>
      <c r="P24" s="95"/>
      <c r="Q24" s="44"/>
      <c r="R24" s="44"/>
      <c r="S24" s="44"/>
      <c r="T24" s="44"/>
    </row>
    <row r="25" spans="1:20" x14ac:dyDescent="0.2">
      <c r="A25" s="44"/>
      <c r="B25" s="95"/>
      <c r="C25" s="44"/>
      <c r="D25" s="44"/>
      <c r="E25" s="44"/>
      <c r="F25" s="44"/>
      <c r="G25" s="44"/>
      <c r="H25" s="44"/>
      <c r="I25" s="44"/>
      <c r="J25" s="44"/>
      <c r="K25" s="44"/>
      <c r="L25" s="44"/>
      <c r="M25" s="44"/>
      <c r="N25" s="44"/>
      <c r="O25" s="96"/>
      <c r="P25" s="95"/>
      <c r="Q25" s="44"/>
      <c r="R25" s="44"/>
      <c r="S25" s="44"/>
      <c r="T25" s="44"/>
    </row>
    <row r="26" spans="1:20" x14ac:dyDescent="0.2">
      <c r="A26" s="44"/>
      <c r="B26" s="95"/>
      <c r="C26" s="44"/>
      <c r="D26" s="44"/>
      <c r="E26" s="44"/>
      <c r="F26" s="44"/>
      <c r="G26" s="44"/>
      <c r="H26" s="44"/>
      <c r="I26" s="44"/>
      <c r="J26" s="44"/>
      <c r="K26" s="44"/>
      <c r="L26" s="44"/>
      <c r="M26" s="44"/>
      <c r="N26" s="44"/>
      <c r="O26" s="96"/>
      <c r="P26" s="95"/>
      <c r="Q26" s="44"/>
      <c r="R26" s="44"/>
      <c r="S26" s="44"/>
      <c r="T26" s="44"/>
    </row>
    <row r="27" spans="1:20" x14ac:dyDescent="0.2">
      <c r="A27" s="44"/>
      <c r="B27" s="95"/>
      <c r="C27" s="44"/>
      <c r="D27" s="44"/>
      <c r="E27" s="44"/>
      <c r="F27" s="44"/>
      <c r="G27" s="44"/>
      <c r="H27" s="44"/>
      <c r="I27" s="44"/>
      <c r="J27" s="44"/>
      <c r="K27" s="44"/>
      <c r="L27" s="44"/>
      <c r="M27" s="44"/>
      <c r="N27" s="44"/>
      <c r="O27" s="96"/>
      <c r="P27" s="95"/>
      <c r="Q27" s="44"/>
      <c r="R27" s="44"/>
      <c r="S27" s="44"/>
      <c r="T27" s="44"/>
    </row>
    <row r="28" spans="1:20" x14ac:dyDescent="0.2">
      <c r="A28" s="44"/>
      <c r="B28" s="95"/>
      <c r="C28" s="44"/>
      <c r="D28" s="44"/>
      <c r="E28" s="44"/>
      <c r="F28" s="44"/>
      <c r="G28" s="44"/>
      <c r="H28" s="44"/>
      <c r="I28" s="44"/>
      <c r="J28" s="44"/>
      <c r="K28" s="44"/>
      <c r="L28" s="44"/>
      <c r="M28" s="44"/>
      <c r="N28" s="44"/>
      <c r="O28" s="96"/>
      <c r="P28" s="95"/>
      <c r="Q28" s="44"/>
      <c r="R28" s="44"/>
      <c r="S28" s="44"/>
      <c r="T28" s="44"/>
    </row>
    <row r="29" spans="1:20" x14ac:dyDescent="0.2">
      <c r="A29" s="44"/>
      <c r="B29" s="95"/>
      <c r="C29" s="44"/>
      <c r="D29" s="44"/>
      <c r="E29" s="44"/>
      <c r="F29" s="44"/>
      <c r="G29" s="44"/>
      <c r="H29" s="44"/>
      <c r="I29" s="44"/>
      <c r="J29" s="44"/>
      <c r="K29" s="44"/>
      <c r="L29" s="44"/>
      <c r="M29" s="44"/>
      <c r="N29" s="44"/>
      <c r="O29" s="96"/>
      <c r="P29" s="95"/>
      <c r="Q29" s="44"/>
      <c r="R29" s="44"/>
      <c r="S29" s="44"/>
      <c r="T29" s="44"/>
    </row>
    <row r="30" spans="1:20" x14ac:dyDescent="0.2">
      <c r="A30" s="44"/>
      <c r="B30" s="95"/>
      <c r="C30" s="44"/>
      <c r="D30" s="44"/>
      <c r="E30" s="44"/>
      <c r="F30" s="44"/>
      <c r="G30" s="44"/>
      <c r="H30" s="44"/>
      <c r="I30" s="44"/>
      <c r="J30" s="44"/>
      <c r="K30" s="44"/>
      <c r="L30" s="44"/>
      <c r="M30" s="44"/>
      <c r="N30" s="44"/>
      <c r="O30" s="96"/>
      <c r="P30" s="95"/>
      <c r="Q30" s="44"/>
      <c r="R30" s="44"/>
      <c r="S30" s="44"/>
      <c r="T30" s="44"/>
    </row>
    <row r="31" spans="1:20" x14ac:dyDescent="0.2">
      <c r="A31" s="44"/>
      <c r="B31" s="95"/>
      <c r="C31" s="44"/>
      <c r="D31" s="44"/>
      <c r="E31" s="44"/>
      <c r="F31" s="44"/>
      <c r="G31" s="44"/>
      <c r="H31" s="44"/>
      <c r="I31" s="44"/>
      <c r="J31" s="44"/>
      <c r="K31" s="44"/>
      <c r="L31" s="44"/>
      <c r="M31" s="44"/>
      <c r="N31" s="44"/>
      <c r="O31" s="96"/>
      <c r="P31" s="95"/>
      <c r="Q31" s="44"/>
      <c r="R31" s="44"/>
      <c r="S31" s="44"/>
      <c r="T31" s="44"/>
    </row>
    <row r="32" spans="1:20" x14ac:dyDescent="0.2">
      <c r="A32" s="44"/>
      <c r="B32" s="95"/>
      <c r="C32" s="103"/>
      <c r="D32" s="44"/>
      <c r="E32" s="44"/>
      <c r="F32" s="44"/>
      <c r="G32" s="44"/>
      <c r="H32" s="44"/>
      <c r="I32" s="44"/>
      <c r="J32" s="44"/>
      <c r="K32" s="44"/>
      <c r="L32" s="44"/>
      <c r="M32" s="44"/>
      <c r="N32" s="44"/>
      <c r="O32" s="96"/>
      <c r="P32" s="95"/>
      <c r="Q32" s="44"/>
      <c r="R32" s="44"/>
      <c r="S32" s="44"/>
      <c r="T32" s="44"/>
    </row>
    <row r="33" spans="1:20" x14ac:dyDescent="0.2">
      <c r="A33" s="44"/>
      <c r="B33" s="95"/>
      <c r="C33" s="103"/>
      <c r="D33" s="44"/>
      <c r="E33" s="44"/>
      <c r="F33" s="44"/>
      <c r="G33" s="44"/>
      <c r="H33" s="44"/>
      <c r="I33" s="44"/>
      <c r="J33" s="44"/>
      <c r="K33" s="44"/>
      <c r="L33" s="44"/>
      <c r="M33" s="44"/>
      <c r="N33" s="44"/>
      <c r="O33" s="96"/>
      <c r="P33" s="95"/>
      <c r="Q33" s="44"/>
      <c r="R33" s="44"/>
      <c r="S33" s="44"/>
      <c r="T33" s="44"/>
    </row>
    <row r="34" spans="1:20" x14ac:dyDescent="0.2">
      <c r="A34" s="44"/>
      <c r="B34" s="95"/>
      <c r="C34" s="103"/>
      <c r="D34" s="44"/>
      <c r="E34" s="44"/>
      <c r="F34" s="44"/>
      <c r="G34" s="44"/>
      <c r="H34" s="44"/>
      <c r="I34" s="44"/>
      <c r="J34" s="44"/>
      <c r="K34" s="44"/>
      <c r="L34" s="44"/>
      <c r="M34" s="44"/>
      <c r="N34" s="44"/>
      <c r="O34" s="96"/>
      <c r="P34" s="95"/>
      <c r="Q34" s="44"/>
      <c r="R34" s="44"/>
      <c r="S34" s="44"/>
      <c r="T34" s="44"/>
    </row>
    <row r="35" spans="1:20" x14ac:dyDescent="0.2">
      <c r="A35" s="44"/>
      <c r="B35" s="95"/>
      <c r="C35" s="103"/>
      <c r="D35" s="44"/>
      <c r="E35" s="44"/>
      <c r="F35" s="44"/>
      <c r="G35" s="44"/>
      <c r="H35" s="44"/>
      <c r="I35" s="44"/>
      <c r="J35" s="44"/>
      <c r="K35" s="44"/>
      <c r="L35" s="44"/>
      <c r="M35" s="44"/>
      <c r="N35" s="44"/>
      <c r="O35" s="96"/>
      <c r="P35" s="95"/>
      <c r="Q35" s="44"/>
      <c r="R35" s="44"/>
      <c r="S35" s="44"/>
      <c r="T35" s="44"/>
    </row>
    <row r="36" spans="1:20" x14ac:dyDescent="0.2">
      <c r="A36" s="44"/>
      <c r="B36" s="95"/>
      <c r="C36" s="72" t="s">
        <v>14</v>
      </c>
      <c r="D36" s="44"/>
      <c r="E36" s="44"/>
      <c r="F36" s="44"/>
      <c r="G36" s="44"/>
      <c r="H36" s="44"/>
      <c r="I36" s="44"/>
      <c r="J36" s="44"/>
      <c r="K36" s="44"/>
      <c r="L36" s="44"/>
      <c r="M36" s="44"/>
      <c r="N36" s="44"/>
      <c r="O36" s="96"/>
      <c r="P36" s="95"/>
      <c r="Q36" s="44"/>
      <c r="R36" s="44"/>
      <c r="S36" s="44"/>
      <c r="T36" s="44"/>
    </row>
    <row r="37" spans="1:20" x14ac:dyDescent="0.2">
      <c r="A37" s="44"/>
      <c r="B37" s="95"/>
      <c r="C37" s="44"/>
      <c r="D37" s="44"/>
      <c r="E37" s="44"/>
      <c r="F37" s="44"/>
      <c r="G37" s="44"/>
      <c r="H37" s="44"/>
      <c r="I37" s="44"/>
      <c r="J37" s="44"/>
      <c r="K37" s="44"/>
      <c r="L37" s="44"/>
      <c r="M37" s="44"/>
      <c r="N37" s="44"/>
      <c r="O37" s="96"/>
      <c r="P37" s="95"/>
      <c r="Q37" s="44"/>
      <c r="R37" s="44"/>
      <c r="S37" s="44"/>
      <c r="T37" s="44"/>
    </row>
    <row r="38" spans="1:20" x14ac:dyDescent="0.2">
      <c r="A38" s="44"/>
      <c r="B38" s="95"/>
      <c r="C38" s="44"/>
      <c r="D38" s="44"/>
      <c r="E38" s="44"/>
      <c r="F38" s="44"/>
      <c r="G38" s="44"/>
      <c r="H38" s="44"/>
      <c r="I38" s="44"/>
      <c r="J38" s="44"/>
      <c r="K38" s="44"/>
      <c r="L38" s="44"/>
      <c r="M38" s="44"/>
      <c r="N38" s="44"/>
      <c r="O38" s="96"/>
      <c r="P38" s="95"/>
      <c r="Q38" s="44"/>
      <c r="R38" s="44"/>
      <c r="S38" s="44"/>
      <c r="T38" s="44"/>
    </row>
    <row r="39" spans="1:20" x14ac:dyDescent="0.2">
      <c r="A39" s="44"/>
      <c r="B39" s="95"/>
      <c r="C39" s="44"/>
      <c r="D39" s="44"/>
      <c r="E39" s="44"/>
      <c r="F39" s="44"/>
      <c r="G39" s="44"/>
      <c r="H39" s="44"/>
      <c r="I39" s="44"/>
      <c r="J39" s="44"/>
      <c r="K39" s="44"/>
      <c r="L39" s="44"/>
      <c r="M39" s="44"/>
      <c r="N39" s="44"/>
      <c r="O39" s="96"/>
      <c r="P39" s="95"/>
      <c r="Q39" s="44"/>
      <c r="R39" s="44"/>
      <c r="S39" s="44"/>
      <c r="T39" s="44"/>
    </row>
    <row r="40" spans="1:20" x14ac:dyDescent="0.2">
      <c r="A40" s="44"/>
      <c r="B40" s="95"/>
      <c r="C40" s="103"/>
      <c r="D40" s="44"/>
      <c r="E40" s="44"/>
      <c r="F40" s="44"/>
      <c r="G40" s="44"/>
      <c r="H40" s="44"/>
      <c r="I40" s="44"/>
      <c r="J40" s="44"/>
      <c r="K40" s="44"/>
      <c r="L40" s="44"/>
      <c r="M40" s="44"/>
      <c r="N40" s="44"/>
      <c r="O40" s="96"/>
      <c r="P40" s="95"/>
      <c r="Q40" s="44"/>
      <c r="R40" s="44"/>
      <c r="S40" s="44"/>
      <c r="T40" s="44"/>
    </row>
    <row r="41" spans="1:20" x14ac:dyDescent="0.2">
      <c r="A41" s="44"/>
      <c r="B41" s="95"/>
      <c r="C41" s="103"/>
      <c r="D41" s="44"/>
      <c r="E41" s="44"/>
      <c r="F41" s="44"/>
      <c r="G41" s="44"/>
      <c r="H41" s="44"/>
      <c r="I41" s="44"/>
      <c r="J41" s="44"/>
      <c r="K41" s="44"/>
      <c r="L41" s="44"/>
      <c r="M41" s="44"/>
      <c r="N41" s="44"/>
      <c r="O41" s="96"/>
      <c r="P41" s="95"/>
      <c r="Q41" s="44"/>
      <c r="R41" s="44"/>
      <c r="S41" s="44"/>
      <c r="T41" s="44"/>
    </row>
    <row r="42" spans="1:20" x14ac:dyDescent="0.2">
      <c r="A42" s="44"/>
      <c r="B42" s="95"/>
      <c r="C42" s="103"/>
      <c r="D42" s="44"/>
      <c r="E42" s="44"/>
      <c r="F42" s="44"/>
      <c r="G42" s="44"/>
      <c r="H42" s="44"/>
      <c r="I42" s="44"/>
      <c r="J42" s="44"/>
      <c r="K42" s="44"/>
      <c r="L42" s="44"/>
      <c r="M42" s="44"/>
      <c r="N42" s="44"/>
      <c r="O42" s="96"/>
      <c r="P42" s="95"/>
      <c r="Q42" s="44"/>
      <c r="R42" s="44"/>
      <c r="S42" s="44"/>
      <c r="T42" s="44"/>
    </row>
    <row r="43" spans="1:20" x14ac:dyDescent="0.2">
      <c r="A43" s="44"/>
      <c r="B43" s="95"/>
      <c r="C43" s="103"/>
      <c r="D43" s="44"/>
      <c r="E43" s="44"/>
      <c r="F43" s="44"/>
      <c r="G43" s="44"/>
      <c r="H43" s="44"/>
      <c r="I43" s="44"/>
      <c r="J43" s="44"/>
      <c r="K43" s="44"/>
      <c r="L43" s="44"/>
      <c r="M43" s="44"/>
      <c r="N43" s="44"/>
      <c r="O43" s="96"/>
      <c r="P43" s="95"/>
      <c r="Q43" s="44"/>
      <c r="R43" s="44"/>
      <c r="S43" s="44"/>
      <c r="T43" s="44"/>
    </row>
    <row r="44" spans="1:20" x14ac:dyDescent="0.2">
      <c r="A44" s="44"/>
      <c r="B44" s="95"/>
      <c r="C44" s="103"/>
      <c r="D44" s="44"/>
      <c r="E44" s="44"/>
      <c r="F44" s="44"/>
      <c r="G44" s="44"/>
      <c r="H44" s="44"/>
      <c r="I44" s="44"/>
      <c r="J44" s="44"/>
      <c r="K44" s="44"/>
      <c r="L44" s="44"/>
      <c r="M44" s="44"/>
      <c r="N44" s="44"/>
      <c r="O44" s="96"/>
      <c r="P44" s="95"/>
      <c r="Q44" s="44"/>
      <c r="R44" s="44"/>
      <c r="S44" s="44"/>
      <c r="T44" s="44"/>
    </row>
    <row r="45" spans="1:20" ht="13.5" thickBot="1" x14ac:dyDescent="0.25">
      <c r="A45" s="44"/>
      <c r="B45" s="95"/>
      <c r="C45" s="103"/>
      <c r="D45" s="44"/>
      <c r="E45" s="44"/>
      <c r="F45" s="44"/>
      <c r="G45" s="44"/>
      <c r="H45" s="44"/>
      <c r="I45" s="44"/>
      <c r="J45" s="44"/>
      <c r="K45" s="44"/>
      <c r="L45" s="44"/>
      <c r="M45" s="44"/>
      <c r="N45" s="44"/>
      <c r="O45" s="96"/>
      <c r="P45" s="95"/>
      <c r="Q45" s="44"/>
      <c r="R45" s="44"/>
      <c r="S45" s="44"/>
      <c r="T45" s="44"/>
    </row>
    <row r="46" spans="1:20" ht="16.5" thickTop="1" thickBot="1" x14ac:dyDescent="0.25">
      <c r="A46" s="44"/>
      <c r="B46" s="104"/>
      <c r="C46" s="201" t="s">
        <v>15</v>
      </c>
      <c r="D46" s="105"/>
      <c r="E46" s="105"/>
      <c r="F46" s="105"/>
      <c r="G46" s="105"/>
      <c r="H46" s="105"/>
      <c r="I46" s="105"/>
      <c r="J46" s="105"/>
      <c r="K46" s="105"/>
      <c r="L46" s="105"/>
      <c r="M46" s="105"/>
      <c r="N46" s="105"/>
      <c r="O46" s="106"/>
      <c r="P46" s="95"/>
      <c r="Q46" s="44"/>
      <c r="R46" s="44"/>
      <c r="S46" s="44"/>
      <c r="T46" s="44"/>
    </row>
    <row r="47" spans="1:20" ht="14.25" thickTop="1" thickBot="1" x14ac:dyDescent="0.25">
      <c r="A47" s="44"/>
      <c r="B47" s="95"/>
      <c r="C47" s="103"/>
      <c r="D47" s="44"/>
      <c r="E47" s="44"/>
      <c r="F47" s="44"/>
      <c r="G47" s="44"/>
      <c r="H47" s="44"/>
      <c r="I47" s="44"/>
      <c r="J47" s="44"/>
      <c r="K47" s="44"/>
      <c r="L47" s="44"/>
      <c r="M47" s="44"/>
      <c r="N47" s="44"/>
      <c r="O47" s="96"/>
      <c r="P47" s="95"/>
      <c r="Q47" s="44"/>
      <c r="R47" s="44"/>
      <c r="S47" s="44"/>
      <c r="T47" s="44"/>
    </row>
    <row r="48" spans="1:20" ht="13.5" customHeight="1" thickBot="1" x14ac:dyDescent="0.3">
      <c r="A48" s="44"/>
      <c r="B48" s="95"/>
      <c r="C48" s="107"/>
      <c r="D48" s="108"/>
      <c r="E48" s="108"/>
      <c r="F48" s="108"/>
      <c r="G48" s="108"/>
      <c r="H48" s="108"/>
      <c r="I48" s="109"/>
      <c r="J48" s="44"/>
      <c r="K48" s="195" t="s">
        <v>224</v>
      </c>
      <c r="L48" s="196"/>
      <c r="M48" s="196"/>
      <c r="N48" s="197"/>
      <c r="O48" s="96"/>
      <c r="P48" s="95"/>
      <c r="Q48" s="44"/>
      <c r="R48" s="44"/>
      <c r="S48" s="44"/>
      <c r="T48" s="79"/>
    </row>
    <row r="49" spans="1:27" ht="15.75" thickBot="1" x14ac:dyDescent="0.3">
      <c r="A49" s="44"/>
      <c r="B49" s="95"/>
      <c r="C49" s="301" t="s">
        <v>16</v>
      </c>
      <c r="D49" s="303" t="s">
        <v>17</v>
      </c>
      <c r="E49" s="305" t="s">
        <v>18</v>
      </c>
      <c r="F49" s="306"/>
      <c r="G49" s="306"/>
      <c r="H49" s="306"/>
      <c r="I49" s="307"/>
      <c r="J49" s="44"/>
      <c r="K49" s="198" t="s">
        <v>222</v>
      </c>
      <c r="L49" s="199"/>
      <c r="M49" s="199"/>
      <c r="N49" s="200"/>
      <c r="O49" s="96"/>
      <c r="P49" s="95"/>
      <c r="Q49" s="44"/>
      <c r="R49" s="44"/>
      <c r="S49" s="44"/>
      <c r="T49" s="44"/>
    </row>
    <row r="50" spans="1:27" ht="13.5" thickBot="1" x14ac:dyDescent="0.25">
      <c r="A50" s="44"/>
      <c r="B50" s="95"/>
      <c r="C50" s="302"/>
      <c r="D50" s="304"/>
      <c r="E50" s="110" t="s">
        <v>19</v>
      </c>
      <c r="F50" s="111" t="s">
        <v>20</v>
      </c>
      <c r="G50" s="111" t="s">
        <v>21</v>
      </c>
      <c r="H50" s="111" t="s">
        <v>343</v>
      </c>
      <c r="I50" s="112" t="s">
        <v>344</v>
      </c>
      <c r="J50" s="44"/>
      <c r="K50" s="113"/>
      <c r="L50" s="294" t="s">
        <v>22</v>
      </c>
      <c r="M50" s="293"/>
      <c r="N50" s="295"/>
      <c r="O50" s="96"/>
      <c r="P50" s="95"/>
      <c r="Q50" s="44"/>
      <c r="R50" s="44"/>
      <c r="S50" s="44"/>
      <c r="T50" s="44"/>
    </row>
    <row r="51" spans="1:27" ht="13.5" thickBot="1" x14ac:dyDescent="0.25">
      <c r="A51" s="44"/>
      <c r="B51" s="95"/>
      <c r="C51" s="114" t="s">
        <v>23</v>
      </c>
      <c r="D51" s="226">
        <f>SUM(E51:I51)</f>
        <v>55000</v>
      </c>
      <c r="E51" s="227">
        <v>55000</v>
      </c>
      <c r="F51" s="228">
        <v>0</v>
      </c>
      <c r="G51" s="228">
        <v>0</v>
      </c>
      <c r="H51" s="228">
        <v>0</v>
      </c>
      <c r="I51" s="229">
        <v>0</v>
      </c>
      <c r="J51" s="44"/>
      <c r="K51" s="113" t="s">
        <v>24</v>
      </c>
      <c r="L51" s="294" t="s">
        <v>25</v>
      </c>
      <c r="M51" s="293"/>
      <c r="N51" s="295"/>
      <c r="O51" s="115"/>
      <c r="P51" s="95"/>
      <c r="Q51" s="44"/>
      <c r="R51" s="44"/>
      <c r="S51" s="44"/>
      <c r="T51" s="44"/>
    </row>
    <row r="52" spans="1:27" ht="13.5" thickBot="1" x14ac:dyDescent="0.25">
      <c r="A52" s="44"/>
      <c r="B52" s="95"/>
      <c r="C52" s="116" t="s">
        <v>26</v>
      </c>
      <c r="D52" s="230">
        <f t="shared" ref="D52:D56" si="0">SUM(E52:I52)</f>
        <v>0</v>
      </c>
      <c r="E52" s="231">
        <v>0</v>
      </c>
      <c r="F52" s="232">
        <v>0</v>
      </c>
      <c r="G52" s="232">
        <v>0</v>
      </c>
      <c r="H52" s="232">
        <v>0</v>
      </c>
      <c r="I52" s="233">
        <v>0</v>
      </c>
      <c r="J52" s="44"/>
      <c r="K52" s="113"/>
      <c r="L52" s="294" t="s">
        <v>27</v>
      </c>
      <c r="M52" s="293"/>
      <c r="N52" s="295"/>
      <c r="O52" s="117"/>
      <c r="P52" s="118"/>
      <c r="Q52" s="72"/>
      <c r="R52" s="72"/>
      <c r="S52" s="119"/>
      <c r="T52" s="44"/>
    </row>
    <row r="53" spans="1:27" ht="13.5" thickBot="1" x14ac:dyDescent="0.25">
      <c r="A53" s="44"/>
      <c r="B53" s="95"/>
      <c r="C53" s="116" t="s">
        <v>28</v>
      </c>
      <c r="D53" s="230">
        <f t="shared" si="0"/>
        <v>800000</v>
      </c>
      <c r="E53" s="231">
        <v>0</v>
      </c>
      <c r="F53" s="232">
        <v>275000</v>
      </c>
      <c r="G53" s="232">
        <v>200000</v>
      </c>
      <c r="H53" s="232">
        <v>175000</v>
      </c>
      <c r="I53" s="233">
        <v>150000</v>
      </c>
      <c r="J53" s="44"/>
      <c r="K53" s="113" t="s">
        <v>24</v>
      </c>
      <c r="L53" s="294" t="s">
        <v>97</v>
      </c>
      <c r="M53" s="293"/>
      <c r="N53" s="295"/>
      <c r="O53" s="80"/>
      <c r="P53" s="81"/>
      <c r="Q53" s="82"/>
      <c r="R53" s="82"/>
      <c r="S53" s="83"/>
      <c r="T53" s="44"/>
    </row>
    <row r="54" spans="1:27" ht="13.5" thickBot="1" x14ac:dyDescent="0.25">
      <c r="A54" s="44"/>
      <c r="B54" s="95"/>
      <c r="C54" s="116" t="s">
        <v>29</v>
      </c>
      <c r="D54" s="230">
        <f t="shared" si="0"/>
        <v>75000</v>
      </c>
      <c r="E54" s="231">
        <v>0</v>
      </c>
      <c r="F54" s="232">
        <v>0</v>
      </c>
      <c r="G54" s="232">
        <v>75000</v>
      </c>
      <c r="H54" s="232">
        <v>0</v>
      </c>
      <c r="I54" s="233">
        <v>0</v>
      </c>
      <c r="J54" s="44"/>
      <c r="K54" s="113"/>
      <c r="L54" s="294" t="s">
        <v>30</v>
      </c>
      <c r="M54" s="293"/>
      <c r="N54" s="295"/>
      <c r="O54" s="120"/>
      <c r="P54" s="121"/>
      <c r="Q54" s="122"/>
      <c r="R54" s="122"/>
      <c r="S54" s="88"/>
      <c r="T54" s="44"/>
    </row>
    <row r="55" spans="1:27" ht="13.5" thickBot="1" x14ac:dyDescent="0.25">
      <c r="A55" s="44"/>
      <c r="B55" s="95"/>
      <c r="C55" s="116" t="s">
        <v>31</v>
      </c>
      <c r="D55" s="230">
        <f t="shared" si="0"/>
        <v>110000</v>
      </c>
      <c r="E55" s="234">
        <v>10000</v>
      </c>
      <c r="F55" s="232">
        <v>25000</v>
      </c>
      <c r="G55" s="232">
        <v>25000</v>
      </c>
      <c r="H55" s="232">
        <v>25000</v>
      </c>
      <c r="I55" s="235">
        <v>25000</v>
      </c>
      <c r="J55" s="44"/>
      <c r="K55" s="113"/>
      <c r="L55" s="294" t="s">
        <v>32</v>
      </c>
      <c r="M55" s="293"/>
      <c r="N55" s="295"/>
      <c r="O55" s="120"/>
      <c r="P55" s="123"/>
      <c r="Q55" s="88"/>
      <c r="R55" s="88"/>
      <c r="S55" s="88"/>
      <c r="T55" s="44"/>
      <c r="W55" s="124"/>
      <c r="X55" s="124"/>
      <c r="Y55" s="124"/>
      <c r="Z55" s="125"/>
    </row>
    <row r="56" spans="1:27" ht="13.5" thickBot="1" x14ac:dyDescent="0.25">
      <c r="A56" s="44"/>
      <c r="B56" s="95"/>
      <c r="C56" s="126" t="s">
        <v>33</v>
      </c>
      <c r="D56" s="236">
        <f t="shared" si="0"/>
        <v>0</v>
      </c>
      <c r="E56" s="237">
        <v>0</v>
      </c>
      <c r="F56" s="238">
        <v>0</v>
      </c>
      <c r="G56" s="238">
        <v>0</v>
      </c>
      <c r="H56" s="238">
        <v>0</v>
      </c>
      <c r="I56" s="239">
        <v>0</v>
      </c>
      <c r="J56" s="44"/>
      <c r="K56" s="128" t="s">
        <v>24</v>
      </c>
      <c r="L56" s="294" t="s">
        <v>34</v>
      </c>
      <c r="M56" s="293"/>
      <c r="N56" s="295"/>
      <c r="O56" s="120"/>
      <c r="P56" s="123"/>
      <c r="Q56" s="88"/>
      <c r="R56" s="88"/>
      <c r="S56" s="88"/>
      <c r="T56" s="44"/>
      <c r="Z56" s="124"/>
      <c r="AA56" s="124"/>
    </row>
    <row r="57" spans="1:27" ht="14.25" thickTop="1" thickBot="1" x14ac:dyDescent="0.25">
      <c r="A57" s="44"/>
      <c r="B57" s="95"/>
      <c r="C57" s="127" t="s">
        <v>35</v>
      </c>
      <c r="D57" s="240">
        <f t="shared" ref="D57:I57" si="1">SUM(D51:D56)</f>
        <v>1040000</v>
      </c>
      <c r="E57" s="241">
        <f t="shared" si="1"/>
        <v>65000</v>
      </c>
      <c r="F57" s="242">
        <f t="shared" si="1"/>
        <v>300000</v>
      </c>
      <c r="G57" s="242">
        <f t="shared" si="1"/>
        <v>300000</v>
      </c>
      <c r="H57" s="242">
        <f t="shared" si="1"/>
        <v>200000</v>
      </c>
      <c r="I57" s="243">
        <f t="shared" si="1"/>
        <v>175000</v>
      </c>
      <c r="J57" s="44"/>
      <c r="K57" s="128" t="s">
        <v>24</v>
      </c>
      <c r="L57" s="296" t="s">
        <v>221</v>
      </c>
      <c r="M57" s="297"/>
      <c r="N57" s="298"/>
      <c r="O57" s="129"/>
      <c r="P57" s="130"/>
      <c r="Q57" s="89"/>
      <c r="R57" s="89"/>
      <c r="S57" s="89"/>
      <c r="T57" s="44"/>
      <c r="W57" s="124"/>
      <c r="X57" s="124"/>
    </row>
    <row r="58" spans="1:27" x14ac:dyDescent="0.2">
      <c r="A58" s="44"/>
      <c r="B58" s="95"/>
      <c r="C58" s="102"/>
      <c r="D58" s="244"/>
      <c r="E58" s="244"/>
      <c r="F58" s="244"/>
      <c r="G58" s="244"/>
      <c r="H58" s="244"/>
      <c r="I58" s="244"/>
      <c r="J58" s="44"/>
      <c r="K58" s="100"/>
      <c r="L58" s="293"/>
      <c r="M58" s="293"/>
      <c r="N58" s="44"/>
      <c r="O58" s="129"/>
      <c r="P58" s="130"/>
      <c r="Q58" s="89"/>
      <c r="R58" s="89"/>
      <c r="S58" s="89"/>
      <c r="T58" s="44"/>
    </row>
    <row r="59" spans="1:27" ht="13.5" thickBot="1" x14ac:dyDescent="0.25">
      <c r="A59" s="44"/>
      <c r="B59" s="95"/>
      <c r="C59" s="102"/>
      <c r="D59" s="244"/>
      <c r="E59" s="244"/>
      <c r="F59" s="244"/>
      <c r="G59" s="244"/>
      <c r="H59" s="244"/>
      <c r="I59" s="244"/>
      <c r="J59" s="44"/>
      <c r="K59" s="100"/>
      <c r="L59" s="46"/>
      <c r="M59" s="46"/>
      <c r="N59" s="44"/>
      <c r="O59" s="129"/>
      <c r="P59" s="130"/>
      <c r="Q59" s="89"/>
      <c r="R59" s="89"/>
      <c r="S59" s="89"/>
      <c r="T59" s="44"/>
    </row>
    <row r="60" spans="1:27" ht="15" x14ac:dyDescent="0.25">
      <c r="A60" s="44"/>
      <c r="B60" s="95"/>
      <c r="C60" s="131" t="s">
        <v>37</v>
      </c>
      <c r="D60" s="245">
        <f>SUM(E60:I60)</f>
        <v>75000</v>
      </c>
      <c r="E60" s="246">
        <v>15000</v>
      </c>
      <c r="F60" s="247">
        <v>15000</v>
      </c>
      <c r="G60" s="247">
        <v>15000</v>
      </c>
      <c r="H60" s="247">
        <v>15000</v>
      </c>
      <c r="I60" s="248">
        <v>15000</v>
      </c>
      <c r="J60" s="44"/>
      <c r="K60" s="195" t="s">
        <v>223</v>
      </c>
      <c r="L60" s="196"/>
      <c r="M60" s="196"/>
      <c r="N60" s="197"/>
      <c r="O60" s="129"/>
      <c r="P60" s="130"/>
      <c r="Q60" s="89"/>
      <c r="R60" s="89"/>
      <c r="S60" s="89"/>
      <c r="T60" s="44"/>
      <c r="W60" s="132"/>
      <c r="X60" s="132"/>
      <c r="Y60" s="132"/>
    </row>
    <row r="61" spans="1:27" ht="15.75" thickBot="1" x14ac:dyDescent="0.3">
      <c r="A61" s="44"/>
      <c r="B61" s="95"/>
      <c r="C61" s="133" t="s">
        <v>38</v>
      </c>
      <c r="D61" s="249">
        <f>SUM(E61:I61)</f>
        <v>275000</v>
      </c>
      <c r="E61" s="250">
        <v>0</v>
      </c>
      <c r="F61" s="251">
        <v>75000</v>
      </c>
      <c r="G61" s="251">
        <v>75000</v>
      </c>
      <c r="H61" s="251">
        <v>75000</v>
      </c>
      <c r="I61" s="252">
        <v>50000</v>
      </c>
      <c r="J61" s="44"/>
      <c r="K61" s="198" t="s">
        <v>222</v>
      </c>
      <c r="L61" s="199"/>
      <c r="M61" s="199"/>
      <c r="N61" s="200"/>
      <c r="O61" s="129"/>
      <c r="P61" s="130"/>
      <c r="Q61" s="89"/>
      <c r="R61" s="89"/>
      <c r="S61" s="89"/>
      <c r="T61" s="44"/>
      <c r="W61" s="132"/>
      <c r="X61" s="132"/>
      <c r="Y61" s="132"/>
    </row>
    <row r="62" spans="1:27" ht="14.25" thickTop="1" thickBot="1" x14ac:dyDescent="0.25">
      <c r="A62" s="44"/>
      <c r="B62" s="95"/>
      <c r="C62" s="134" t="s">
        <v>39</v>
      </c>
      <c r="D62" s="253">
        <f t="shared" ref="D62:I62" si="2">D57-(D60+D61)</f>
        <v>690000</v>
      </c>
      <c r="E62" s="241">
        <f t="shared" si="2"/>
        <v>50000</v>
      </c>
      <c r="F62" s="242">
        <f t="shared" si="2"/>
        <v>210000</v>
      </c>
      <c r="G62" s="242">
        <f t="shared" si="2"/>
        <v>210000</v>
      </c>
      <c r="H62" s="242">
        <f t="shared" si="2"/>
        <v>110000</v>
      </c>
      <c r="I62" s="243">
        <f t="shared" si="2"/>
        <v>110000</v>
      </c>
      <c r="J62" s="44"/>
      <c r="K62" s="138"/>
      <c r="L62" s="122" t="s">
        <v>40</v>
      </c>
      <c r="M62" s="122"/>
      <c r="N62" s="135"/>
      <c r="O62" s="136"/>
      <c r="P62" s="137"/>
      <c r="Q62" s="103"/>
      <c r="R62" s="103"/>
      <c r="S62" s="103"/>
      <c r="T62" s="44"/>
      <c r="W62" s="132"/>
      <c r="X62" s="132"/>
      <c r="Y62" s="132"/>
    </row>
    <row r="63" spans="1:27" ht="13.5" thickBot="1" x14ac:dyDescent="0.25">
      <c r="A63" s="44"/>
      <c r="B63" s="95"/>
      <c r="C63" s="44"/>
      <c r="D63" s="254"/>
      <c r="E63" s="254"/>
      <c r="F63" s="254"/>
      <c r="G63" s="254"/>
      <c r="H63" s="254"/>
      <c r="I63" s="254"/>
      <c r="J63" s="44"/>
      <c r="K63" s="138"/>
      <c r="L63" s="88" t="s">
        <v>41</v>
      </c>
      <c r="M63" s="88"/>
      <c r="N63" s="64"/>
      <c r="O63" s="96"/>
      <c r="P63" s="123"/>
      <c r="Q63" s="88"/>
      <c r="R63" s="44"/>
      <c r="S63" s="44"/>
      <c r="T63" s="44"/>
      <c r="W63" s="132"/>
      <c r="X63" s="132"/>
      <c r="Y63" s="132"/>
    </row>
    <row r="64" spans="1:27" ht="13.5" thickBot="1" x14ac:dyDescent="0.25">
      <c r="A64" s="44"/>
      <c r="B64" s="95"/>
      <c r="C64" s="84" t="s">
        <v>42</v>
      </c>
      <c r="D64" s="255"/>
      <c r="E64" s="256"/>
      <c r="F64" s="256"/>
      <c r="G64" s="256"/>
      <c r="H64" s="256"/>
      <c r="I64" s="257"/>
      <c r="J64" s="44"/>
      <c r="K64" s="138" t="s">
        <v>24</v>
      </c>
      <c r="L64" s="88" t="s">
        <v>43</v>
      </c>
      <c r="M64" s="88"/>
      <c r="N64" s="64"/>
      <c r="O64" s="96"/>
      <c r="P64" s="130"/>
      <c r="Q64" s="89"/>
      <c r="R64" s="44"/>
      <c r="S64" s="44"/>
      <c r="T64" s="44"/>
      <c r="W64" s="132"/>
      <c r="X64" s="132"/>
      <c r="Y64" s="132"/>
    </row>
    <row r="65" spans="1:27" ht="13.5" thickBot="1" x14ac:dyDescent="0.25">
      <c r="A65" s="44"/>
      <c r="B65" s="95"/>
      <c r="C65" s="85" t="s">
        <v>44</v>
      </c>
      <c r="D65" s="258">
        <f>SUM(E65:I65)</f>
        <v>110000</v>
      </c>
      <c r="E65" s="259">
        <v>10000</v>
      </c>
      <c r="F65" s="260">
        <v>25000</v>
      </c>
      <c r="G65" s="260">
        <v>25000</v>
      </c>
      <c r="H65" s="260">
        <v>25000</v>
      </c>
      <c r="I65" s="261">
        <v>25000</v>
      </c>
      <c r="J65" s="44"/>
      <c r="K65" s="139"/>
      <c r="L65" s="90" t="s">
        <v>45</v>
      </c>
      <c r="M65" s="140"/>
      <c r="N65" s="141"/>
      <c r="O65" s="142"/>
      <c r="P65" s="130"/>
      <c r="Q65" s="89"/>
      <c r="R65" s="44"/>
      <c r="S65" s="44"/>
      <c r="T65" s="44"/>
      <c r="W65" s="132"/>
      <c r="X65" s="132"/>
      <c r="Y65" s="132"/>
    </row>
    <row r="66" spans="1:27" ht="13.5" thickBot="1" x14ac:dyDescent="0.25">
      <c r="A66" s="44"/>
      <c r="B66" s="95"/>
      <c r="C66" s="143"/>
      <c r="D66" s="262"/>
      <c r="E66" s="263"/>
      <c r="F66" s="263"/>
      <c r="G66" s="263"/>
      <c r="H66" s="254"/>
      <c r="I66" s="254"/>
      <c r="J66" s="44"/>
      <c r="K66" s="44"/>
      <c r="L66" s="44"/>
      <c r="M66" s="44"/>
      <c r="N66" s="100"/>
      <c r="O66" s="142"/>
      <c r="P66" s="130"/>
      <c r="Q66" s="89"/>
      <c r="R66" s="44"/>
      <c r="S66" s="44"/>
      <c r="T66" s="44"/>
      <c r="W66" s="132"/>
      <c r="X66" s="132"/>
      <c r="Y66" s="132"/>
    </row>
    <row r="67" spans="1:27" x14ac:dyDescent="0.2">
      <c r="A67" s="44"/>
      <c r="B67" s="95"/>
      <c r="C67" s="86" t="s">
        <v>46</v>
      </c>
      <c r="D67" s="264">
        <v>35000</v>
      </c>
      <c r="E67" s="265"/>
      <c r="F67" s="263"/>
      <c r="G67" s="263"/>
      <c r="H67" s="254"/>
      <c r="I67" s="254"/>
      <c r="J67" s="44"/>
      <c r="K67" s="44"/>
      <c r="L67" s="44"/>
      <c r="M67" s="44"/>
      <c r="N67" s="44"/>
      <c r="O67" s="96"/>
      <c r="P67" s="95"/>
      <c r="Q67" s="44"/>
      <c r="R67" s="44"/>
      <c r="S67" s="44"/>
      <c r="T67" s="44"/>
      <c r="W67" s="132"/>
      <c r="X67" s="132"/>
      <c r="Y67" s="132"/>
    </row>
    <row r="68" spans="1:27" ht="13.5" thickBot="1" x14ac:dyDescent="0.25">
      <c r="A68" s="44"/>
      <c r="B68" s="95"/>
      <c r="C68" s="87" t="s">
        <v>47</v>
      </c>
      <c r="D68" s="266">
        <v>0</v>
      </c>
      <c r="E68" s="265"/>
      <c r="F68" s="254"/>
      <c r="G68" s="254"/>
      <c r="H68" s="254"/>
      <c r="I68" s="254"/>
      <c r="J68" s="44"/>
      <c r="K68" s="44"/>
      <c r="L68" s="44"/>
      <c r="M68" s="44"/>
      <c r="N68" s="44"/>
      <c r="O68" s="96"/>
      <c r="P68" s="95"/>
      <c r="Q68" s="44"/>
      <c r="R68" s="44"/>
      <c r="S68" s="44"/>
      <c r="T68" s="44"/>
      <c r="X68" s="132"/>
    </row>
    <row r="69" spans="1:27" ht="13.5" thickBot="1" x14ac:dyDescent="0.25">
      <c r="A69" s="44"/>
      <c r="B69" s="144"/>
      <c r="C69" s="145"/>
      <c r="D69" s="145"/>
      <c r="E69" s="145"/>
      <c r="F69" s="145"/>
      <c r="G69" s="145"/>
      <c r="H69" s="145"/>
      <c r="I69" s="145"/>
      <c r="J69" s="145"/>
      <c r="K69" s="145"/>
      <c r="L69" s="145"/>
      <c r="M69" s="145"/>
      <c r="N69" s="145"/>
      <c r="O69" s="146"/>
      <c r="P69" s="95"/>
      <c r="Q69" s="44"/>
      <c r="R69" s="44"/>
      <c r="S69" s="44"/>
      <c r="T69" s="44"/>
      <c r="X69" s="132"/>
    </row>
    <row r="70" spans="1:27" ht="13.5" thickTop="1" x14ac:dyDescent="0.2">
      <c r="A70" s="44"/>
      <c r="B70" s="44"/>
      <c r="C70" s="44"/>
      <c r="D70" s="44"/>
      <c r="E70" s="44"/>
      <c r="F70" s="44"/>
      <c r="G70" s="44"/>
      <c r="H70" s="44"/>
      <c r="I70" s="44"/>
      <c r="J70" s="44"/>
      <c r="K70" s="44"/>
      <c r="L70" s="44"/>
      <c r="M70" s="44"/>
      <c r="N70" s="44"/>
      <c r="O70" s="44"/>
      <c r="P70" s="44"/>
      <c r="Q70" s="44"/>
      <c r="R70" s="44"/>
      <c r="S70" s="44"/>
      <c r="X70" s="132"/>
    </row>
    <row r="71" spans="1:27" x14ac:dyDescent="0.2">
      <c r="A71" s="44"/>
      <c r="B71" s="44"/>
      <c r="C71" s="44"/>
      <c r="D71" s="44"/>
      <c r="E71" s="44"/>
      <c r="F71" s="44"/>
      <c r="G71" s="44"/>
      <c r="H71" s="44"/>
      <c r="I71" s="44"/>
      <c r="J71" s="44"/>
      <c r="K71" s="44"/>
      <c r="L71" s="44"/>
      <c r="M71" s="44"/>
      <c r="N71" s="44"/>
      <c r="O71" s="44"/>
      <c r="P71" s="44"/>
      <c r="Q71" s="44"/>
      <c r="R71" s="44"/>
      <c r="S71" s="44"/>
      <c r="X71" s="132"/>
    </row>
    <row r="72" spans="1:27" x14ac:dyDescent="0.2">
      <c r="W72" s="132"/>
      <c r="X72" s="132"/>
      <c r="Y72" s="132"/>
      <c r="Z72" s="132"/>
      <c r="AA72" s="132"/>
    </row>
    <row r="73" spans="1:27" x14ac:dyDescent="0.2">
      <c r="W73" s="132"/>
      <c r="X73" s="132"/>
      <c r="Y73" s="132"/>
      <c r="Z73" s="132"/>
      <c r="AA73" s="132"/>
    </row>
    <row r="74" spans="1:27" x14ac:dyDescent="0.2">
      <c r="W74" s="132"/>
      <c r="X74" s="132"/>
      <c r="Y74" s="132"/>
      <c r="Z74" s="132"/>
      <c r="AA74" s="132"/>
    </row>
    <row r="75" spans="1:27" x14ac:dyDescent="0.2">
      <c r="W75" s="132"/>
      <c r="X75" s="132"/>
      <c r="Y75" s="132"/>
      <c r="Z75" s="132"/>
      <c r="AA75" s="132"/>
    </row>
    <row r="76" spans="1:27" x14ac:dyDescent="0.2">
      <c r="W76" s="132"/>
      <c r="X76" s="132"/>
      <c r="Y76" s="132"/>
      <c r="Z76" s="132"/>
      <c r="AA76" s="132"/>
    </row>
    <row r="77" spans="1:27" x14ac:dyDescent="0.2">
      <c r="W77" s="132"/>
      <c r="X77" s="132"/>
      <c r="Y77" s="132"/>
      <c r="Z77" s="132"/>
      <c r="AA77" s="132"/>
    </row>
    <row r="78" spans="1:27" x14ac:dyDescent="0.2">
      <c r="W78" s="132"/>
      <c r="X78" s="132"/>
      <c r="Y78" s="132"/>
      <c r="Z78" s="132"/>
      <c r="AA78" s="132"/>
    </row>
    <row r="79" spans="1:27" x14ac:dyDescent="0.2">
      <c r="W79" s="132"/>
      <c r="X79" s="132"/>
      <c r="Y79" s="132"/>
      <c r="Z79" s="132"/>
      <c r="AA79" s="132"/>
    </row>
    <row r="80" spans="1:27" x14ac:dyDescent="0.2">
      <c r="W80" s="132"/>
      <c r="X80" s="132"/>
      <c r="Y80" s="132"/>
      <c r="Z80" s="132"/>
      <c r="AA80" s="132"/>
    </row>
    <row r="81" spans="3:27" x14ac:dyDescent="0.2">
      <c r="W81" s="132"/>
      <c r="X81" s="132"/>
      <c r="Y81" s="132"/>
      <c r="Z81" s="132"/>
      <c r="AA81" s="132"/>
    </row>
    <row r="82" spans="3:27" x14ac:dyDescent="0.2">
      <c r="W82" s="132"/>
      <c r="X82" s="132"/>
      <c r="Y82" s="132"/>
      <c r="Z82" s="132"/>
      <c r="AA82" s="132"/>
    </row>
    <row r="83" spans="3:27" x14ac:dyDescent="0.2">
      <c r="W83" s="132"/>
      <c r="X83" s="132"/>
      <c r="Y83" s="132"/>
      <c r="Z83" s="132"/>
      <c r="AA83" s="132"/>
    </row>
    <row r="84" spans="3:27" x14ac:dyDescent="0.2">
      <c r="W84" s="132"/>
      <c r="X84" s="132"/>
      <c r="Y84" s="132"/>
      <c r="Z84" s="132"/>
      <c r="AA84" s="132"/>
    </row>
    <row r="85" spans="3:27" x14ac:dyDescent="0.2">
      <c r="W85" s="132"/>
      <c r="X85" s="132"/>
      <c r="Y85" s="132"/>
      <c r="Z85" s="132"/>
      <c r="AA85" s="132"/>
    </row>
    <row r="86" spans="3:27" x14ac:dyDescent="0.2">
      <c r="W86" s="132"/>
      <c r="X86" s="132"/>
      <c r="Y86" s="132"/>
      <c r="Z86" s="132"/>
      <c r="AA86" s="132"/>
    </row>
    <row r="87" spans="3:27" x14ac:dyDescent="0.2">
      <c r="W87" s="132"/>
      <c r="X87" s="132"/>
      <c r="Y87" s="132"/>
      <c r="Z87" s="132"/>
      <c r="AA87" s="132"/>
    </row>
    <row r="88" spans="3:27" x14ac:dyDescent="0.2">
      <c r="W88" s="132"/>
      <c r="X88" s="132"/>
      <c r="Y88" s="132"/>
      <c r="Z88" s="132"/>
      <c r="AA88" s="132"/>
    </row>
    <row r="89" spans="3:27" x14ac:dyDescent="0.2">
      <c r="W89" s="132"/>
      <c r="X89" s="132"/>
      <c r="Y89" s="132"/>
      <c r="Z89" s="132"/>
      <c r="AA89" s="132"/>
    </row>
    <row r="90" spans="3:27" x14ac:dyDescent="0.2">
      <c r="W90" s="132"/>
      <c r="X90" s="132"/>
      <c r="Y90" s="132"/>
      <c r="Z90" s="132"/>
      <c r="AA90" s="132"/>
    </row>
    <row r="91" spans="3:27" x14ac:dyDescent="0.2">
      <c r="W91" s="132"/>
      <c r="X91" s="132"/>
      <c r="Y91" s="132"/>
      <c r="Z91" s="132"/>
      <c r="AA91" s="132"/>
    </row>
    <row r="92" spans="3:27" x14ac:dyDescent="0.2">
      <c r="W92" s="132"/>
      <c r="X92" s="132"/>
      <c r="Y92" s="132"/>
      <c r="Z92" s="132"/>
      <c r="AA92" s="132"/>
    </row>
    <row r="93" spans="3:27" x14ac:dyDescent="0.2">
      <c r="W93" s="132"/>
      <c r="X93" s="132"/>
      <c r="Y93" s="132"/>
      <c r="Z93" s="132"/>
      <c r="AA93" s="132"/>
    </row>
    <row r="94" spans="3:27" x14ac:dyDescent="0.2">
      <c r="D94" s="132"/>
      <c r="E94" s="132"/>
      <c r="F94" s="147"/>
      <c r="G94" s="148"/>
      <c r="H94" s="149"/>
      <c r="I94" s="124"/>
      <c r="W94" s="132"/>
      <c r="X94" s="132"/>
      <c r="Y94" s="132"/>
      <c r="Z94" s="132"/>
      <c r="AA94" s="132"/>
    </row>
    <row r="95" spans="3:27" x14ac:dyDescent="0.2">
      <c r="D95" s="132"/>
      <c r="E95" s="132"/>
      <c r="F95" s="132"/>
      <c r="G95" s="132"/>
      <c r="H95" s="150"/>
      <c r="I95" s="124"/>
      <c r="W95" s="132"/>
      <c r="X95" s="132"/>
      <c r="Y95" s="132"/>
      <c r="Z95" s="132"/>
      <c r="AA95" s="132"/>
    </row>
    <row r="96" spans="3:27" x14ac:dyDescent="0.2">
      <c r="C96" s="132"/>
      <c r="D96" s="132"/>
      <c r="E96" s="132"/>
      <c r="F96" s="132"/>
      <c r="G96" s="132"/>
      <c r="H96" s="124"/>
      <c r="I96" s="124"/>
      <c r="W96" s="132"/>
      <c r="X96" s="132"/>
      <c r="Y96" s="132"/>
      <c r="Z96" s="132"/>
      <c r="AA96" s="132"/>
    </row>
    <row r="97" spans="3:27" x14ac:dyDescent="0.2">
      <c r="C97" s="132"/>
      <c r="D97" s="132"/>
      <c r="E97" s="132"/>
      <c r="F97" s="132"/>
      <c r="G97" s="132"/>
      <c r="I97" s="124"/>
      <c r="W97" s="132"/>
      <c r="X97" s="132"/>
      <c r="Y97" s="132"/>
      <c r="Z97" s="132"/>
      <c r="AA97" s="132"/>
    </row>
    <row r="98" spans="3:27" x14ac:dyDescent="0.2">
      <c r="D98" s="132"/>
      <c r="E98" s="132"/>
      <c r="F98" s="132"/>
      <c r="G98" s="132"/>
      <c r="H98" s="124"/>
      <c r="I98" s="132"/>
      <c r="L98" s="151"/>
      <c r="W98" s="132"/>
      <c r="X98" s="132"/>
      <c r="Y98" s="132"/>
      <c r="Z98" s="132"/>
      <c r="AA98" s="132"/>
    </row>
    <row r="99" spans="3:27" x14ac:dyDescent="0.2">
      <c r="D99" s="132"/>
      <c r="E99" s="132"/>
      <c r="F99" s="132"/>
      <c r="G99" s="132"/>
      <c r="H99" s="124"/>
      <c r="W99" s="132"/>
      <c r="X99" s="132"/>
      <c r="Y99" s="132"/>
      <c r="Z99" s="132"/>
      <c r="AA99" s="132"/>
    </row>
    <row r="100" spans="3:27" x14ac:dyDescent="0.2">
      <c r="D100" s="132"/>
      <c r="E100" s="132"/>
      <c r="F100" s="132"/>
      <c r="G100" s="132"/>
      <c r="W100" s="132"/>
      <c r="X100" s="132"/>
      <c r="Y100" s="132"/>
      <c r="Z100" s="132"/>
      <c r="AA100" s="132"/>
    </row>
    <row r="101" spans="3:27" x14ac:dyDescent="0.2">
      <c r="D101" s="132"/>
      <c r="E101" s="132"/>
      <c r="F101" s="148"/>
      <c r="G101" s="148"/>
      <c r="H101" s="152"/>
      <c r="W101" s="132"/>
      <c r="X101" s="132"/>
      <c r="Y101" s="132"/>
      <c r="Z101" s="132"/>
      <c r="AA101" s="132"/>
    </row>
    <row r="102" spans="3:27" x14ac:dyDescent="0.2">
      <c r="D102" s="132"/>
      <c r="E102" s="132"/>
      <c r="F102" s="132"/>
      <c r="G102" s="132"/>
    </row>
    <row r="103" spans="3:27" x14ac:dyDescent="0.2">
      <c r="D103" s="132"/>
      <c r="E103" s="132"/>
      <c r="F103" s="132"/>
      <c r="G103" s="132"/>
    </row>
    <row r="104" spans="3:27" x14ac:dyDescent="0.2">
      <c r="D104" s="132"/>
      <c r="E104" s="132"/>
      <c r="F104" s="132"/>
      <c r="G104" s="132"/>
      <c r="H104" s="124"/>
      <c r="I104" s="124"/>
    </row>
    <row r="105" spans="3:27" x14ac:dyDescent="0.2">
      <c r="D105" s="132"/>
      <c r="E105" s="132"/>
      <c r="F105" s="132"/>
      <c r="G105" s="132"/>
    </row>
    <row r="106" spans="3:27" x14ac:dyDescent="0.2">
      <c r="D106" s="132"/>
      <c r="E106" s="132"/>
      <c r="F106" s="132"/>
      <c r="G106" s="132"/>
    </row>
    <row r="107" spans="3:27" x14ac:dyDescent="0.2">
      <c r="D107" s="132"/>
      <c r="E107" s="132"/>
      <c r="F107" s="132"/>
      <c r="G107" s="132"/>
    </row>
    <row r="108" spans="3:27" x14ac:dyDescent="0.2">
      <c r="D108" s="132"/>
      <c r="E108" s="132"/>
      <c r="F108" s="132"/>
      <c r="G108" s="132"/>
    </row>
    <row r="109" spans="3:27" x14ac:dyDescent="0.2">
      <c r="D109" s="132"/>
      <c r="E109" s="132"/>
      <c r="F109" s="132"/>
      <c r="G109" s="132"/>
    </row>
    <row r="110" spans="3:27" x14ac:dyDescent="0.2">
      <c r="D110" s="132"/>
      <c r="E110" s="132"/>
      <c r="F110" s="132"/>
      <c r="G110" s="132"/>
    </row>
    <row r="111" spans="3:27" x14ac:dyDescent="0.2">
      <c r="D111" s="132"/>
      <c r="E111" s="132"/>
      <c r="F111" s="132"/>
      <c r="G111" s="132"/>
    </row>
  </sheetData>
  <mergeCells count="13">
    <mergeCell ref="D4:H4"/>
    <mergeCell ref="C49:C50"/>
    <mergeCell ref="D49:D50"/>
    <mergeCell ref="E49:I49"/>
    <mergeCell ref="L50:N50"/>
    <mergeCell ref="L58:M58"/>
    <mergeCell ref="L51:N51"/>
    <mergeCell ref="L52:N52"/>
    <mergeCell ref="L53:N53"/>
    <mergeCell ref="L54:N54"/>
    <mergeCell ref="L55:N55"/>
    <mergeCell ref="L56:N56"/>
    <mergeCell ref="L57:N57"/>
  </mergeCells>
  <pageMargins left="0.25" right="0.25" top="0.75" bottom="0.75" header="0.3" footer="0.3"/>
  <pageSetup scale="67" orientation="portrait" r:id="rId1"/>
  <headerFooter>
    <oddHeader>&amp;L&amp;"-,Bold"FORM 1.)&amp;C&amp;"-,Bold"&amp;14CAPITAL PROJECT SUBMISSION&amp;R&amp;"-,Bold"&amp;14Updated as of: August 2016</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8"/>
  <sheetViews>
    <sheetView showGridLines="0" zoomScaleNormal="100" workbookViewId="0">
      <selection activeCell="L70" sqref="L70"/>
    </sheetView>
  </sheetViews>
  <sheetFormatPr defaultColWidth="9.140625" defaultRowHeight="12.75" x14ac:dyDescent="0.2"/>
  <cols>
    <col min="1" max="1" width="3.42578125" style="12" customWidth="1"/>
    <col min="2" max="2" width="11.28515625" style="12" customWidth="1"/>
    <col min="3" max="3" width="11.7109375" style="12" bestFit="1" customWidth="1"/>
    <col min="4" max="4" width="27.5703125" style="12" customWidth="1"/>
    <col min="5" max="10" width="10.7109375" style="12" customWidth="1"/>
    <col min="11" max="11" width="9.140625" style="12"/>
    <col min="12" max="12" width="14.7109375" style="12" customWidth="1"/>
    <col min="13" max="16384" width="9.140625" style="12"/>
  </cols>
  <sheetData>
    <row r="1" spans="2:11" s="13" customFormat="1" ht="15.75" x14ac:dyDescent="0.25">
      <c r="B1" s="1" t="s">
        <v>100</v>
      </c>
      <c r="C1" s="2"/>
      <c r="D1" s="2"/>
      <c r="E1" s="2"/>
      <c r="F1" s="2"/>
      <c r="G1" s="2"/>
      <c r="H1" s="2"/>
      <c r="I1" s="2"/>
      <c r="J1" s="2"/>
      <c r="K1" s="2"/>
    </row>
    <row r="2" spans="2:11" x14ac:dyDescent="0.2">
      <c r="B2" s="11"/>
      <c r="C2" s="11"/>
      <c r="D2" s="11"/>
      <c r="E2" s="11"/>
      <c r="F2" s="11"/>
      <c r="G2" s="11"/>
      <c r="H2" s="11"/>
      <c r="I2" s="11"/>
      <c r="J2" s="11"/>
      <c r="K2" s="11"/>
    </row>
    <row r="3" spans="2:11" s="15" customFormat="1" ht="30" x14ac:dyDescent="0.25">
      <c r="B3" s="173" t="s">
        <v>62</v>
      </c>
      <c r="C3" s="174" t="s">
        <v>63</v>
      </c>
      <c r="D3" s="174" t="s">
        <v>64</v>
      </c>
      <c r="E3" s="174" t="s">
        <v>19</v>
      </c>
      <c r="F3" s="174" t="s">
        <v>20</v>
      </c>
      <c r="G3" s="174" t="s">
        <v>21</v>
      </c>
      <c r="H3" s="174" t="s">
        <v>343</v>
      </c>
      <c r="I3" s="174" t="s">
        <v>344</v>
      </c>
      <c r="J3" s="173" t="s">
        <v>111</v>
      </c>
      <c r="K3" s="14"/>
    </row>
    <row r="4" spans="2:11" x14ac:dyDescent="0.2">
      <c r="B4" s="4"/>
      <c r="C4" s="3"/>
      <c r="D4" s="3"/>
      <c r="E4" s="3"/>
      <c r="F4" s="3"/>
      <c r="G4" s="3"/>
      <c r="H4" s="3"/>
      <c r="I4" s="3"/>
      <c r="J4" s="4"/>
      <c r="K4" s="7"/>
    </row>
    <row r="5" spans="2:11" ht="14.25" x14ac:dyDescent="0.2">
      <c r="B5" s="190" t="s">
        <v>65</v>
      </c>
      <c r="C5" s="36"/>
      <c r="D5" s="36"/>
      <c r="E5" s="36"/>
      <c r="F5" s="36"/>
      <c r="G5" s="36"/>
      <c r="H5" s="36"/>
      <c r="I5" s="36"/>
      <c r="J5" s="37"/>
      <c r="K5" s="7"/>
    </row>
    <row r="6" spans="2:11" x14ac:dyDescent="0.2">
      <c r="B6" s="4"/>
      <c r="C6" s="3"/>
      <c r="D6" s="3"/>
      <c r="E6" s="3"/>
      <c r="F6" s="3"/>
      <c r="G6" s="3"/>
      <c r="H6" s="3"/>
      <c r="I6" s="3"/>
      <c r="J6" s="4"/>
      <c r="K6" s="7"/>
    </row>
    <row r="7" spans="2:11" x14ac:dyDescent="0.2">
      <c r="B7" s="9" t="s">
        <v>216</v>
      </c>
      <c r="C7" s="7"/>
      <c r="D7" s="3"/>
      <c r="E7" s="3"/>
      <c r="F7" s="3"/>
      <c r="G7" s="3"/>
      <c r="H7" s="3"/>
      <c r="I7" s="3"/>
      <c r="J7" s="4"/>
      <c r="K7" s="7"/>
    </row>
    <row r="8" spans="2:11" x14ac:dyDescent="0.2">
      <c r="B8" s="16">
        <v>322</v>
      </c>
      <c r="C8" s="17" t="s">
        <v>218</v>
      </c>
      <c r="D8" s="193" t="s">
        <v>231</v>
      </c>
      <c r="E8" s="33">
        <v>15000</v>
      </c>
      <c r="F8" s="33">
        <v>15000</v>
      </c>
      <c r="G8" s="33">
        <v>15000</v>
      </c>
      <c r="H8" s="33">
        <v>15000</v>
      </c>
      <c r="I8" s="33">
        <v>15000</v>
      </c>
      <c r="J8" s="34">
        <f>SUM(E8:I8)</f>
        <v>75000</v>
      </c>
      <c r="K8" s="11"/>
    </row>
    <row r="9" spans="2:11" x14ac:dyDescent="0.2">
      <c r="B9" s="19">
        <v>325</v>
      </c>
      <c r="C9" s="20" t="s">
        <v>218</v>
      </c>
      <c r="D9" s="194" t="s">
        <v>66</v>
      </c>
      <c r="E9" s="23">
        <v>12000</v>
      </c>
      <c r="F9" s="23">
        <v>0</v>
      </c>
      <c r="G9" s="23">
        <v>0</v>
      </c>
      <c r="H9" s="23">
        <v>0</v>
      </c>
      <c r="I9" s="23">
        <v>0</v>
      </c>
      <c r="J9" s="24">
        <f t="shared" ref="J9:J26" si="0">SUM(E9:I9)</f>
        <v>12000</v>
      </c>
      <c r="K9" s="11"/>
    </row>
    <row r="10" spans="2:11" x14ac:dyDescent="0.2">
      <c r="B10" s="3"/>
      <c r="C10" s="308" t="s">
        <v>217</v>
      </c>
      <c r="D10" s="308"/>
      <c r="E10" s="25">
        <f>SUM(E8:E9)</f>
        <v>27000</v>
      </c>
      <c r="F10" s="25">
        <f t="shared" ref="F10:J10" si="1">SUM(F8:F9)</f>
        <v>15000</v>
      </c>
      <c r="G10" s="25">
        <f t="shared" si="1"/>
        <v>15000</v>
      </c>
      <c r="H10" s="25">
        <f t="shared" si="1"/>
        <v>15000</v>
      </c>
      <c r="I10" s="25">
        <f t="shared" si="1"/>
        <v>15000</v>
      </c>
      <c r="J10" s="25">
        <f t="shared" si="1"/>
        <v>87000</v>
      </c>
      <c r="K10" s="11"/>
    </row>
    <row r="11" spans="2:11" x14ac:dyDescent="0.2">
      <c r="B11" s="5"/>
      <c r="C11" s="6"/>
      <c r="D11" s="7"/>
      <c r="E11" s="26"/>
      <c r="F11" s="26"/>
      <c r="G11" s="26"/>
      <c r="H11" s="26"/>
      <c r="I11" s="26"/>
      <c r="J11" s="27"/>
      <c r="K11" s="7"/>
    </row>
    <row r="12" spans="2:11" x14ac:dyDescent="0.2">
      <c r="B12" s="30" t="s">
        <v>67</v>
      </c>
      <c r="C12" s="7"/>
      <c r="D12" s="7"/>
      <c r="E12" s="26"/>
      <c r="F12" s="26"/>
      <c r="G12" s="26"/>
      <c r="H12" s="26"/>
      <c r="I12" s="26"/>
      <c r="J12" s="27"/>
      <c r="K12" s="7"/>
    </row>
    <row r="13" spans="2:11" x14ac:dyDescent="0.2">
      <c r="B13" s="16">
        <v>245</v>
      </c>
      <c r="C13" s="17" t="s">
        <v>68</v>
      </c>
      <c r="D13" s="193" t="s">
        <v>214</v>
      </c>
      <c r="E13" s="21">
        <v>45000</v>
      </c>
      <c r="F13" s="21">
        <v>45000</v>
      </c>
      <c r="G13" s="21">
        <v>0</v>
      </c>
      <c r="H13" s="21">
        <v>0</v>
      </c>
      <c r="I13" s="21">
        <v>0</v>
      </c>
      <c r="J13" s="22">
        <f t="shared" si="0"/>
        <v>90000</v>
      </c>
      <c r="K13" s="11"/>
    </row>
    <row r="14" spans="2:11" x14ac:dyDescent="0.2">
      <c r="B14" s="16">
        <v>265</v>
      </c>
      <c r="C14" s="17" t="s">
        <v>68</v>
      </c>
      <c r="D14" s="193" t="s">
        <v>215</v>
      </c>
      <c r="E14" s="21">
        <v>25000</v>
      </c>
      <c r="F14" s="21">
        <v>55000</v>
      </c>
      <c r="G14" s="21">
        <v>55000</v>
      </c>
      <c r="H14" s="21">
        <v>0</v>
      </c>
      <c r="I14" s="21">
        <v>0</v>
      </c>
      <c r="J14" s="22">
        <f t="shared" si="0"/>
        <v>135000</v>
      </c>
      <c r="K14" s="11"/>
    </row>
    <row r="15" spans="2:11" x14ac:dyDescent="0.2">
      <c r="B15" s="16">
        <v>254</v>
      </c>
      <c r="C15" s="17" t="s">
        <v>68</v>
      </c>
      <c r="D15" s="193" t="s">
        <v>69</v>
      </c>
      <c r="E15" s="21">
        <v>55000</v>
      </c>
      <c r="F15" s="21">
        <v>55000</v>
      </c>
      <c r="G15" s="21">
        <v>55000</v>
      </c>
      <c r="H15" s="21">
        <v>0</v>
      </c>
      <c r="I15" s="21">
        <v>0</v>
      </c>
      <c r="J15" s="22">
        <f t="shared" si="0"/>
        <v>165000</v>
      </c>
      <c r="K15" s="11"/>
    </row>
    <row r="16" spans="2:11" x14ac:dyDescent="0.2">
      <c r="B16" s="19">
        <v>257</v>
      </c>
      <c r="C16" s="20" t="s">
        <v>68</v>
      </c>
      <c r="D16" s="194" t="s">
        <v>70</v>
      </c>
      <c r="E16" s="23">
        <v>0</v>
      </c>
      <c r="F16" s="23">
        <v>12000</v>
      </c>
      <c r="G16" s="23">
        <v>0</v>
      </c>
      <c r="H16" s="23">
        <v>0</v>
      </c>
      <c r="I16" s="23">
        <v>0</v>
      </c>
      <c r="J16" s="24">
        <f t="shared" si="0"/>
        <v>12000</v>
      </c>
      <c r="K16" s="11"/>
    </row>
    <row r="17" spans="2:11" x14ac:dyDescent="0.2">
      <c r="B17" s="3"/>
      <c r="C17" s="308" t="s">
        <v>71</v>
      </c>
      <c r="D17" s="308"/>
      <c r="E17" s="25">
        <f t="shared" ref="E17:J17" si="2">SUM(E13:E16)</f>
        <v>125000</v>
      </c>
      <c r="F17" s="25">
        <f t="shared" si="2"/>
        <v>167000</v>
      </c>
      <c r="G17" s="25">
        <f t="shared" si="2"/>
        <v>110000</v>
      </c>
      <c r="H17" s="25">
        <f t="shared" si="2"/>
        <v>0</v>
      </c>
      <c r="I17" s="25">
        <f t="shared" si="2"/>
        <v>0</v>
      </c>
      <c r="J17" s="25">
        <f t="shared" si="2"/>
        <v>402000</v>
      </c>
      <c r="K17" s="11"/>
    </row>
    <row r="18" spans="2:11" x14ac:dyDescent="0.2">
      <c r="B18" s="5"/>
      <c r="C18" s="6"/>
      <c r="D18" s="7"/>
      <c r="E18" s="26"/>
      <c r="F18" s="26"/>
      <c r="G18" s="26"/>
      <c r="H18" s="26"/>
      <c r="I18" s="26"/>
      <c r="J18" s="27"/>
      <c r="K18" s="7"/>
    </row>
    <row r="19" spans="2:11" x14ac:dyDescent="0.2">
      <c r="B19" s="30" t="s">
        <v>72</v>
      </c>
      <c r="C19" s="7"/>
      <c r="D19" s="7"/>
      <c r="E19" s="26"/>
      <c r="F19" s="26"/>
      <c r="G19" s="26"/>
      <c r="H19" s="26"/>
      <c r="I19" s="26"/>
      <c r="J19" s="27"/>
      <c r="K19" s="7"/>
    </row>
    <row r="20" spans="2:11" x14ac:dyDescent="0.2">
      <c r="B20" s="16">
        <v>456</v>
      </c>
      <c r="C20" s="17" t="s">
        <v>73</v>
      </c>
      <c r="D20" s="193" t="s">
        <v>74</v>
      </c>
      <c r="E20" s="21">
        <v>45000</v>
      </c>
      <c r="F20" s="21">
        <v>45000</v>
      </c>
      <c r="G20" s="21">
        <v>45000</v>
      </c>
      <c r="H20" s="21">
        <v>0</v>
      </c>
      <c r="I20" s="21">
        <v>0</v>
      </c>
      <c r="J20" s="22">
        <f t="shared" si="0"/>
        <v>135000</v>
      </c>
      <c r="K20" s="11"/>
    </row>
    <row r="21" spans="2:11" x14ac:dyDescent="0.2">
      <c r="B21" s="19">
        <v>488</v>
      </c>
      <c r="C21" s="20" t="s">
        <v>73</v>
      </c>
      <c r="D21" s="194" t="s">
        <v>75</v>
      </c>
      <c r="E21" s="23">
        <v>50000</v>
      </c>
      <c r="F21" s="23">
        <v>50000</v>
      </c>
      <c r="G21" s="23">
        <v>85000</v>
      </c>
      <c r="H21" s="23">
        <v>0</v>
      </c>
      <c r="I21" s="23">
        <v>0</v>
      </c>
      <c r="J21" s="24">
        <f t="shared" si="0"/>
        <v>185000</v>
      </c>
      <c r="K21" s="11"/>
    </row>
    <row r="22" spans="2:11" x14ac:dyDescent="0.2">
      <c r="B22" s="3"/>
      <c r="C22" s="308" t="s">
        <v>76</v>
      </c>
      <c r="D22" s="308"/>
      <c r="E22" s="25">
        <f>SUM(E20:E21)</f>
        <v>95000</v>
      </c>
      <c r="F22" s="25">
        <f t="shared" ref="F22:J22" si="3">SUM(F20:F21)</f>
        <v>95000</v>
      </c>
      <c r="G22" s="25">
        <f t="shared" si="3"/>
        <v>130000</v>
      </c>
      <c r="H22" s="25">
        <f t="shared" si="3"/>
        <v>0</v>
      </c>
      <c r="I22" s="25">
        <f t="shared" si="3"/>
        <v>0</v>
      </c>
      <c r="J22" s="25">
        <f t="shared" si="3"/>
        <v>320000</v>
      </c>
      <c r="K22" s="11"/>
    </row>
    <row r="23" spans="2:11" x14ac:dyDescent="0.2">
      <c r="B23" s="5"/>
      <c r="C23" s="6"/>
      <c r="D23" s="7"/>
      <c r="E23" s="26"/>
      <c r="F23" s="26"/>
      <c r="G23" s="26"/>
      <c r="H23" s="26"/>
      <c r="I23" s="26"/>
      <c r="J23" s="27"/>
      <c r="K23" s="11"/>
    </row>
    <row r="24" spans="2:11" x14ac:dyDescent="0.2">
      <c r="B24" s="30" t="s">
        <v>61</v>
      </c>
      <c r="C24" s="7"/>
      <c r="D24" s="7"/>
      <c r="E24" s="26"/>
      <c r="F24" s="26"/>
      <c r="G24" s="26"/>
      <c r="H24" s="26"/>
      <c r="I24" s="26"/>
      <c r="J24" s="27"/>
      <c r="K24" s="11"/>
    </row>
    <row r="25" spans="2:11" x14ac:dyDescent="0.2">
      <c r="B25" s="16">
        <v>565</v>
      </c>
      <c r="C25" s="31" t="s">
        <v>77</v>
      </c>
      <c r="D25" s="193" t="s">
        <v>78</v>
      </c>
      <c r="E25" s="21">
        <v>115000</v>
      </c>
      <c r="F25" s="21">
        <v>115000</v>
      </c>
      <c r="G25" s="21">
        <v>115000</v>
      </c>
      <c r="H25" s="21">
        <v>115000</v>
      </c>
      <c r="I25" s="21">
        <v>115000</v>
      </c>
      <c r="J25" s="22">
        <f t="shared" si="0"/>
        <v>575000</v>
      </c>
      <c r="K25" s="11"/>
    </row>
    <row r="26" spans="2:11" x14ac:dyDescent="0.2">
      <c r="B26" s="19">
        <v>589</v>
      </c>
      <c r="C26" s="32" t="s">
        <v>77</v>
      </c>
      <c r="D26" s="194" t="s">
        <v>79</v>
      </c>
      <c r="E26" s="23">
        <v>83000</v>
      </c>
      <c r="F26" s="23">
        <v>83000</v>
      </c>
      <c r="G26" s="23">
        <v>83000</v>
      </c>
      <c r="H26" s="23">
        <v>0</v>
      </c>
      <c r="I26" s="23">
        <v>0</v>
      </c>
      <c r="J26" s="24">
        <f t="shared" si="0"/>
        <v>249000</v>
      </c>
      <c r="K26" s="11"/>
    </row>
    <row r="27" spans="2:11" x14ac:dyDescent="0.2">
      <c r="B27" s="3"/>
      <c r="C27" s="308" t="s">
        <v>80</v>
      </c>
      <c r="D27" s="308"/>
      <c r="E27" s="25">
        <f>SUM(E25:E26)</f>
        <v>198000</v>
      </c>
      <c r="F27" s="25">
        <f t="shared" ref="F27:J27" si="4">SUM(F25:F26)</f>
        <v>198000</v>
      </c>
      <c r="G27" s="25">
        <f t="shared" si="4"/>
        <v>198000</v>
      </c>
      <c r="H27" s="25">
        <f t="shared" si="4"/>
        <v>115000</v>
      </c>
      <c r="I27" s="25">
        <f t="shared" si="4"/>
        <v>115000</v>
      </c>
      <c r="J27" s="25">
        <f t="shared" si="4"/>
        <v>824000</v>
      </c>
      <c r="K27" s="11"/>
    </row>
    <row r="28" spans="2:11" x14ac:dyDescent="0.2">
      <c r="B28" s="3"/>
      <c r="C28" s="8"/>
      <c r="D28" s="8"/>
      <c r="E28" s="25"/>
      <c r="F28" s="25"/>
      <c r="G28" s="25"/>
      <c r="H28" s="25"/>
      <c r="I28" s="25"/>
      <c r="J28" s="25"/>
      <c r="K28" s="11"/>
    </row>
    <row r="29" spans="2:11" x14ac:dyDescent="0.2">
      <c r="B29" s="9" t="s">
        <v>81</v>
      </c>
      <c r="C29" s="8"/>
      <c r="D29" s="8"/>
      <c r="E29" s="25"/>
      <c r="F29" s="25"/>
      <c r="G29" s="25"/>
      <c r="H29" s="25"/>
      <c r="I29" s="25"/>
      <c r="J29" s="25"/>
      <c r="K29" s="11"/>
    </row>
    <row r="30" spans="2:11" x14ac:dyDescent="0.2">
      <c r="B30" s="16">
        <v>789</v>
      </c>
      <c r="C30" s="31" t="s">
        <v>82</v>
      </c>
      <c r="D30" s="193" t="s">
        <v>83</v>
      </c>
      <c r="E30" s="21">
        <v>25000</v>
      </c>
      <c r="F30" s="21">
        <v>35000</v>
      </c>
      <c r="G30" s="21">
        <v>55000</v>
      </c>
      <c r="H30" s="21">
        <v>55000</v>
      </c>
      <c r="I30" s="21">
        <v>0</v>
      </c>
      <c r="J30" s="22">
        <f>SUM(E30:I30)</f>
        <v>170000</v>
      </c>
      <c r="K30" s="11"/>
    </row>
    <row r="31" spans="2:11" x14ac:dyDescent="0.2">
      <c r="B31" s="19">
        <v>724</v>
      </c>
      <c r="C31" s="32" t="s">
        <v>82</v>
      </c>
      <c r="D31" s="194" t="s">
        <v>84</v>
      </c>
      <c r="E31" s="23">
        <v>125000</v>
      </c>
      <c r="F31" s="23">
        <v>150000</v>
      </c>
      <c r="G31" s="23">
        <v>125000</v>
      </c>
      <c r="H31" s="23">
        <v>125000</v>
      </c>
      <c r="I31" s="23">
        <v>125000</v>
      </c>
      <c r="J31" s="24">
        <f>SUM(E31:I31)</f>
        <v>650000</v>
      </c>
      <c r="K31" s="11"/>
    </row>
    <row r="32" spans="2:11" x14ac:dyDescent="0.2">
      <c r="B32" s="3"/>
      <c r="C32" s="308" t="s">
        <v>85</v>
      </c>
      <c r="D32" s="308"/>
      <c r="E32" s="25">
        <f>E31+E30</f>
        <v>150000</v>
      </c>
      <c r="F32" s="25">
        <f t="shared" ref="F32:I32" si="5">F31+F30</f>
        <v>185000</v>
      </c>
      <c r="G32" s="25">
        <f t="shared" si="5"/>
        <v>180000</v>
      </c>
      <c r="H32" s="25">
        <f t="shared" si="5"/>
        <v>180000</v>
      </c>
      <c r="I32" s="25">
        <f t="shared" si="5"/>
        <v>125000</v>
      </c>
      <c r="J32" s="25">
        <f>J31+J30</f>
        <v>820000</v>
      </c>
      <c r="K32" s="11"/>
    </row>
    <row r="33" spans="2:12" x14ac:dyDescent="0.2">
      <c r="B33" s="3"/>
      <c r="C33" s="8"/>
      <c r="D33" s="8"/>
      <c r="E33" s="25"/>
      <c r="F33" s="25"/>
      <c r="G33" s="25"/>
      <c r="H33" s="25"/>
      <c r="I33" s="25"/>
      <c r="J33" s="25"/>
      <c r="K33" s="11"/>
    </row>
    <row r="34" spans="2:12" ht="14.25" x14ac:dyDescent="0.25">
      <c r="B34" s="191" t="s">
        <v>86</v>
      </c>
      <c r="C34" s="39"/>
      <c r="D34" s="39"/>
      <c r="E34" s="40">
        <f t="shared" ref="E34:J34" si="6">E27+E22+E17+E10+E32</f>
        <v>595000</v>
      </c>
      <c r="F34" s="40">
        <f t="shared" si="6"/>
        <v>660000</v>
      </c>
      <c r="G34" s="40">
        <f t="shared" si="6"/>
        <v>633000</v>
      </c>
      <c r="H34" s="40">
        <f t="shared" si="6"/>
        <v>310000</v>
      </c>
      <c r="I34" s="40">
        <f t="shared" si="6"/>
        <v>255000</v>
      </c>
      <c r="J34" s="40">
        <f t="shared" si="6"/>
        <v>2453000</v>
      </c>
      <c r="K34" s="11"/>
    </row>
    <row r="35" spans="2:12" x14ac:dyDescent="0.2">
      <c r="B35" s="10"/>
      <c r="C35" s="11"/>
      <c r="D35" s="11"/>
      <c r="E35" s="28"/>
      <c r="F35" s="28"/>
      <c r="G35" s="28"/>
      <c r="H35" s="28"/>
      <c r="I35" s="28"/>
      <c r="J35" s="29"/>
      <c r="K35" s="11"/>
    </row>
    <row r="36" spans="2:12" ht="14.25" x14ac:dyDescent="0.2">
      <c r="B36" s="190" t="s">
        <v>87</v>
      </c>
      <c r="C36" s="35"/>
      <c r="D36" s="35"/>
      <c r="E36" s="35"/>
      <c r="F36" s="35"/>
      <c r="G36" s="35"/>
      <c r="H36" s="35"/>
      <c r="I36" s="35"/>
      <c r="J36" s="35"/>
      <c r="K36" s="11"/>
    </row>
    <row r="37" spans="2:12" x14ac:dyDescent="0.2">
      <c r="B37" s="11"/>
      <c r="C37" s="11"/>
      <c r="D37" s="11"/>
      <c r="E37" s="28"/>
      <c r="F37" s="28"/>
      <c r="G37" s="28"/>
      <c r="H37" s="28"/>
      <c r="I37" s="28"/>
      <c r="J37" s="29"/>
      <c r="K37" s="11"/>
    </row>
    <row r="38" spans="2:12" x14ac:dyDescent="0.2">
      <c r="B38" s="30" t="s">
        <v>88</v>
      </c>
      <c r="C38" s="7"/>
      <c r="D38" s="7"/>
      <c r="E38" s="26"/>
      <c r="F38" s="26"/>
      <c r="G38" s="26"/>
      <c r="H38" s="26"/>
      <c r="I38" s="26"/>
      <c r="J38" s="27"/>
      <c r="K38" s="11"/>
    </row>
    <row r="39" spans="2:12" x14ac:dyDescent="0.2">
      <c r="B39" s="19">
        <v>655</v>
      </c>
      <c r="C39" s="20" t="s">
        <v>89</v>
      </c>
      <c r="D39" s="194" t="s">
        <v>90</v>
      </c>
      <c r="E39" s="23">
        <v>155000</v>
      </c>
      <c r="F39" s="23">
        <v>155000</v>
      </c>
      <c r="G39" s="23">
        <v>140000</v>
      </c>
      <c r="H39" s="23">
        <v>105000</v>
      </c>
      <c r="I39" s="23">
        <v>105000</v>
      </c>
      <c r="J39" s="24">
        <f>SUM(E39:I39)</f>
        <v>660000</v>
      </c>
      <c r="K39" s="11"/>
    </row>
    <row r="40" spans="2:12" x14ac:dyDescent="0.2">
      <c r="B40" s="3"/>
      <c r="C40" s="308" t="s">
        <v>91</v>
      </c>
      <c r="D40" s="308"/>
      <c r="E40" s="25">
        <f>E39</f>
        <v>155000</v>
      </c>
      <c r="F40" s="25">
        <f t="shared" ref="F40:J40" si="7">F39</f>
        <v>155000</v>
      </c>
      <c r="G40" s="25">
        <f t="shared" si="7"/>
        <v>140000</v>
      </c>
      <c r="H40" s="25">
        <f t="shared" si="7"/>
        <v>105000</v>
      </c>
      <c r="I40" s="25">
        <f t="shared" si="7"/>
        <v>105000</v>
      </c>
      <c r="J40" s="25">
        <f t="shared" si="7"/>
        <v>660000</v>
      </c>
      <c r="K40" s="11"/>
    </row>
    <row r="41" spans="2:12" x14ac:dyDescent="0.2">
      <c r="B41" s="11"/>
      <c r="C41" s="11"/>
      <c r="D41" s="11"/>
      <c r="E41" s="28"/>
      <c r="F41" s="28"/>
      <c r="G41" s="28"/>
      <c r="H41" s="28"/>
      <c r="I41" s="28"/>
      <c r="J41" s="29"/>
      <c r="K41" s="11"/>
    </row>
    <row r="42" spans="2:12" ht="14.25" x14ac:dyDescent="0.25">
      <c r="B42" s="192" t="s">
        <v>92</v>
      </c>
      <c r="C42" s="39"/>
      <c r="D42" s="39"/>
      <c r="E42" s="40">
        <f>E40</f>
        <v>155000</v>
      </c>
      <c r="F42" s="40">
        <f t="shared" ref="F42:J42" si="8">F40</f>
        <v>155000</v>
      </c>
      <c r="G42" s="40">
        <f t="shared" si="8"/>
        <v>140000</v>
      </c>
      <c r="H42" s="40">
        <f t="shared" si="8"/>
        <v>105000</v>
      </c>
      <c r="I42" s="40">
        <f t="shared" si="8"/>
        <v>105000</v>
      </c>
      <c r="J42" s="40">
        <f t="shared" si="8"/>
        <v>660000</v>
      </c>
      <c r="K42" s="11"/>
    </row>
    <row r="43" spans="2:12" x14ac:dyDescent="0.2">
      <c r="B43" s="11"/>
      <c r="C43" s="11"/>
      <c r="D43" s="11"/>
      <c r="E43" s="28"/>
      <c r="F43" s="28"/>
      <c r="G43" s="28"/>
      <c r="H43" s="28"/>
      <c r="I43" s="28"/>
      <c r="J43" s="29"/>
      <c r="K43" s="11"/>
    </row>
    <row r="44" spans="2:12" ht="14.25" x14ac:dyDescent="0.25">
      <c r="B44" s="192" t="s">
        <v>213</v>
      </c>
      <c r="C44" s="39"/>
      <c r="D44" s="39"/>
      <c r="E44" s="40">
        <f>E42+E34</f>
        <v>750000</v>
      </c>
      <c r="F44" s="40">
        <f t="shared" ref="F44:J44" si="9">F42+F34</f>
        <v>815000</v>
      </c>
      <c r="G44" s="40">
        <f t="shared" si="9"/>
        <v>773000</v>
      </c>
      <c r="H44" s="40">
        <f t="shared" si="9"/>
        <v>415000</v>
      </c>
      <c r="I44" s="40">
        <f t="shared" si="9"/>
        <v>360000</v>
      </c>
      <c r="J44" s="40">
        <f t="shared" si="9"/>
        <v>3113000</v>
      </c>
      <c r="K44" s="11"/>
    </row>
    <row r="45" spans="2:12" x14ac:dyDescent="0.2">
      <c r="B45" s="11"/>
      <c r="C45" s="11"/>
      <c r="D45" s="11"/>
      <c r="E45" s="28"/>
      <c r="F45" s="28"/>
      <c r="G45" s="28"/>
      <c r="H45" s="28"/>
      <c r="I45" s="28"/>
      <c r="J45" s="29"/>
      <c r="K45" s="11"/>
    </row>
    <row r="46" spans="2:12" x14ac:dyDescent="0.2">
      <c r="B46" s="11"/>
      <c r="C46" s="11"/>
      <c r="D46" s="11"/>
      <c r="E46" s="28"/>
      <c r="F46" s="28"/>
      <c r="G46" s="28"/>
      <c r="H46" s="28"/>
      <c r="I46" s="28"/>
      <c r="J46" s="29"/>
      <c r="K46" s="11"/>
    </row>
    <row r="47" spans="2:12" ht="30" x14ac:dyDescent="0.2">
      <c r="B47" s="311" t="s">
        <v>99</v>
      </c>
      <c r="C47" s="312"/>
      <c r="D47" s="174"/>
      <c r="E47" s="174" t="s">
        <v>19</v>
      </c>
      <c r="F47" s="174" t="s">
        <v>20</v>
      </c>
      <c r="G47" s="174" t="s">
        <v>21</v>
      </c>
      <c r="H47" s="174" t="s">
        <v>343</v>
      </c>
      <c r="I47" s="174" t="s">
        <v>344</v>
      </c>
      <c r="J47" s="173" t="s">
        <v>112</v>
      </c>
      <c r="L47" s="11"/>
    </row>
    <row r="48" spans="2:12" x14ac:dyDescent="0.2">
      <c r="B48" s="41"/>
      <c r="C48" s="41"/>
      <c r="D48" s="41"/>
      <c r="E48" s="41"/>
      <c r="F48" s="41"/>
      <c r="G48" s="41"/>
      <c r="H48" s="41"/>
      <c r="I48" s="41"/>
      <c r="J48" s="41"/>
      <c r="L48" s="11"/>
    </row>
    <row r="49" spans="2:12" x14ac:dyDescent="0.2">
      <c r="B49" s="18" t="s">
        <v>30</v>
      </c>
      <c r="C49" s="18"/>
      <c r="D49" s="18"/>
      <c r="E49" s="33">
        <f>E34-E50-E51-E53-E54-E55-E56-E57</f>
        <v>62000</v>
      </c>
      <c r="F49" s="33">
        <f t="shared" ref="F49:I49" si="10">F34-F50-F51-F53-F54-F55-F56-F57</f>
        <v>25000</v>
      </c>
      <c r="G49" s="33">
        <f t="shared" si="10"/>
        <v>10000</v>
      </c>
      <c r="H49" s="33">
        <f t="shared" si="10"/>
        <v>0</v>
      </c>
      <c r="I49" s="33">
        <f t="shared" si="10"/>
        <v>0</v>
      </c>
      <c r="J49" s="34">
        <f t="shared" ref="J49:J57" si="11">SUM(E49:I49)</f>
        <v>97000</v>
      </c>
    </row>
    <row r="50" spans="2:12" x14ac:dyDescent="0.2">
      <c r="B50" s="18" t="s">
        <v>22</v>
      </c>
      <c r="C50" s="18"/>
      <c r="D50" s="18"/>
      <c r="E50" s="21">
        <f>E30</f>
        <v>25000</v>
      </c>
      <c r="F50" s="21">
        <f t="shared" ref="F50:I50" si="12">F30</f>
        <v>35000</v>
      </c>
      <c r="G50" s="21">
        <f t="shared" si="12"/>
        <v>55000</v>
      </c>
      <c r="H50" s="21">
        <f t="shared" si="12"/>
        <v>55000</v>
      </c>
      <c r="I50" s="21">
        <f t="shared" si="12"/>
        <v>0</v>
      </c>
      <c r="J50" s="22">
        <f t="shared" si="11"/>
        <v>170000</v>
      </c>
    </row>
    <row r="51" spans="2:12" x14ac:dyDescent="0.2">
      <c r="B51" s="18" t="s">
        <v>25</v>
      </c>
      <c r="C51" s="18"/>
      <c r="D51" s="18"/>
      <c r="E51" s="21">
        <f>E31+E15+E25+E26</f>
        <v>378000</v>
      </c>
      <c r="F51" s="21">
        <f t="shared" ref="F51:I51" si="13">F31+F15+F25+F26</f>
        <v>403000</v>
      </c>
      <c r="G51" s="21">
        <f t="shared" si="13"/>
        <v>378000</v>
      </c>
      <c r="H51" s="21">
        <f t="shared" si="13"/>
        <v>240000</v>
      </c>
      <c r="I51" s="21">
        <f t="shared" si="13"/>
        <v>240000</v>
      </c>
      <c r="J51" s="22">
        <f t="shared" si="11"/>
        <v>1639000</v>
      </c>
    </row>
    <row r="52" spans="2:12" x14ac:dyDescent="0.2">
      <c r="B52" s="18" t="s">
        <v>27</v>
      </c>
      <c r="C52" s="18"/>
      <c r="D52" s="18"/>
      <c r="E52" s="21">
        <f>E40</f>
        <v>155000</v>
      </c>
      <c r="F52" s="21">
        <f t="shared" ref="F52:I52" si="14">F40</f>
        <v>155000</v>
      </c>
      <c r="G52" s="21">
        <f t="shared" si="14"/>
        <v>140000</v>
      </c>
      <c r="H52" s="21">
        <f t="shared" si="14"/>
        <v>105000</v>
      </c>
      <c r="I52" s="21">
        <f t="shared" si="14"/>
        <v>105000</v>
      </c>
      <c r="J52" s="22">
        <f t="shared" si="11"/>
        <v>660000</v>
      </c>
    </row>
    <row r="53" spans="2:12" x14ac:dyDescent="0.2">
      <c r="B53" s="18" t="s">
        <v>98</v>
      </c>
      <c r="C53" s="18"/>
      <c r="D53" s="18"/>
      <c r="E53" s="21">
        <v>0</v>
      </c>
      <c r="F53" s="21">
        <f>100000-63000</f>
        <v>37000</v>
      </c>
      <c r="G53" s="21">
        <v>75000</v>
      </c>
      <c r="H53" s="21">
        <v>0</v>
      </c>
      <c r="I53" s="21">
        <v>0</v>
      </c>
      <c r="J53" s="22">
        <f t="shared" si="11"/>
        <v>112000</v>
      </c>
    </row>
    <row r="54" spans="2:12" x14ac:dyDescent="0.2">
      <c r="B54" s="18" t="s">
        <v>32</v>
      </c>
      <c r="C54" s="18"/>
      <c r="D54" s="18"/>
      <c r="E54" s="22">
        <v>0</v>
      </c>
      <c r="F54" s="22">
        <v>0</v>
      </c>
      <c r="G54" s="22"/>
      <c r="H54" s="22">
        <v>0</v>
      </c>
      <c r="I54" s="22">
        <v>0</v>
      </c>
      <c r="J54" s="22">
        <f t="shared" si="11"/>
        <v>0</v>
      </c>
    </row>
    <row r="55" spans="2:12" x14ac:dyDescent="0.2">
      <c r="B55" s="18" t="s">
        <v>34</v>
      </c>
      <c r="C55" s="18"/>
      <c r="D55" s="18"/>
      <c r="E55" s="22">
        <f>E20</f>
        <v>45000</v>
      </c>
      <c r="F55" s="22">
        <f t="shared" ref="F55:I55" si="15">F20</f>
        <v>45000</v>
      </c>
      <c r="G55" s="22">
        <f t="shared" si="15"/>
        <v>45000</v>
      </c>
      <c r="H55" s="22">
        <f t="shared" si="15"/>
        <v>0</v>
      </c>
      <c r="I55" s="22">
        <f t="shared" si="15"/>
        <v>0</v>
      </c>
      <c r="J55" s="22">
        <f t="shared" si="11"/>
        <v>135000</v>
      </c>
    </row>
    <row r="56" spans="2:12" x14ac:dyDescent="0.2">
      <c r="B56" s="18" t="s">
        <v>212</v>
      </c>
      <c r="C56" s="18"/>
      <c r="D56" s="18"/>
      <c r="E56" s="22">
        <f>E13+E14</f>
        <v>70000</v>
      </c>
      <c r="F56" s="22">
        <f t="shared" ref="F56:I56" si="16">F13+F14</f>
        <v>100000</v>
      </c>
      <c r="G56" s="22">
        <f t="shared" si="16"/>
        <v>55000</v>
      </c>
      <c r="H56" s="22">
        <f t="shared" si="16"/>
        <v>0</v>
      </c>
      <c r="I56" s="22">
        <f t="shared" si="16"/>
        <v>0</v>
      </c>
      <c r="J56" s="22">
        <f t="shared" si="11"/>
        <v>225000</v>
      </c>
    </row>
    <row r="57" spans="2:12" x14ac:dyDescent="0.2">
      <c r="B57" s="18" t="s">
        <v>36</v>
      </c>
      <c r="C57" s="18"/>
      <c r="D57" s="18"/>
      <c r="E57" s="22">
        <f>E8</f>
        <v>15000</v>
      </c>
      <c r="F57" s="22">
        <f t="shared" ref="F57:I57" si="17">F8</f>
        <v>15000</v>
      </c>
      <c r="G57" s="22">
        <f t="shared" si="17"/>
        <v>15000</v>
      </c>
      <c r="H57" s="22">
        <f t="shared" si="17"/>
        <v>15000</v>
      </c>
      <c r="I57" s="22">
        <f t="shared" si="17"/>
        <v>15000</v>
      </c>
      <c r="J57" s="22">
        <f t="shared" si="11"/>
        <v>75000</v>
      </c>
    </row>
    <row r="59" spans="2:12" x14ac:dyDescent="0.2">
      <c r="B59" s="38" t="s">
        <v>35</v>
      </c>
      <c r="C59" s="39"/>
      <c r="D59" s="39"/>
      <c r="E59" s="40">
        <f>SUM(E49:E58)</f>
        <v>750000</v>
      </c>
      <c r="F59" s="40">
        <f>SUM(F49:F57)</f>
        <v>815000</v>
      </c>
      <c r="G59" s="40">
        <f>SUM(G49:G57)</f>
        <v>773000</v>
      </c>
      <c r="H59" s="40">
        <f>SUM(H49:H57)</f>
        <v>415000</v>
      </c>
      <c r="I59" s="40">
        <f>SUM(I49:I57)</f>
        <v>360000</v>
      </c>
      <c r="J59" s="40">
        <f>SUM(J49:J57)</f>
        <v>3113000</v>
      </c>
    </row>
    <row r="61" spans="2:12" x14ac:dyDescent="0.2">
      <c r="D61" s="12" t="s">
        <v>220</v>
      </c>
      <c r="E61" s="181">
        <f>E44-E59</f>
        <v>0</v>
      </c>
      <c r="F61" s="181">
        <f t="shared" ref="F61:J61" si="18">F44-F59</f>
        <v>0</v>
      </c>
      <c r="G61" s="181">
        <f t="shared" si="18"/>
        <v>0</v>
      </c>
      <c r="H61" s="181">
        <f t="shared" si="18"/>
        <v>0</v>
      </c>
      <c r="I61" s="181">
        <f t="shared" si="18"/>
        <v>0</v>
      </c>
      <c r="J61" s="181">
        <f t="shared" si="18"/>
        <v>0</v>
      </c>
    </row>
    <row r="63" spans="2:12" ht="15" x14ac:dyDescent="0.2">
      <c r="B63" s="202" t="s">
        <v>226</v>
      </c>
      <c r="C63" s="174"/>
      <c r="D63" s="174"/>
      <c r="E63" s="203" t="s">
        <v>345</v>
      </c>
      <c r="F63" s="174"/>
      <c r="G63" s="174"/>
      <c r="H63" s="174"/>
      <c r="I63" s="174"/>
      <c r="J63" s="173"/>
    </row>
    <row r="64" spans="2:12" x14ac:dyDescent="0.2">
      <c r="B64" s="38" t="s">
        <v>232</v>
      </c>
      <c r="C64" s="39" t="s">
        <v>233</v>
      </c>
      <c r="D64" s="39" t="s">
        <v>234</v>
      </c>
      <c r="E64" s="209" t="s">
        <v>226</v>
      </c>
      <c r="F64" s="210"/>
      <c r="G64" s="211"/>
      <c r="H64" s="211"/>
      <c r="I64" s="211"/>
      <c r="J64" s="211"/>
      <c r="K64" s="208"/>
      <c r="L64" s="207"/>
    </row>
    <row r="65" spans="2:12" s="285" customFormat="1" ht="32.25" customHeight="1" x14ac:dyDescent="0.25">
      <c r="B65" s="281">
        <v>3</v>
      </c>
      <c r="C65" s="282" t="s">
        <v>218</v>
      </c>
      <c r="D65" s="286" t="s">
        <v>219</v>
      </c>
      <c r="E65" s="313" t="s">
        <v>227</v>
      </c>
      <c r="F65" s="310"/>
      <c r="G65" s="310"/>
      <c r="H65" s="310"/>
      <c r="I65" s="310"/>
      <c r="J65" s="310"/>
      <c r="K65" s="283"/>
      <c r="L65" s="284"/>
    </row>
    <row r="66" spans="2:12" s="285" customFormat="1" ht="32.25" customHeight="1" x14ac:dyDescent="0.25">
      <c r="B66" s="281">
        <v>1</v>
      </c>
      <c r="C66" s="282" t="s">
        <v>218</v>
      </c>
      <c r="D66" s="286" t="s">
        <v>66</v>
      </c>
      <c r="E66" s="313" t="s">
        <v>228</v>
      </c>
      <c r="F66" s="310"/>
      <c r="G66" s="310"/>
      <c r="H66" s="310"/>
      <c r="I66" s="310"/>
      <c r="J66" s="310"/>
      <c r="K66" s="283"/>
      <c r="L66" s="284"/>
    </row>
    <row r="67" spans="2:12" s="285" customFormat="1" ht="32.25" customHeight="1" x14ac:dyDescent="0.25">
      <c r="B67" s="281">
        <v>5</v>
      </c>
      <c r="C67" s="282" t="s">
        <v>68</v>
      </c>
      <c r="D67" s="286" t="s">
        <v>214</v>
      </c>
      <c r="E67" s="313" t="s">
        <v>352</v>
      </c>
      <c r="F67" s="310"/>
      <c r="G67" s="310"/>
      <c r="H67" s="310"/>
      <c r="I67" s="310"/>
      <c r="J67" s="310"/>
      <c r="K67" s="283"/>
      <c r="L67" s="284"/>
    </row>
    <row r="68" spans="2:12" s="285" customFormat="1" ht="32.25" customHeight="1" x14ac:dyDescent="0.25">
      <c r="B68" s="281">
        <v>4</v>
      </c>
      <c r="C68" s="282" t="s">
        <v>68</v>
      </c>
      <c r="D68" s="286" t="s">
        <v>215</v>
      </c>
      <c r="E68" s="313" t="s">
        <v>229</v>
      </c>
      <c r="F68" s="310"/>
      <c r="G68" s="310"/>
      <c r="H68" s="310"/>
      <c r="I68" s="310"/>
      <c r="J68" s="310"/>
      <c r="K68" s="283"/>
      <c r="L68" s="284"/>
    </row>
    <row r="69" spans="2:12" s="285" customFormat="1" ht="32.25" customHeight="1" x14ac:dyDescent="0.25">
      <c r="B69" s="281">
        <v>10</v>
      </c>
      <c r="C69" s="282" t="s">
        <v>68</v>
      </c>
      <c r="D69" s="286" t="s">
        <v>69</v>
      </c>
      <c r="E69" s="313" t="s">
        <v>230</v>
      </c>
      <c r="F69" s="310"/>
      <c r="G69" s="310"/>
      <c r="H69" s="310"/>
      <c r="I69" s="310"/>
      <c r="J69" s="310"/>
      <c r="K69" s="283"/>
      <c r="L69" s="284"/>
    </row>
    <row r="70" spans="2:12" s="285" customFormat="1" ht="32.25" customHeight="1" x14ac:dyDescent="0.25">
      <c r="B70" s="281">
        <v>11</v>
      </c>
      <c r="C70" s="282" t="s">
        <v>73</v>
      </c>
      <c r="D70" s="286" t="s">
        <v>74</v>
      </c>
      <c r="E70" s="313" t="s">
        <v>351</v>
      </c>
      <c r="F70" s="310"/>
      <c r="G70" s="310"/>
      <c r="H70" s="310"/>
      <c r="I70" s="310"/>
      <c r="J70" s="310"/>
      <c r="K70" s="283"/>
      <c r="L70" s="284"/>
    </row>
    <row r="71" spans="2:12" s="285" customFormat="1" ht="32.25" customHeight="1" x14ac:dyDescent="0.25">
      <c r="B71" s="281">
        <v>8</v>
      </c>
      <c r="C71" s="282" t="s">
        <v>73</v>
      </c>
      <c r="D71" s="286" t="s">
        <v>75</v>
      </c>
      <c r="E71" s="313" t="s">
        <v>237</v>
      </c>
      <c r="F71" s="310"/>
      <c r="G71" s="310"/>
      <c r="H71" s="310"/>
      <c r="I71" s="310"/>
      <c r="J71" s="310"/>
      <c r="K71" s="283"/>
      <c r="L71" s="284"/>
    </row>
    <row r="72" spans="2:12" s="285" customFormat="1" ht="15" x14ac:dyDescent="0.25">
      <c r="B72" s="281">
        <v>6</v>
      </c>
      <c r="C72" s="282" t="s">
        <v>68</v>
      </c>
      <c r="D72" s="286" t="s">
        <v>78</v>
      </c>
      <c r="E72" s="309" t="s">
        <v>236</v>
      </c>
      <c r="F72" s="310"/>
      <c r="G72" s="310"/>
      <c r="H72" s="310"/>
      <c r="I72" s="310"/>
      <c r="J72" s="310"/>
      <c r="K72" s="283"/>
      <c r="L72" s="284"/>
    </row>
    <row r="73" spans="2:12" s="285" customFormat="1" ht="43.15" customHeight="1" x14ac:dyDescent="0.25">
      <c r="B73" s="281">
        <v>2</v>
      </c>
      <c r="C73" s="282" t="s">
        <v>68</v>
      </c>
      <c r="D73" s="286" t="s">
        <v>79</v>
      </c>
      <c r="E73" s="309" t="s">
        <v>235</v>
      </c>
      <c r="F73" s="310"/>
      <c r="G73" s="310"/>
      <c r="H73" s="310"/>
      <c r="I73" s="310"/>
      <c r="J73" s="310"/>
      <c r="K73" s="283"/>
      <c r="L73" s="284"/>
    </row>
    <row r="74" spans="2:12" s="285" customFormat="1" ht="43.9" customHeight="1" x14ac:dyDescent="0.25">
      <c r="B74" s="281">
        <v>7</v>
      </c>
      <c r="C74" s="282" t="s">
        <v>68</v>
      </c>
      <c r="D74" s="286" t="s">
        <v>83</v>
      </c>
      <c r="E74" s="309" t="s">
        <v>350</v>
      </c>
      <c r="F74" s="310"/>
      <c r="G74" s="310"/>
      <c r="H74" s="310"/>
      <c r="I74" s="310"/>
      <c r="J74" s="310"/>
      <c r="K74" s="283"/>
      <c r="L74" s="284"/>
    </row>
    <row r="75" spans="2:12" s="285" customFormat="1" ht="32.25" customHeight="1" x14ac:dyDescent="0.25">
      <c r="B75" s="281">
        <v>9</v>
      </c>
      <c r="C75" s="282" t="s">
        <v>68</v>
      </c>
      <c r="D75" s="286" t="s">
        <v>84</v>
      </c>
      <c r="E75" s="309" t="s">
        <v>349</v>
      </c>
      <c r="F75" s="310"/>
      <c r="G75" s="310"/>
      <c r="H75" s="310"/>
      <c r="I75" s="310"/>
      <c r="J75" s="310"/>
      <c r="K75" s="283"/>
      <c r="L75" s="284"/>
    </row>
    <row r="76" spans="2:12" x14ac:dyDescent="0.2">
      <c r="B76" s="204"/>
      <c r="C76" s="204"/>
      <c r="D76" s="206"/>
      <c r="E76" s="206"/>
      <c r="F76" s="206"/>
      <c r="G76" s="205"/>
      <c r="H76" s="205"/>
      <c r="I76" s="205"/>
      <c r="J76" s="205"/>
      <c r="K76" s="205"/>
    </row>
    <row r="77" spans="2:12" x14ac:dyDescent="0.2">
      <c r="D77" s="205"/>
      <c r="E77" s="205"/>
      <c r="F77" s="205"/>
      <c r="G77" s="205"/>
      <c r="H77" s="205"/>
      <c r="I77" s="205"/>
      <c r="J77" s="205"/>
      <c r="K77" s="205"/>
    </row>
    <row r="78" spans="2:12" x14ac:dyDescent="0.2">
      <c r="D78" s="205"/>
      <c r="E78" s="205"/>
      <c r="F78" s="205"/>
      <c r="G78" s="205"/>
      <c r="H78" s="205"/>
      <c r="I78" s="205"/>
      <c r="J78" s="205"/>
      <c r="K78" s="205"/>
    </row>
  </sheetData>
  <mergeCells count="18">
    <mergeCell ref="E75:J75"/>
    <mergeCell ref="B47:C47"/>
    <mergeCell ref="E71:J71"/>
    <mergeCell ref="E69:J69"/>
    <mergeCell ref="E74:J74"/>
    <mergeCell ref="E72:J72"/>
    <mergeCell ref="E73:J73"/>
    <mergeCell ref="E65:J65"/>
    <mergeCell ref="E66:J66"/>
    <mergeCell ref="E67:J67"/>
    <mergeCell ref="E68:J68"/>
    <mergeCell ref="E70:J70"/>
    <mergeCell ref="C40:D40"/>
    <mergeCell ref="C10:D10"/>
    <mergeCell ref="C17:D17"/>
    <mergeCell ref="C22:D22"/>
    <mergeCell ref="C27:D27"/>
    <mergeCell ref="C32:D32"/>
  </mergeCells>
  <pageMargins left="0.7" right="0.7" top="0.75" bottom="0.75" header="0.3" footer="0.3"/>
  <pageSetup scale="78" fitToHeight="0" orientation="portrait" r:id="rId1"/>
  <headerFooter>
    <oddHeader>&amp;L&amp;"-,Bold"&amp;14FORM 2.) &amp;C&amp;"-,Bold"&amp;14 5-YEAR CAPITAL PLAN&amp;R&amp;"-,Bold"&amp;14Updated as of: August 2016</oddHeader>
    <oddFooter>&amp;R&amp;10Page &amp;P of &amp;N</oddFooter>
  </headerFooter>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29"/>
  <sheetViews>
    <sheetView showGridLines="0" zoomScaleNormal="100" zoomScaleSheetLayoutView="40" workbookViewId="0">
      <pane xSplit="2" ySplit="1" topLeftCell="C5" activePane="bottomRight" state="frozen"/>
      <selection pane="topRight" activeCell="C1" sqref="C1"/>
      <selection pane="bottomLeft" activeCell="A2" sqref="A2"/>
      <selection pane="bottomRight" activeCell="L22" sqref="L22"/>
    </sheetView>
  </sheetViews>
  <sheetFormatPr defaultColWidth="9.140625" defaultRowHeight="15" x14ac:dyDescent="0.25"/>
  <cols>
    <col min="1" max="2" width="3.42578125" style="185" customWidth="1"/>
    <col min="3" max="3" width="6" style="185" customWidth="1"/>
    <col min="4" max="4" width="23.85546875" style="185" customWidth="1"/>
    <col min="5" max="5" width="20" style="185" hidden="1" customWidth="1"/>
    <col min="6" max="6" width="18.42578125" style="185" hidden="1" customWidth="1"/>
    <col min="7" max="7" width="20.85546875" style="185" hidden="1" customWidth="1"/>
    <col min="8" max="8" width="10.5703125" style="185" customWidth="1"/>
    <col min="9" max="9" width="11.28515625" style="215" bestFit="1" customWidth="1"/>
    <col min="10" max="10" width="14.140625" style="189" customWidth="1"/>
    <col min="11" max="11" width="15.28515625" style="220" customWidth="1"/>
    <col min="12" max="12" width="10.28515625" style="185" customWidth="1"/>
    <col min="13" max="13" width="11.85546875" style="187" customWidth="1"/>
    <col min="14" max="14" width="11.28515625" style="187" customWidth="1"/>
    <col min="15" max="15" width="13.140625" style="187" customWidth="1"/>
    <col min="16" max="16" width="37.42578125" style="185" customWidth="1"/>
    <col min="17" max="17" width="11.85546875" style="185" customWidth="1"/>
    <col min="18" max="18" width="9.140625" style="185"/>
    <col min="19" max="20" width="11.5703125" style="185" bestFit="1" customWidth="1"/>
    <col min="21" max="21" width="12.5703125" style="185" bestFit="1" customWidth="1"/>
    <col min="22" max="16384" width="9.140625" style="185"/>
  </cols>
  <sheetData>
    <row r="1" spans="3:17" s="291" customFormat="1" ht="45" x14ac:dyDescent="0.25">
      <c r="C1" s="287" t="s">
        <v>238</v>
      </c>
      <c r="D1" s="287" t="s">
        <v>239</v>
      </c>
      <c r="E1" s="287" t="s">
        <v>240</v>
      </c>
      <c r="F1" s="287" t="s">
        <v>54</v>
      </c>
      <c r="G1" s="287" t="s">
        <v>241</v>
      </c>
      <c r="H1" s="287" t="s">
        <v>242</v>
      </c>
      <c r="I1" s="288" t="s">
        <v>243</v>
      </c>
      <c r="J1" s="289" t="s">
        <v>244</v>
      </c>
      <c r="K1" s="290" t="s">
        <v>129</v>
      </c>
      <c r="L1" s="287" t="s">
        <v>245</v>
      </c>
      <c r="M1" s="287" t="s">
        <v>56</v>
      </c>
      <c r="N1" s="287" t="s">
        <v>55</v>
      </c>
      <c r="O1" s="287" t="s">
        <v>246</v>
      </c>
      <c r="P1" s="287" t="s">
        <v>57</v>
      </c>
      <c r="Q1" s="287" t="s">
        <v>247</v>
      </c>
    </row>
    <row r="2" spans="3:17" s="212" customFormat="1" ht="45" customHeight="1" x14ac:dyDescent="0.25">
      <c r="C2" s="221" t="s">
        <v>248</v>
      </c>
      <c r="D2" s="221" t="s">
        <v>101</v>
      </c>
      <c r="E2" s="221" t="s">
        <v>249</v>
      </c>
      <c r="F2" s="221" t="s">
        <v>120</v>
      </c>
      <c r="G2" s="221" t="s">
        <v>250</v>
      </c>
      <c r="H2" s="221">
        <v>1850</v>
      </c>
      <c r="I2" s="222">
        <v>5336</v>
      </c>
      <c r="J2" s="223">
        <v>1212300</v>
      </c>
      <c r="K2" s="223"/>
      <c r="L2" s="221"/>
      <c r="M2" s="224" t="s">
        <v>102</v>
      </c>
      <c r="N2" s="224" t="s">
        <v>251</v>
      </c>
      <c r="O2" s="224">
        <v>2004</v>
      </c>
      <c r="P2" s="221" t="s">
        <v>252</v>
      </c>
      <c r="Q2" s="225" t="s">
        <v>253</v>
      </c>
    </row>
    <row r="3" spans="3:17" s="212" customFormat="1" ht="30" x14ac:dyDescent="0.25">
      <c r="C3" s="221" t="s">
        <v>254</v>
      </c>
      <c r="D3" s="221" t="s">
        <v>255</v>
      </c>
      <c r="E3" s="221" t="s">
        <v>256</v>
      </c>
      <c r="F3" s="221" t="s">
        <v>68</v>
      </c>
      <c r="G3" s="221" t="s">
        <v>257</v>
      </c>
      <c r="H3" s="221">
        <v>1993</v>
      </c>
      <c r="I3" s="222">
        <v>224</v>
      </c>
      <c r="J3" s="223">
        <v>293900</v>
      </c>
      <c r="K3" s="223"/>
      <c r="L3" s="221"/>
      <c r="M3" s="224" t="s">
        <v>102</v>
      </c>
      <c r="N3" s="224" t="s">
        <v>251</v>
      </c>
      <c r="O3" s="224"/>
      <c r="P3" s="221" t="s">
        <v>258</v>
      </c>
      <c r="Q3" s="225" t="s">
        <v>259</v>
      </c>
    </row>
    <row r="4" spans="3:17" s="212" customFormat="1" ht="45" x14ac:dyDescent="0.25">
      <c r="C4" s="221" t="s">
        <v>260</v>
      </c>
      <c r="D4" s="221" t="s">
        <v>216</v>
      </c>
      <c r="E4" s="221"/>
      <c r="F4" s="221"/>
      <c r="G4" s="221"/>
      <c r="H4" s="221">
        <v>2003</v>
      </c>
      <c r="I4" s="222">
        <v>65000</v>
      </c>
      <c r="J4" s="223">
        <v>525000</v>
      </c>
      <c r="K4" s="223">
        <v>1975000</v>
      </c>
      <c r="L4" s="221"/>
      <c r="M4" s="224" t="s">
        <v>102</v>
      </c>
      <c r="N4" s="224" t="s">
        <v>251</v>
      </c>
      <c r="O4" s="224"/>
      <c r="P4" s="221" t="s">
        <v>261</v>
      </c>
      <c r="Q4" s="225" t="s">
        <v>340</v>
      </c>
    </row>
    <row r="5" spans="3:17" s="212" customFormat="1" ht="30" x14ac:dyDescent="0.25">
      <c r="C5" s="221" t="s">
        <v>262</v>
      </c>
      <c r="D5" s="221" t="s">
        <v>59</v>
      </c>
      <c r="E5" s="221" t="s">
        <v>249</v>
      </c>
      <c r="F5" s="221" t="s">
        <v>60</v>
      </c>
      <c r="G5" s="221" t="s">
        <v>263</v>
      </c>
      <c r="H5" s="221">
        <v>1988</v>
      </c>
      <c r="I5" s="222">
        <v>6500</v>
      </c>
      <c r="J5" s="223">
        <v>650000</v>
      </c>
      <c r="K5" s="223">
        <v>7500000</v>
      </c>
      <c r="L5" s="221"/>
      <c r="M5" s="224" t="s">
        <v>103</v>
      </c>
      <c r="N5" s="224" t="s">
        <v>251</v>
      </c>
      <c r="O5" s="224"/>
      <c r="P5" s="221" t="s">
        <v>264</v>
      </c>
      <c r="Q5" s="225" t="s">
        <v>341</v>
      </c>
    </row>
    <row r="6" spans="3:17" s="212" customFormat="1" ht="30" x14ac:dyDescent="0.25">
      <c r="C6" s="221" t="s">
        <v>265</v>
      </c>
      <c r="D6" s="221" t="s">
        <v>266</v>
      </c>
      <c r="E6" s="221" t="s">
        <v>249</v>
      </c>
      <c r="F6" s="221" t="s">
        <v>61</v>
      </c>
      <c r="G6" s="221" t="s">
        <v>267</v>
      </c>
      <c r="H6" s="221">
        <v>1975</v>
      </c>
      <c r="I6" s="222">
        <v>4693</v>
      </c>
      <c r="J6" s="223">
        <v>918800</v>
      </c>
      <c r="K6" s="223"/>
      <c r="L6" s="221"/>
      <c r="M6" s="224" t="s">
        <v>102</v>
      </c>
      <c r="N6" s="224" t="s">
        <v>251</v>
      </c>
      <c r="O6" s="224">
        <v>2000</v>
      </c>
      <c r="P6" s="221" t="s">
        <v>339</v>
      </c>
      <c r="Q6" s="225" t="s">
        <v>342</v>
      </c>
    </row>
    <row r="7" spans="3:17" s="212" customFormat="1" x14ac:dyDescent="0.25">
      <c r="C7" s="221" t="s">
        <v>268</v>
      </c>
      <c r="D7" s="221" t="s">
        <v>269</v>
      </c>
      <c r="E7" s="221" t="s">
        <v>270</v>
      </c>
      <c r="F7" s="221" t="s">
        <v>61</v>
      </c>
      <c r="G7" s="221" t="s">
        <v>267</v>
      </c>
      <c r="H7" s="221">
        <v>1940</v>
      </c>
      <c r="I7" s="222">
        <v>1440</v>
      </c>
      <c r="J7" s="223">
        <v>160900</v>
      </c>
      <c r="K7" s="223"/>
      <c r="L7" s="221"/>
      <c r="M7" s="224" t="s">
        <v>102</v>
      </c>
      <c r="N7" s="224" t="s">
        <v>251</v>
      </c>
      <c r="O7" s="224">
        <v>2011</v>
      </c>
      <c r="P7" s="221" t="s">
        <v>271</v>
      </c>
      <c r="Q7" s="225" t="s">
        <v>272</v>
      </c>
    </row>
    <row r="8" spans="3:17" s="212" customFormat="1" ht="45" x14ac:dyDescent="0.25">
      <c r="C8" s="221" t="s">
        <v>273</v>
      </c>
      <c r="D8" s="221" t="s">
        <v>274</v>
      </c>
      <c r="E8" s="221"/>
      <c r="F8" s="221"/>
      <c r="G8" s="221"/>
      <c r="H8" s="221">
        <v>2015</v>
      </c>
      <c r="I8" s="222">
        <v>22000</v>
      </c>
      <c r="J8" s="223"/>
      <c r="K8" s="223">
        <v>4500000</v>
      </c>
      <c r="L8" s="221"/>
      <c r="M8" s="224" t="s">
        <v>143</v>
      </c>
      <c r="N8" s="224" t="s">
        <v>251</v>
      </c>
      <c r="O8" s="224" t="s">
        <v>275</v>
      </c>
      <c r="P8" s="221" t="s">
        <v>104</v>
      </c>
      <c r="Q8" s="225"/>
    </row>
    <row r="9" spans="3:17" s="212" customFormat="1" ht="45" x14ac:dyDescent="0.25">
      <c r="C9" s="221" t="s">
        <v>276</v>
      </c>
      <c r="D9" s="221" t="s">
        <v>277</v>
      </c>
      <c r="E9" s="221" t="s">
        <v>278</v>
      </c>
      <c r="F9" s="221" t="s">
        <v>279</v>
      </c>
      <c r="G9" s="221" t="s">
        <v>280</v>
      </c>
      <c r="H9" s="221">
        <v>1933</v>
      </c>
      <c r="I9" s="222">
        <v>41865</v>
      </c>
      <c r="J9" s="223">
        <v>6852600</v>
      </c>
      <c r="K9" s="223"/>
      <c r="L9" s="221"/>
      <c r="M9" s="224" t="s">
        <v>281</v>
      </c>
      <c r="N9" s="224" t="s">
        <v>251</v>
      </c>
      <c r="O9" s="224">
        <v>2013</v>
      </c>
      <c r="P9" s="221" t="s">
        <v>282</v>
      </c>
      <c r="Q9" s="225" t="s">
        <v>283</v>
      </c>
    </row>
    <row r="10" spans="3:17" s="212" customFormat="1" ht="30" x14ac:dyDescent="0.25">
      <c r="C10" s="221" t="s">
        <v>284</v>
      </c>
      <c r="D10" s="221" t="s">
        <v>285</v>
      </c>
      <c r="E10" s="221" t="s">
        <v>286</v>
      </c>
      <c r="F10" s="221" t="s">
        <v>287</v>
      </c>
      <c r="G10" s="221" t="s">
        <v>288</v>
      </c>
      <c r="H10" s="221">
        <v>1933</v>
      </c>
      <c r="I10" s="222">
        <v>4594</v>
      </c>
      <c r="J10" s="223">
        <v>185400</v>
      </c>
      <c r="K10" s="223"/>
      <c r="L10" s="221"/>
      <c r="M10" s="224" t="s">
        <v>102</v>
      </c>
      <c r="N10" s="224" t="s">
        <v>105</v>
      </c>
      <c r="O10" s="224"/>
      <c r="P10" s="221" t="s">
        <v>289</v>
      </c>
      <c r="Q10" s="225" t="s">
        <v>290</v>
      </c>
    </row>
    <row r="11" spans="3:17" s="212" customFormat="1" ht="60" x14ac:dyDescent="0.25">
      <c r="C11" s="221" t="s">
        <v>291</v>
      </c>
      <c r="D11" s="221" t="s">
        <v>292</v>
      </c>
      <c r="E11" s="221" t="s">
        <v>293</v>
      </c>
      <c r="F11" s="221"/>
      <c r="G11" s="221" t="s">
        <v>294</v>
      </c>
      <c r="H11" s="221">
        <v>1802</v>
      </c>
      <c r="I11" s="222">
        <v>3362</v>
      </c>
      <c r="J11" s="223">
        <v>490000</v>
      </c>
      <c r="K11" s="223"/>
      <c r="L11" s="221" t="s">
        <v>295</v>
      </c>
      <c r="M11" s="224" t="s">
        <v>102</v>
      </c>
      <c r="N11" s="224" t="s">
        <v>296</v>
      </c>
      <c r="O11" s="224">
        <v>2011</v>
      </c>
      <c r="P11" s="221" t="s">
        <v>297</v>
      </c>
      <c r="Q11" s="225"/>
    </row>
    <row r="12" spans="3:17" s="212" customFormat="1" ht="30" x14ac:dyDescent="0.25">
      <c r="C12" s="221" t="s">
        <v>298</v>
      </c>
      <c r="D12" s="221" t="s">
        <v>58</v>
      </c>
      <c r="E12" s="221"/>
      <c r="F12" s="221"/>
      <c r="G12" s="221"/>
      <c r="H12" s="221">
        <v>1941</v>
      </c>
      <c r="I12" s="222">
        <v>12500</v>
      </c>
      <c r="J12" s="223">
        <v>225000</v>
      </c>
      <c r="K12" s="223">
        <v>2500000</v>
      </c>
      <c r="L12" s="221"/>
      <c r="M12" s="224" t="s">
        <v>102</v>
      </c>
      <c r="N12" s="224" t="s">
        <v>251</v>
      </c>
      <c r="O12" s="224">
        <v>2011</v>
      </c>
      <c r="P12" s="221" t="s">
        <v>299</v>
      </c>
      <c r="Q12" s="225"/>
    </row>
    <row r="13" spans="3:17" s="212" customFormat="1" x14ac:dyDescent="0.25">
      <c r="C13" s="221" t="s">
        <v>300</v>
      </c>
      <c r="D13" s="221" t="s">
        <v>301</v>
      </c>
      <c r="E13" s="221" t="s">
        <v>302</v>
      </c>
      <c r="F13" s="221"/>
      <c r="G13" s="221"/>
      <c r="H13" s="221" t="s">
        <v>303</v>
      </c>
      <c r="I13" s="222" t="s">
        <v>304</v>
      </c>
      <c r="J13" s="223">
        <v>97800</v>
      </c>
      <c r="K13" s="223"/>
      <c r="L13" s="221"/>
      <c r="M13" s="224" t="s">
        <v>102</v>
      </c>
      <c r="N13" s="224" t="s">
        <v>296</v>
      </c>
      <c r="O13" s="224">
        <v>2010</v>
      </c>
      <c r="P13" s="221" t="s">
        <v>305</v>
      </c>
      <c r="Q13" s="225" t="s">
        <v>306</v>
      </c>
    </row>
    <row r="14" spans="3:17" s="212" customFormat="1" x14ac:dyDescent="0.25">
      <c r="C14" s="221" t="s">
        <v>307</v>
      </c>
      <c r="D14" s="221" t="s">
        <v>308</v>
      </c>
      <c r="E14" s="221" t="s">
        <v>309</v>
      </c>
      <c r="F14" s="221"/>
      <c r="G14" s="221"/>
      <c r="H14" s="221" t="s">
        <v>303</v>
      </c>
      <c r="I14" s="222"/>
      <c r="J14" s="223">
        <v>47200</v>
      </c>
      <c r="K14" s="223"/>
      <c r="L14" s="221"/>
      <c r="M14" s="224" t="s">
        <v>102</v>
      </c>
      <c r="N14" s="224" t="s">
        <v>296</v>
      </c>
      <c r="O14" s="224"/>
      <c r="P14" s="221"/>
      <c r="Q14" s="225" t="s">
        <v>310</v>
      </c>
    </row>
    <row r="15" spans="3:17" s="212" customFormat="1" x14ac:dyDescent="0.25">
      <c r="C15" s="221" t="s">
        <v>311</v>
      </c>
      <c r="D15" s="221" t="s">
        <v>312</v>
      </c>
      <c r="E15" s="221" t="s">
        <v>313</v>
      </c>
      <c r="F15" s="221"/>
      <c r="G15" s="221"/>
      <c r="H15" s="221" t="s">
        <v>303</v>
      </c>
      <c r="I15" s="222" t="s">
        <v>314</v>
      </c>
      <c r="J15" s="223">
        <v>76700</v>
      </c>
      <c r="K15" s="223"/>
      <c r="L15" s="221"/>
      <c r="M15" s="224" t="s">
        <v>102</v>
      </c>
      <c r="N15" s="224" t="s">
        <v>296</v>
      </c>
      <c r="O15" s="224"/>
      <c r="P15" s="221"/>
      <c r="Q15" s="225" t="s">
        <v>315</v>
      </c>
    </row>
    <row r="16" spans="3:17" s="212" customFormat="1" ht="30" x14ac:dyDescent="0.25">
      <c r="C16" s="221" t="s">
        <v>316</v>
      </c>
      <c r="D16" s="221" t="s">
        <v>317</v>
      </c>
      <c r="E16" s="221"/>
      <c r="F16" s="221"/>
      <c r="G16" s="221"/>
      <c r="H16" s="221"/>
      <c r="I16" s="222"/>
      <c r="J16" s="223"/>
      <c r="K16" s="223"/>
      <c r="L16" s="221"/>
      <c r="M16" s="224" t="s">
        <v>102</v>
      </c>
      <c r="N16" s="224"/>
      <c r="O16" s="224">
        <v>2011</v>
      </c>
      <c r="P16" s="221" t="s">
        <v>318</v>
      </c>
      <c r="Q16" s="225"/>
    </row>
    <row r="17" spans="3:17" s="212" customFormat="1" x14ac:dyDescent="0.25">
      <c r="C17" s="221" t="s">
        <v>319</v>
      </c>
      <c r="D17" s="221" t="s">
        <v>320</v>
      </c>
      <c r="E17" s="221"/>
      <c r="F17" s="221" t="s">
        <v>40</v>
      </c>
      <c r="G17" s="221" t="s">
        <v>321</v>
      </c>
      <c r="H17" s="221">
        <v>2013</v>
      </c>
      <c r="I17" s="222" t="s">
        <v>322</v>
      </c>
      <c r="J17" s="223"/>
      <c r="K17" s="223"/>
      <c r="L17" s="221"/>
      <c r="M17" s="224" t="s">
        <v>102</v>
      </c>
      <c r="N17" s="224" t="s">
        <v>105</v>
      </c>
      <c r="O17" s="224"/>
      <c r="P17" s="221" t="s">
        <v>323</v>
      </c>
      <c r="Q17" s="225"/>
    </row>
    <row r="18" spans="3:17" s="212" customFormat="1" x14ac:dyDescent="0.25">
      <c r="C18" s="221" t="s">
        <v>324</v>
      </c>
      <c r="D18" s="221" t="s">
        <v>325</v>
      </c>
      <c r="E18" s="221" t="s">
        <v>326</v>
      </c>
      <c r="F18" s="221" t="s">
        <v>40</v>
      </c>
      <c r="G18" s="221" t="s">
        <v>321</v>
      </c>
      <c r="H18" s="221">
        <v>1998</v>
      </c>
      <c r="I18" s="222" t="s">
        <v>327</v>
      </c>
      <c r="J18" s="223">
        <v>138500</v>
      </c>
      <c r="K18" s="223"/>
      <c r="L18" s="221"/>
      <c r="M18" s="224" t="s">
        <v>102</v>
      </c>
      <c r="N18" s="224"/>
      <c r="O18" s="224"/>
      <c r="P18" s="221"/>
      <c r="Q18" s="225" t="s">
        <v>328</v>
      </c>
    </row>
    <row r="19" spans="3:17" s="212" customFormat="1" x14ac:dyDescent="0.25">
      <c r="C19" s="221" t="s">
        <v>329</v>
      </c>
      <c r="D19" s="221" t="s">
        <v>330</v>
      </c>
      <c r="E19" s="221" t="s">
        <v>331</v>
      </c>
      <c r="F19" s="221" t="s">
        <v>40</v>
      </c>
      <c r="G19" s="221" t="s">
        <v>321</v>
      </c>
      <c r="H19" s="221">
        <v>2004</v>
      </c>
      <c r="I19" s="222" t="s">
        <v>332</v>
      </c>
      <c r="J19" s="223">
        <v>72200</v>
      </c>
      <c r="K19" s="223"/>
      <c r="L19" s="221"/>
      <c r="M19" s="224" t="s">
        <v>102</v>
      </c>
      <c r="N19" s="224"/>
      <c r="O19" s="224"/>
      <c r="P19" s="221"/>
      <c r="Q19" s="225" t="s">
        <v>333</v>
      </c>
    </row>
    <row r="20" spans="3:17" s="212" customFormat="1" x14ac:dyDescent="0.25">
      <c r="C20" s="221" t="s">
        <v>334</v>
      </c>
      <c r="D20" s="221" t="s">
        <v>335</v>
      </c>
      <c r="E20" s="221" t="s">
        <v>336</v>
      </c>
      <c r="F20" s="221" t="s">
        <v>40</v>
      </c>
      <c r="G20" s="221" t="s">
        <v>321</v>
      </c>
      <c r="H20" s="221" t="s">
        <v>303</v>
      </c>
      <c r="I20" s="222" t="s">
        <v>337</v>
      </c>
      <c r="J20" s="223">
        <v>155100</v>
      </c>
      <c r="K20" s="223"/>
      <c r="L20" s="221"/>
      <c r="M20" s="224" t="s">
        <v>102</v>
      </c>
      <c r="N20" s="224"/>
      <c r="O20" s="224"/>
      <c r="P20" s="221"/>
      <c r="Q20" s="225" t="s">
        <v>338</v>
      </c>
    </row>
    <row r="21" spans="3:17" s="212" customFormat="1" ht="12.75" customHeight="1" x14ac:dyDescent="0.25">
      <c r="I21" s="213"/>
      <c r="J21" s="184"/>
      <c r="K21" s="219"/>
      <c r="M21" s="214"/>
      <c r="N21" s="214"/>
      <c r="O21" s="214"/>
    </row>
    <row r="25" spans="3:17" ht="12.75" customHeight="1" x14ac:dyDescent="0.25"/>
    <row r="29" spans="3:17" ht="12.75" customHeight="1" x14ac:dyDescent="0.25"/>
  </sheetData>
  <pageMargins left="0.5" right="0.5" top="0.75" bottom="0.75" header="0.3" footer="0.3"/>
  <pageSetup scale="71" fitToHeight="0" orientation="landscape" r:id="rId1"/>
  <headerFooter>
    <oddHeader>&amp;L&amp;"-,Bold"&amp;14FORM 3.)&amp;C&amp;"-,Bold"&amp;14FACILITIES INVENTORY&amp;R&amp;"-,Bold"&amp;14Updated as of: August 2016</oddHeader>
    <oddFooter>&amp;R&amp;10Page &amp;P of &amp;N</oddFooter>
  </headerFooter>
  <rowBreaks count="1" manualBreakCount="1">
    <brk id="21" max="16383"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26"/>
  <sheetViews>
    <sheetView workbookViewId="0">
      <pane xSplit="2" ySplit="1" topLeftCell="E8" activePane="bottomRight" state="frozen"/>
      <selection pane="topRight" activeCell="C1" sqref="C1"/>
      <selection pane="bottomLeft" activeCell="A2" sqref="A2"/>
      <selection pane="bottomRight" activeCell="S10" sqref="S10"/>
    </sheetView>
  </sheetViews>
  <sheetFormatPr defaultColWidth="9.140625" defaultRowHeight="15" x14ac:dyDescent="0.25"/>
  <cols>
    <col min="1" max="2" width="5.140625" style="185" customWidth="1"/>
    <col min="3" max="3" width="8.140625" style="185" bestFit="1" customWidth="1"/>
    <col min="4" max="4" width="11.42578125" style="185" bestFit="1" customWidth="1"/>
    <col min="5" max="5" width="24.7109375" style="186" customWidth="1"/>
    <col min="6" max="6" width="10.5703125" style="187" customWidth="1"/>
    <col min="7" max="7" width="11" style="187" bestFit="1" customWidth="1"/>
    <col min="8" max="8" width="10.7109375" style="187" customWidth="1"/>
    <col min="9" max="9" width="11.28515625" style="270" customWidth="1"/>
    <col min="10" max="10" width="10.7109375" style="185" customWidth="1"/>
    <col min="11" max="11" width="12" style="268" customWidth="1"/>
    <col min="12" max="12" width="13.7109375" style="268" customWidth="1"/>
    <col min="13" max="13" width="12" style="187" bestFit="1" customWidth="1"/>
    <col min="14" max="14" width="13.5703125" style="185" hidden="1" customWidth="1"/>
    <col min="15" max="15" width="12" style="187" customWidth="1"/>
    <col min="16" max="16" width="10.7109375" style="187" customWidth="1"/>
    <col min="17" max="17" width="29.28515625" style="183" customWidth="1"/>
    <col min="18" max="18" width="17.5703125" style="183" hidden="1" customWidth="1"/>
    <col min="19" max="16384" width="9.140625" style="185"/>
  </cols>
  <sheetData>
    <row r="1" spans="3:18" s="182" customFormat="1" ht="34.9" customHeight="1" x14ac:dyDescent="0.25">
      <c r="C1" s="217" t="s">
        <v>121</v>
      </c>
      <c r="D1" s="292" t="s">
        <v>122</v>
      </c>
      <c r="E1" s="218" t="s">
        <v>123</v>
      </c>
      <c r="F1" s="217" t="s">
        <v>124</v>
      </c>
      <c r="G1" s="217" t="s">
        <v>125</v>
      </c>
      <c r="H1" s="217" t="s">
        <v>126</v>
      </c>
      <c r="I1" s="269" t="s">
        <v>353</v>
      </c>
      <c r="J1" s="217" t="s">
        <v>127</v>
      </c>
      <c r="K1" s="267" t="s">
        <v>128</v>
      </c>
      <c r="L1" s="267" t="s">
        <v>129</v>
      </c>
      <c r="M1" s="217" t="s">
        <v>56</v>
      </c>
      <c r="N1" s="217" t="s">
        <v>130</v>
      </c>
      <c r="O1" s="217" t="s">
        <v>131</v>
      </c>
      <c r="P1" s="217" t="s">
        <v>132</v>
      </c>
      <c r="Q1" s="217" t="s">
        <v>57</v>
      </c>
      <c r="R1" s="182" t="s">
        <v>133</v>
      </c>
    </row>
    <row r="2" spans="3:18" ht="30" x14ac:dyDescent="0.25">
      <c r="C2" s="271" t="s">
        <v>134</v>
      </c>
      <c r="D2" s="271" t="s">
        <v>135</v>
      </c>
      <c r="E2" s="272" t="s">
        <v>136</v>
      </c>
      <c r="F2" s="216">
        <v>2010</v>
      </c>
      <c r="G2" s="216" t="s">
        <v>137</v>
      </c>
      <c r="H2" s="216" t="s">
        <v>138</v>
      </c>
      <c r="I2" s="273"/>
      <c r="J2" s="271">
        <v>25</v>
      </c>
      <c r="K2" s="274">
        <v>310000</v>
      </c>
      <c r="L2" s="274">
        <v>375000</v>
      </c>
      <c r="M2" s="216"/>
      <c r="N2" s="271"/>
      <c r="O2" s="216">
        <v>2010</v>
      </c>
      <c r="P2" s="216">
        <v>2035</v>
      </c>
      <c r="Q2" s="271"/>
    </row>
    <row r="3" spans="3:18" ht="30" x14ac:dyDescent="0.25">
      <c r="C3" s="271" t="s">
        <v>134</v>
      </c>
      <c r="D3" s="271" t="s">
        <v>139</v>
      </c>
      <c r="E3" s="272" t="s">
        <v>140</v>
      </c>
      <c r="F3" s="216">
        <v>1996</v>
      </c>
      <c r="G3" s="216" t="s">
        <v>137</v>
      </c>
      <c r="H3" s="216" t="s">
        <v>138</v>
      </c>
      <c r="I3" s="273"/>
      <c r="J3" s="271">
        <v>25</v>
      </c>
      <c r="K3" s="274" t="s">
        <v>141</v>
      </c>
      <c r="L3" s="274">
        <v>350000</v>
      </c>
      <c r="M3" s="216" t="s">
        <v>103</v>
      </c>
      <c r="N3" s="271"/>
      <c r="O3" s="216">
        <v>1995</v>
      </c>
      <c r="P3" s="216">
        <v>2020</v>
      </c>
      <c r="Q3" s="271" t="s">
        <v>142</v>
      </c>
    </row>
    <row r="4" spans="3:18" ht="45" x14ac:dyDescent="0.25">
      <c r="C4" s="271" t="s">
        <v>134</v>
      </c>
      <c r="D4" s="271" t="s">
        <v>144</v>
      </c>
      <c r="E4" s="272" t="s">
        <v>145</v>
      </c>
      <c r="F4" s="216">
        <v>2007</v>
      </c>
      <c r="G4" s="216" t="s">
        <v>137</v>
      </c>
      <c r="H4" s="216"/>
      <c r="I4" s="273"/>
      <c r="J4" s="271">
        <v>20</v>
      </c>
      <c r="K4" s="274">
        <v>142000</v>
      </c>
      <c r="L4" s="274"/>
      <c r="M4" s="216" t="s">
        <v>102</v>
      </c>
      <c r="N4" s="271"/>
      <c r="O4" s="216"/>
      <c r="P4" s="216">
        <v>2027</v>
      </c>
      <c r="Q4" s="271" t="s">
        <v>146</v>
      </c>
    </row>
    <row r="5" spans="3:18" ht="45" x14ac:dyDescent="0.25">
      <c r="C5" s="271" t="s">
        <v>134</v>
      </c>
      <c r="D5" s="271" t="s">
        <v>149</v>
      </c>
      <c r="E5" s="272" t="s">
        <v>150</v>
      </c>
      <c r="F5" s="216">
        <v>2016</v>
      </c>
      <c r="G5" s="216" t="s">
        <v>151</v>
      </c>
      <c r="H5" s="216" t="s">
        <v>152</v>
      </c>
      <c r="I5" s="273"/>
      <c r="J5" s="271">
        <v>15</v>
      </c>
      <c r="K5" s="274">
        <v>110000</v>
      </c>
      <c r="L5" s="274"/>
      <c r="M5" s="216" t="s">
        <v>143</v>
      </c>
      <c r="N5" s="271"/>
      <c r="O5" s="216"/>
      <c r="P5" s="216">
        <v>2031</v>
      </c>
      <c r="Q5" s="271"/>
    </row>
    <row r="6" spans="3:18" ht="45" x14ac:dyDescent="0.25">
      <c r="C6" s="271" t="s">
        <v>134</v>
      </c>
      <c r="D6" s="271" t="s">
        <v>153</v>
      </c>
      <c r="E6" s="272" t="s">
        <v>154</v>
      </c>
      <c r="F6" s="216">
        <v>2011</v>
      </c>
      <c r="G6" s="216" t="s">
        <v>147</v>
      </c>
      <c r="H6" s="216" t="s">
        <v>155</v>
      </c>
      <c r="I6" s="273"/>
      <c r="J6" s="271">
        <v>7</v>
      </c>
      <c r="K6" s="274"/>
      <c r="L6" s="274"/>
      <c r="M6" s="216" t="s">
        <v>156</v>
      </c>
      <c r="N6" s="271"/>
      <c r="O6" s="216"/>
      <c r="P6" s="216">
        <v>2018</v>
      </c>
      <c r="Q6" s="271" t="s">
        <v>157</v>
      </c>
    </row>
    <row r="7" spans="3:18" ht="45" x14ac:dyDescent="0.25">
      <c r="C7" s="271" t="s">
        <v>134</v>
      </c>
      <c r="D7" s="271" t="s">
        <v>158</v>
      </c>
      <c r="E7" s="272" t="s">
        <v>159</v>
      </c>
      <c r="F7" s="216">
        <v>2004</v>
      </c>
      <c r="G7" s="216" t="s">
        <v>147</v>
      </c>
      <c r="H7" s="216" t="s">
        <v>155</v>
      </c>
      <c r="I7" s="273"/>
      <c r="J7" s="271">
        <v>7</v>
      </c>
      <c r="K7" s="274"/>
      <c r="L7" s="274"/>
      <c r="M7" s="216" t="s">
        <v>103</v>
      </c>
      <c r="N7" s="271"/>
      <c r="O7" s="216"/>
      <c r="P7" s="216">
        <v>2011</v>
      </c>
      <c r="Q7" s="271" t="s">
        <v>160</v>
      </c>
    </row>
    <row r="8" spans="3:18" ht="60" x14ac:dyDescent="0.25">
      <c r="C8" s="271" t="s">
        <v>134</v>
      </c>
      <c r="D8" s="271" t="s">
        <v>161</v>
      </c>
      <c r="E8" s="272" t="s">
        <v>162</v>
      </c>
      <c r="F8" s="216">
        <v>2014</v>
      </c>
      <c r="G8" s="216" t="s">
        <v>163</v>
      </c>
      <c r="H8" s="216" t="s">
        <v>164</v>
      </c>
      <c r="I8" s="273">
        <v>57650</v>
      </c>
      <c r="J8" s="271">
        <v>7</v>
      </c>
      <c r="K8" s="274">
        <v>55000</v>
      </c>
      <c r="L8" s="274">
        <v>65000</v>
      </c>
      <c r="M8" s="216" t="s">
        <v>102</v>
      </c>
      <c r="N8" s="271"/>
      <c r="O8" s="216">
        <v>2014</v>
      </c>
      <c r="P8" s="216">
        <v>2021</v>
      </c>
      <c r="Q8" s="271" t="s">
        <v>165</v>
      </c>
    </row>
    <row r="9" spans="3:18" x14ac:dyDescent="0.25">
      <c r="C9" s="275" t="s">
        <v>208</v>
      </c>
      <c r="D9" s="275"/>
      <c r="E9" s="276"/>
      <c r="F9" s="277"/>
      <c r="G9" s="277"/>
      <c r="H9" s="277"/>
      <c r="I9" s="278"/>
      <c r="J9" s="279"/>
      <c r="K9" s="280"/>
      <c r="L9" s="280"/>
      <c r="M9" s="277"/>
      <c r="N9" s="279"/>
      <c r="O9" s="277"/>
      <c r="P9" s="277"/>
      <c r="Q9" s="279"/>
    </row>
    <row r="10" spans="3:18" ht="30" x14ac:dyDescent="0.25">
      <c r="C10" s="271" t="s">
        <v>166</v>
      </c>
      <c r="D10" s="271" t="s">
        <v>167</v>
      </c>
      <c r="E10" s="272" t="s">
        <v>168</v>
      </c>
      <c r="F10" s="216">
        <v>2014</v>
      </c>
      <c r="G10" s="216"/>
      <c r="H10" s="216"/>
      <c r="I10" s="273"/>
      <c r="J10" s="271">
        <v>3</v>
      </c>
      <c r="K10" s="274">
        <v>45500</v>
      </c>
      <c r="L10" s="274"/>
      <c r="M10" s="216" t="s">
        <v>102</v>
      </c>
      <c r="N10" s="271"/>
      <c r="O10" s="216">
        <v>2013</v>
      </c>
      <c r="P10" s="216">
        <v>2017</v>
      </c>
      <c r="Q10" s="271" t="s">
        <v>169</v>
      </c>
    </row>
    <row r="11" spans="3:18" ht="30" x14ac:dyDescent="0.25">
      <c r="C11" s="271" t="s">
        <v>166</v>
      </c>
      <c r="D11" s="271" t="s">
        <v>170</v>
      </c>
      <c r="E11" s="272" t="s">
        <v>168</v>
      </c>
      <c r="F11" s="216">
        <v>2012</v>
      </c>
      <c r="G11" s="216" t="s">
        <v>147</v>
      </c>
      <c r="H11" s="216" t="s">
        <v>171</v>
      </c>
      <c r="I11" s="273"/>
      <c r="J11" s="271">
        <v>3</v>
      </c>
      <c r="K11" s="274">
        <v>43000</v>
      </c>
      <c r="L11" s="274"/>
      <c r="M11" s="216" t="s">
        <v>102</v>
      </c>
      <c r="N11" s="271"/>
      <c r="O11" s="216"/>
      <c r="P11" s="216">
        <v>2016</v>
      </c>
      <c r="Q11" s="271" t="s">
        <v>172</v>
      </c>
    </row>
    <row r="12" spans="3:18" ht="45" x14ac:dyDescent="0.25">
      <c r="C12" s="271" t="s">
        <v>166</v>
      </c>
      <c r="D12" s="271" t="s">
        <v>173</v>
      </c>
      <c r="E12" s="272" t="s">
        <v>174</v>
      </c>
      <c r="F12" s="216">
        <v>2001</v>
      </c>
      <c r="G12" s="216" t="s">
        <v>175</v>
      </c>
      <c r="H12" s="216" t="s">
        <v>164</v>
      </c>
      <c r="I12" s="273"/>
      <c r="J12" s="271"/>
      <c r="K12" s="274"/>
      <c r="L12" s="274"/>
      <c r="M12" s="216" t="s">
        <v>176</v>
      </c>
      <c r="N12" s="271"/>
      <c r="O12" s="216"/>
      <c r="P12" s="216" t="s">
        <v>176</v>
      </c>
      <c r="Q12" s="271" t="s">
        <v>177</v>
      </c>
    </row>
    <row r="13" spans="3:18" x14ac:dyDescent="0.25">
      <c r="C13" s="275" t="s">
        <v>210</v>
      </c>
      <c r="D13" s="275"/>
      <c r="E13" s="276"/>
      <c r="F13" s="277"/>
      <c r="G13" s="277"/>
      <c r="H13" s="277"/>
      <c r="I13" s="278"/>
      <c r="J13" s="279"/>
      <c r="K13" s="280"/>
      <c r="L13" s="280"/>
      <c r="M13" s="277"/>
      <c r="N13" s="279"/>
      <c r="O13" s="277"/>
      <c r="P13" s="277"/>
      <c r="Q13" s="279"/>
    </row>
    <row r="14" spans="3:18" ht="30" x14ac:dyDescent="0.25">
      <c r="C14" s="271" t="s">
        <v>178</v>
      </c>
      <c r="D14" s="271" t="s">
        <v>179</v>
      </c>
      <c r="E14" s="272" t="s">
        <v>180</v>
      </c>
      <c r="F14" s="216">
        <v>2006</v>
      </c>
      <c r="G14" s="216" t="s">
        <v>137</v>
      </c>
      <c r="H14" s="216"/>
      <c r="I14" s="273">
        <v>142500</v>
      </c>
      <c r="J14" s="271">
        <v>12</v>
      </c>
      <c r="K14" s="274"/>
      <c r="L14" s="274"/>
      <c r="M14" s="216" t="s">
        <v>102</v>
      </c>
      <c r="N14" s="271"/>
      <c r="O14" s="216">
        <v>2005</v>
      </c>
      <c r="P14" s="216">
        <v>2018</v>
      </c>
      <c r="Q14" s="271"/>
    </row>
    <row r="15" spans="3:18" ht="30" x14ac:dyDescent="0.25">
      <c r="C15" s="271" t="s">
        <v>178</v>
      </c>
      <c r="D15" s="271" t="s">
        <v>181</v>
      </c>
      <c r="E15" s="272" t="s">
        <v>182</v>
      </c>
      <c r="F15" s="216">
        <v>2010</v>
      </c>
      <c r="G15" s="216" t="s">
        <v>137</v>
      </c>
      <c r="H15" s="216"/>
      <c r="I15" s="273">
        <f>12000*6</f>
        <v>72000</v>
      </c>
      <c r="J15" s="271">
        <v>12</v>
      </c>
      <c r="K15" s="274"/>
      <c r="L15" s="274"/>
      <c r="M15" s="216" t="s">
        <v>102</v>
      </c>
      <c r="N15" s="271"/>
      <c r="O15" s="216">
        <v>2009</v>
      </c>
      <c r="P15" s="216">
        <v>2022</v>
      </c>
      <c r="Q15" s="271"/>
    </row>
    <row r="16" spans="3:18" x14ac:dyDescent="0.25">
      <c r="C16" s="275" t="s">
        <v>209</v>
      </c>
      <c r="D16" s="275"/>
      <c r="E16" s="276"/>
      <c r="F16" s="277"/>
      <c r="G16" s="277"/>
      <c r="H16" s="277"/>
      <c r="I16" s="278"/>
      <c r="J16" s="279"/>
      <c r="K16" s="280"/>
      <c r="L16" s="280"/>
      <c r="M16" s="277"/>
      <c r="N16" s="279"/>
      <c r="O16" s="277"/>
      <c r="P16" s="277"/>
      <c r="Q16" s="279"/>
    </row>
    <row r="17" spans="3:18" ht="30" x14ac:dyDescent="0.25">
      <c r="C17" s="271" t="s">
        <v>68</v>
      </c>
      <c r="D17" s="271" t="s">
        <v>183</v>
      </c>
      <c r="E17" s="272" t="s">
        <v>184</v>
      </c>
      <c r="F17" s="216">
        <v>1998</v>
      </c>
      <c r="G17" s="216" t="s">
        <v>185</v>
      </c>
      <c r="H17" s="216"/>
      <c r="I17" s="273"/>
      <c r="J17" s="271">
        <v>20</v>
      </c>
      <c r="K17" s="274">
        <v>110000</v>
      </c>
      <c r="L17" s="274"/>
      <c r="M17" s="216" t="s">
        <v>102</v>
      </c>
      <c r="N17" s="271"/>
      <c r="O17" s="216"/>
      <c r="P17" s="216"/>
      <c r="Q17" s="271" t="s">
        <v>186</v>
      </c>
    </row>
    <row r="18" spans="3:18" ht="30" x14ac:dyDescent="0.25">
      <c r="C18" s="271" t="s">
        <v>68</v>
      </c>
      <c r="D18" s="271" t="s">
        <v>187</v>
      </c>
      <c r="E18" s="272" t="s">
        <v>188</v>
      </c>
      <c r="F18" s="216">
        <v>2008</v>
      </c>
      <c r="G18" s="216" t="s">
        <v>185</v>
      </c>
      <c r="H18" s="216"/>
      <c r="I18" s="273"/>
      <c r="J18" s="271"/>
      <c r="K18" s="274">
        <v>34000</v>
      </c>
      <c r="L18" s="274"/>
      <c r="M18" s="216" t="s">
        <v>102</v>
      </c>
      <c r="N18" s="271"/>
      <c r="O18" s="216"/>
      <c r="P18" s="216"/>
      <c r="Q18" s="271" t="s">
        <v>189</v>
      </c>
    </row>
    <row r="19" spans="3:18" x14ac:dyDescent="0.25">
      <c r="C19" s="271" t="s">
        <v>68</v>
      </c>
      <c r="D19" s="271" t="s">
        <v>190</v>
      </c>
      <c r="E19" s="272" t="s">
        <v>191</v>
      </c>
      <c r="F19" s="216">
        <v>2012</v>
      </c>
      <c r="G19" s="216" t="s">
        <v>192</v>
      </c>
      <c r="H19" s="216"/>
      <c r="I19" s="273"/>
      <c r="J19" s="271">
        <v>20</v>
      </c>
      <c r="K19" s="274"/>
      <c r="L19" s="274"/>
      <c r="M19" s="216" t="s">
        <v>143</v>
      </c>
      <c r="N19" s="271"/>
      <c r="O19" s="216"/>
      <c r="P19" s="216">
        <v>2032</v>
      </c>
      <c r="Q19" s="271"/>
    </row>
    <row r="20" spans="3:18" ht="45" x14ac:dyDescent="0.25">
      <c r="C20" s="271" t="s">
        <v>68</v>
      </c>
      <c r="D20" s="271" t="s">
        <v>193</v>
      </c>
      <c r="E20" s="272" t="s">
        <v>194</v>
      </c>
      <c r="F20" s="216">
        <v>2007</v>
      </c>
      <c r="G20" s="216" t="s">
        <v>147</v>
      </c>
      <c r="H20" s="216" t="s">
        <v>148</v>
      </c>
      <c r="I20" s="273"/>
      <c r="J20" s="271">
        <v>8</v>
      </c>
      <c r="K20" s="274"/>
      <c r="L20" s="274"/>
      <c r="M20" s="216" t="s">
        <v>156</v>
      </c>
      <c r="N20" s="271"/>
      <c r="O20" s="216"/>
      <c r="P20" s="216">
        <v>2016</v>
      </c>
      <c r="Q20" s="271"/>
    </row>
    <row r="21" spans="3:18" x14ac:dyDescent="0.25">
      <c r="C21" s="271" t="s">
        <v>68</v>
      </c>
      <c r="D21" s="271" t="s">
        <v>195</v>
      </c>
      <c r="E21" s="272" t="s">
        <v>196</v>
      </c>
      <c r="F21" s="216">
        <v>1985</v>
      </c>
      <c r="G21" s="216"/>
      <c r="H21" s="216"/>
      <c r="I21" s="273"/>
      <c r="J21" s="271">
        <v>30</v>
      </c>
      <c r="K21" s="274"/>
      <c r="L21" s="274"/>
      <c r="M21" s="216" t="s">
        <v>103</v>
      </c>
      <c r="N21" s="271"/>
      <c r="O21" s="216"/>
      <c r="P21" s="216">
        <f>Table1[[#This Row],[Useful Life ('# Yrs)]]+Table1[[#This Row],[Year Manuf]]</f>
        <v>2015</v>
      </c>
      <c r="Q21" s="271" t="s">
        <v>160</v>
      </c>
    </row>
    <row r="22" spans="3:18" x14ac:dyDescent="0.25">
      <c r="C22" s="271" t="s">
        <v>68</v>
      </c>
      <c r="D22" s="271" t="s">
        <v>197</v>
      </c>
      <c r="E22" s="272" t="s">
        <v>198</v>
      </c>
      <c r="F22" s="216">
        <v>1991</v>
      </c>
      <c r="G22" s="216" t="s">
        <v>199</v>
      </c>
      <c r="H22" s="216"/>
      <c r="I22" s="273"/>
      <c r="J22" s="271">
        <v>30</v>
      </c>
      <c r="K22" s="274"/>
      <c r="L22" s="274"/>
      <c r="M22" s="216" t="s">
        <v>102</v>
      </c>
      <c r="N22" s="271"/>
      <c r="O22" s="216"/>
      <c r="P22" s="216">
        <f>Table1[[#This Row],[Useful Life ('# Yrs)]]+Table1[[#This Row],[Year Manuf]]</f>
        <v>2021</v>
      </c>
      <c r="Q22" s="271"/>
    </row>
    <row r="23" spans="3:18" x14ac:dyDescent="0.25">
      <c r="C23" s="271" t="s">
        <v>68</v>
      </c>
      <c r="D23" s="271" t="s">
        <v>200</v>
      </c>
      <c r="E23" s="272" t="s">
        <v>201</v>
      </c>
      <c r="F23" s="216">
        <v>1991</v>
      </c>
      <c r="G23" s="216" t="s">
        <v>202</v>
      </c>
      <c r="H23" s="216"/>
      <c r="I23" s="273"/>
      <c r="J23" s="271">
        <v>30</v>
      </c>
      <c r="K23" s="274"/>
      <c r="L23" s="274"/>
      <c r="M23" s="216" t="s">
        <v>102</v>
      </c>
      <c r="N23" s="271"/>
      <c r="O23" s="216"/>
      <c r="P23" s="216">
        <f>Table1[[#This Row],[Useful Life ('# Yrs)]]+Table1[[#This Row],[Year Manuf]]</f>
        <v>2021</v>
      </c>
      <c r="Q23" s="271"/>
    </row>
    <row r="24" spans="3:18" ht="45" x14ac:dyDescent="0.25">
      <c r="C24" s="271" t="s">
        <v>68</v>
      </c>
      <c r="D24" s="271" t="s">
        <v>203</v>
      </c>
      <c r="E24" s="272" t="s">
        <v>204</v>
      </c>
      <c r="F24" s="216">
        <v>2012</v>
      </c>
      <c r="G24" s="216" t="s">
        <v>163</v>
      </c>
      <c r="H24" s="216" t="s">
        <v>205</v>
      </c>
      <c r="I24" s="273"/>
      <c r="J24" s="271">
        <v>8</v>
      </c>
      <c r="K24" s="274">
        <v>28000</v>
      </c>
      <c r="L24" s="274"/>
      <c r="M24" s="216" t="s">
        <v>143</v>
      </c>
      <c r="N24" s="271"/>
      <c r="O24" s="216">
        <v>2011</v>
      </c>
      <c r="P24" s="216">
        <v>2020</v>
      </c>
      <c r="Q24" s="271" t="s">
        <v>206</v>
      </c>
      <c r="R24" s="183" t="s">
        <v>207</v>
      </c>
    </row>
    <row r="25" spans="3:18" x14ac:dyDescent="0.25">
      <c r="C25" s="275" t="s">
        <v>211</v>
      </c>
      <c r="D25" s="275"/>
      <c r="E25" s="276"/>
      <c r="F25" s="277"/>
      <c r="G25" s="277"/>
      <c r="H25" s="277"/>
      <c r="I25" s="278"/>
      <c r="J25" s="279"/>
      <c r="K25" s="280"/>
      <c r="L25" s="280"/>
      <c r="M25" s="277"/>
      <c r="N25" s="279"/>
      <c r="O25" s="277"/>
      <c r="P25" s="277"/>
      <c r="Q25" s="279"/>
    </row>
    <row r="26" spans="3:18" x14ac:dyDescent="0.25">
      <c r="J26" s="188"/>
    </row>
  </sheetData>
  <pageMargins left="0.25" right="0.25" top="0.5" bottom="0.5" header="0.3" footer="0.3"/>
  <pageSetup scale="71" fitToHeight="0" orientation="landscape" r:id="rId1"/>
  <headerFooter>
    <oddHeader>&amp;L&amp;"-,Bold"&amp;14FORM 4.)&amp;C&amp;"-,Bold"&amp;14FLEET &amp; ASSETS INVENTORY&amp;R&amp;"-,Bold"&amp;14Updated as of: August 2016</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showGridLines="0" zoomScaleNormal="100" workbookViewId="0">
      <selection activeCell="G13" sqref="G13"/>
    </sheetView>
  </sheetViews>
  <sheetFormatPr defaultColWidth="9.140625" defaultRowHeight="12.75" x14ac:dyDescent="0.2"/>
  <cols>
    <col min="1" max="1" width="21.7109375" style="153" customWidth="1"/>
    <col min="2" max="2" width="107.28515625" style="153" customWidth="1"/>
    <col min="3" max="3" width="11.140625" style="153" customWidth="1"/>
    <col min="4" max="4" width="10.5703125" style="154" bestFit="1" customWidth="1"/>
    <col min="5" max="5" width="10.140625" style="154" bestFit="1" customWidth="1"/>
    <col min="6" max="6" width="11.28515625" style="154" bestFit="1" customWidth="1"/>
    <col min="7" max="7" width="22.5703125" style="153" customWidth="1"/>
    <col min="8" max="8" width="28.7109375" style="153" customWidth="1"/>
    <col min="9" max="16384" width="9.140625" style="153"/>
  </cols>
  <sheetData>
    <row r="1" spans="1:7" x14ac:dyDescent="0.2">
      <c r="B1" s="156"/>
      <c r="C1" s="156"/>
      <c r="D1" s="157"/>
    </row>
    <row r="2" spans="1:7" ht="15" x14ac:dyDescent="0.25">
      <c r="A2" s="179" t="s">
        <v>48</v>
      </c>
      <c r="B2" s="168" t="s">
        <v>346</v>
      </c>
      <c r="C2" s="156"/>
      <c r="D2" s="157"/>
    </row>
    <row r="3" spans="1:7" ht="15" x14ac:dyDescent="0.25">
      <c r="A3" s="175"/>
      <c r="B3" s="167"/>
      <c r="C3" s="156"/>
    </row>
    <row r="4" spans="1:7" ht="15" x14ac:dyDescent="0.25">
      <c r="A4" s="175"/>
      <c r="B4" s="166" t="s">
        <v>93</v>
      </c>
      <c r="C4" s="156"/>
      <c r="D4" s="157"/>
    </row>
    <row r="5" spans="1:7" ht="15" x14ac:dyDescent="0.25">
      <c r="A5" s="175"/>
      <c r="B5" s="167"/>
      <c r="C5" s="156"/>
      <c r="D5" s="155"/>
      <c r="E5" s="155"/>
      <c r="F5" s="155"/>
    </row>
    <row r="6" spans="1:7" ht="15" x14ac:dyDescent="0.25">
      <c r="A6" s="175"/>
      <c r="B6" s="166" t="s">
        <v>225</v>
      </c>
      <c r="C6" s="156"/>
    </row>
    <row r="7" spans="1:7" ht="15" x14ac:dyDescent="0.25">
      <c r="A7" s="176"/>
      <c r="B7" s="156"/>
      <c r="C7" s="156"/>
    </row>
    <row r="8" spans="1:7" ht="15" x14ac:dyDescent="0.25">
      <c r="A8" s="180" t="s">
        <v>49</v>
      </c>
      <c r="B8" s="83" t="s">
        <v>113</v>
      </c>
      <c r="C8" s="156"/>
    </row>
    <row r="9" spans="1:7" ht="15" x14ac:dyDescent="0.25">
      <c r="A9" s="180"/>
      <c r="B9" s="83"/>
      <c r="C9" s="156"/>
    </row>
    <row r="10" spans="1:7" ht="15" x14ac:dyDescent="0.25">
      <c r="A10" s="176"/>
      <c r="B10" s="156" t="s">
        <v>114</v>
      </c>
      <c r="C10" s="156"/>
    </row>
    <row r="11" spans="1:7" ht="15" x14ac:dyDescent="0.25">
      <c r="A11" s="176"/>
      <c r="B11" s="156"/>
      <c r="C11" s="156"/>
    </row>
    <row r="12" spans="1:7" ht="25.5" x14ac:dyDescent="0.25">
      <c r="A12" s="176"/>
      <c r="B12" s="165" t="s">
        <v>115</v>
      </c>
      <c r="C12" s="156"/>
      <c r="F12" s="159"/>
    </row>
    <row r="13" spans="1:7" ht="15" x14ac:dyDescent="0.25">
      <c r="A13" s="176"/>
      <c r="B13" s="158"/>
      <c r="C13" s="158"/>
      <c r="G13" s="160"/>
    </row>
    <row r="14" spans="1:7" ht="25.5" x14ac:dyDescent="0.25">
      <c r="A14" s="176"/>
      <c r="B14" s="165" t="s">
        <v>116</v>
      </c>
      <c r="C14" s="156"/>
    </row>
    <row r="15" spans="1:7" ht="15" x14ac:dyDescent="0.25">
      <c r="A15" s="176"/>
      <c r="B15" s="156"/>
      <c r="C15" s="156"/>
    </row>
    <row r="16" spans="1:7" ht="15" x14ac:dyDescent="0.25">
      <c r="A16" s="179" t="s">
        <v>50</v>
      </c>
      <c r="B16" s="168" t="s">
        <v>117</v>
      </c>
      <c r="C16" s="162"/>
    </row>
    <row r="17" spans="1:3" ht="15" x14ac:dyDescent="0.25">
      <c r="A17" s="177"/>
      <c r="B17" s="169"/>
      <c r="C17" s="161"/>
    </row>
    <row r="18" spans="1:3" ht="25.5" x14ac:dyDescent="0.25">
      <c r="A18" s="177"/>
      <c r="B18" s="170" t="s">
        <v>347</v>
      </c>
      <c r="C18" s="161"/>
    </row>
    <row r="19" spans="1:3" ht="15" x14ac:dyDescent="0.25">
      <c r="A19" s="178"/>
      <c r="B19" s="162"/>
      <c r="C19" s="162"/>
    </row>
    <row r="20" spans="1:3" ht="15" x14ac:dyDescent="0.25">
      <c r="A20" s="180" t="s">
        <v>51</v>
      </c>
      <c r="B20" s="165" t="s">
        <v>348</v>
      </c>
      <c r="C20" s="161"/>
    </row>
    <row r="21" spans="1:3" ht="15" x14ac:dyDescent="0.25">
      <c r="A21" s="178"/>
      <c r="B21" s="161"/>
      <c r="C21" s="161"/>
    </row>
    <row r="22" spans="1:3" ht="15" x14ac:dyDescent="0.25">
      <c r="A22" s="179" t="s">
        <v>52</v>
      </c>
      <c r="B22" s="171" t="s">
        <v>94</v>
      </c>
      <c r="C22" s="161"/>
    </row>
    <row r="23" spans="1:3" ht="15" x14ac:dyDescent="0.25">
      <c r="A23" s="177"/>
      <c r="B23" s="172"/>
      <c r="C23" s="162"/>
    </row>
    <row r="24" spans="1:3" ht="15" x14ac:dyDescent="0.25">
      <c r="A24" s="177"/>
      <c r="B24" s="171" t="s">
        <v>119</v>
      </c>
      <c r="C24" s="161"/>
    </row>
    <row r="25" spans="1:3" ht="15" x14ac:dyDescent="0.25">
      <c r="A25" s="177"/>
      <c r="B25" s="171"/>
      <c r="C25" s="161"/>
    </row>
    <row r="26" spans="1:3" ht="15" x14ac:dyDescent="0.25">
      <c r="A26" s="177"/>
      <c r="B26" s="171" t="s">
        <v>118</v>
      </c>
      <c r="C26" s="161"/>
    </row>
    <row r="27" spans="1:3" ht="15" x14ac:dyDescent="0.25">
      <c r="A27" s="177"/>
      <c r="B27" s="171"/>
      <c r="C27" s="161"/>
    </row>
    <row r="28" spans="1:3" ht="15" x14ac:dyDescent="0.25">
      <c r="A28" s="177"/>
      <c r="B28" s="171" t="s">
        <v>95</v>
      </c>
      <c r="C28" s="161"/>
    </row>
    <row r="29" spans="1:3" ht="15" x14ac:dyDescent="0.25">
      <c r="A29" s="178"/>
      <c r="B29" s="161"/>
      <c r="C29" s="161"/>
    </row>
    <row r="30" spans="1:3" ht="15" x14ac:dyDescent="0.25">
      <c r="A30" s="180" t="s">
        <v>53</v>
      </c>
      <c r="B30" s="165" t="s">
        <v>96</v>
      </c>
      <c r="C30" s="161"/>
    </row>
    <row r="31" spans="1:3" x14ac:dyDescent="0.2">
      <c r="B31" s="161"/>
      <c r="C31" s="161"/>
    </row>
    <row r="32" spans="1:3" x14ac:dyDescent="0.2">
      <c r="B32" s="161"/>
      <c r="C32" s="161"/>
    </row>
    <row r="33" spans="1:17" x14ac:dyDescent="0.2">
      <c r="B33" s="161"/>
      <c r="C33" s="161"/>
    </row>
    <row r="34" spans="1:17" x14ac:dyDescent="0.2">
      <c r="C34" s="161"/>
    </row>
    <row r="35" spans="1:17" x14ac:dyDescent="0.2">
      <c r="B35" s="161"/>
      <c r="C35" s="161"/>
      <c r="F35" s="163"/>
      <c r="G35" s="164"/>
    </row>
    <row r="36" spans="1:17" x14ac:dyDescent="0.2">
      <c r="B36" s="161"/>
      <c r="C36" s="161"/>
      <c r="H36" s="164"/>
    </row>
    <row r="37" spans="1:17" s="154" customFormat="1" x14ac:dyDescent="0.2">
      <c r="A37" s="153"/>
      <c r="B37" s="161"/>
      <c r="C37" s="161"/>
      <c r="G37" s="153"/>
      <c r="H37" s="153"/>
      <c r="I37" s="153"/>
      <c r="J37" s="153"/>
      <c r="K37" s="153"/>
      <c r="L37" s="153"/>
      <c r="M37" s="153"/>
      <c r="N37" s="153"/>
      <c r="O37" s="153"/>
      <c r="P37" s="153"/>
      <c r="Q37" s="153"/>
    </row>
    <row r="38" spans="1:17" s="154" customFormat="1" x14ac:dyDescent="0.2">
      <c r="A38" s="153"/>
      <c r="B38" s="161"/>
      <c r="C38" s="161"/>
      <c r="G38" s="153"/>
      <c r="H38" s="153"/>
      <c r="I38" s="153"/>
      <c r="J38" s="153"/>
      <c r="K38" s="153"/>
      <c r="L38" s="153"/>
      <c r="M38" s="153"/>
      <c r="N38" s="153"/>
      <c r="O38" s="153"/>
      <c r="P38" s="153"/>
      <c r="Q38" s="153"/>
    </row>
    <row r="39" spans="1:17" s="154" customFormat="1" x14ac:dyDescent="0.2">
      <c r="A39" s="153"/>
      <c r="B39" s="161"/>
      <c r="C39" s="161"/>
      <c r="G39" s="153"/>
      <c r="H39" s="153"/>
      <c r="I39" s="153"/>
      <c r="J39" s="153"/>
      <c r="K39" s="153"/>
      <c r="L39" s="153"/>
      <c r="M39" s="153"/>
      <c r="N39" s="153"/>
      <c r="O39" s="153"/>
      <c r="P39" s="153"/>
      <c r="Q39" s="153"/>
    </row>
    <row r="40" spans="1:17" s="154" customFormat="1" x14ac:dyDescent="0.2">
      <c r="A40" s="153"/>
      <c r="B40" s="161"/>
      <c r="C40" s="161"/>
      <c r="G40" s="153"/>
      <c r="H40" s="153"/>
      <c r="I40" s="153"/>
      <c r="J40" s="153"/>
      <c r="K40" s="153"/>
      <c r="L40" s="153"/>
      <c r="M40" s="153"/>
      <c r="N40" s="153"/>
      <c r="O40" s="153"/>
      <c r="P40" s="153"/>
      <c r="Q40" s="153"/>
    </row>
    <row r="41" spans="1:17" s="154" customFormat="1" x14ac:dyDescent="0.2">
      <c r="A41" s="153"/>
      <c r="B41" s="161"/>
      <c r="C41" s="161"/>
      <c r="G41" s="153"/>
      <c r="H41" s="153"/>
      <c r="I41" s="153"/>
      <c r="J41" s="153"/>
      <c r="K41" s="153"/>
      <c r="L41" s="153"/>
      <c r="M41" s="153"/>
      <c r="N41" s="153"/>
      <c r="O41" s="153"/>
      <c r="P41" s="153"/>
      <c r="Q41" s="153"/>
    </row>
    <row r="42" spans="1:17" s="154" customFormat="1" x14ac:dyDescent="0.2">
      <c r="A42" s="153"/>
      <c r="B42" s="161"/>
      <c r="C42" s="161"/>
      <c r="G42" s="153"/>
      <c r="H42" s="153"/>
      <c r="I42" s="153"/>
      <c r="J42" s="153"/>
      <c r="K42" s="153"/>
      <c r="L42" s="153"/>
      <c r="M42" s="153"/>
      <c r="N42" s="153"/>
      <c r="O42" s="153"/>
      <c r="P42" s="153"/>
      <c r="Q42" s="153"/>
    </row>
    <row r="43" spans="1:17" s="154" customFormat="1" x14ac:dyDescent="0.2">
      <c r="A43" s="153"/>
      <c r="B43" s="161"/>
      <c r="C43" s="161"/>
      <c r="G43" s="153"/>
      <c r="H43" s="153"/>
      <c r="I43" s="153"/>
      <c r="J43" s="153"/>
      <c r="K43" s="153"/>
      <c r="L43" s="153"/>
      <c r="M43" s="153"/>
      <c r="N43" s="153"/>
      <c r="O43" s="153"/>
      <c r="P43" s="153"/>
      <c r="Q43" s="153"/>
    </row>
    <row r="44" spans="1:17" s="154" customFormat="1" x14ac:dyDescent="0.2">
      <c r="A44" s="153"/>
      <c r="B44" s="161"/>
      <c r="C44" s="161"/>
      <c r="G44" s="153"/>
      <c r="H44" s="153"/>
      <c r="I44" s="153"/>
      <c r="J44" s="153"/>
      <c r="K44" s="153"/>
      <c r="L44" s="153"/>
      <c r="M44" s="153"/>
      <c r="N44" s="153"/>
      <c r="O44" s="153"/>
      <c r="P44" s="153"/>
      <c r="Q44" s="153"/>
    </row>
    <row r="45" spans="1:17" s="154" customFormat="1" x14ac:dyDescent="0.2">
      <c r="A45" s="153"/>
      <c r="B45" s="161"/>
      <c r="C45" s="161"/>
      <c r="G45" s="153"/>
      <c r="H45" s="153"/>
      <c r="I45" s="153"/>
      <c r="J45" s="153"/>
      <c r="K45" s="153"/>
      <c r="L45" s="153"/>
      <c r="M45" s="153"/>
      <c r="N45" s="153"/>
      <c r="O45" s="153"/>
      <c r="P45" s="153"/>
      <c r="Q45" s="153"/>
    </row>
    <row r="46" spans="1:17" s="154" customFormat="1" x14ac:dyDescent="0.2">
      <c r="A46" s="153"/>
      <c r="B46" s="161"/>
      <c r="C46" s="161"/>
      <c r="G46" s="153"/>
      <c r="H46" s="153"/>
      <c r="I46" s="153"/>
      <c r="J46" s="153"/>
      <c r="K46" s="153"/>
      <c r="L46" s="153"/>
      <c r="M46" s="153"/>
      <c r="N46" s="153"/>
      <c r="O46" s="153"/>
      <c r="P46" s="153"/>
      <c r="Q46" s="153"/>
    </row>
    <row r="47" spans="1:17" s="154" customFormat="1" x14ac:dyDescent="0.2">
      <c r="A47" s="153"/>
      <c r="B47" s="161"/>
      <c r="C47" s="161"/>
      <c r="G47" s="153"/>
      <c r="H47" s="153"/>
      <c r="I47" s="153"/>
      <c r="J47" s="153"/>
      <c r="K47" s="153"/>
      <c r="L47" s="153"/>
      <c r="M47" s="153"/>
      <c r="N47" s="153"/>
      <c r="O47" s="153"/>
      <c r="P47" s="153"/>
      <c r="Q47" s="153"/>
    </row>
    <row r="48" spans="1:17" s="154" customFormat="1" x14ac:dyDescent="0.2">
      <c r="A48" s="153"/>
      <c r="B48" s="161"/>
      <c r="C48" s="161"/>
      <c r="G48" s="153"/>
      <c r="H48" s="153"/>
      <c r="I48" s="153"/>
      <c r="J48" s="153"/>
      <c r="K48" s="153"/>
      <c r="L48" s="153"/>
      <c r="M48" s="153"/>
      <c r="N48" s="153"/>
      <c r="O48" s="153"/>
      <c r="P48" s="153"/>
      <c r="Q48" s="153"/>
    </row>
    <row r="49" spans="1:17" s="154" customFormat="1" x14ac:dyDescent="0.2">
      <c r="A49" s="153"/>
      <c r="B49" s="161"/>
      <c r="C49" s="161"/>
      <c r="G49" s="153"/>
      <c r="H49" s="153"/>
      <c r="I49" s="153"/>
      <c r="J49" s="153"/>
      <c r="K49" s="153"/>
      <c r="L49" s="153"/>
      <c r="M49" s="153"/>
      <c r="N49" s="153"/>
      <c r="O49" s="153"/>
      <c r="P49" s="153"/>
      <c r="Q49" s="153"/>
    </row>
    <row r="50" spans="1:17" s="154" customFormat="1" x14ac:dyDescent="0.2">
      <c r="A50" s="153"/>
      <c r="B50" s="161"/>
      <c r="C50" s="161"/>
      <c r="G50" s="153"/>
      <c r="H50" s="153"/>
      <c r="I50" s="153"/>
      <c r="J50" s="153"/>
      <c r="K50" s="153"/>
      <c r="L50" s="153"/>
      <c r="M50" s="153"/>
      <c r="N50" s="153"/>
      <c r="O50" s="153"/>
      <c r="P50" s="153"/>
      <c r="Q50" s="153"/>
    </row>
    <row r="51" spans="1:17" s="154" customFormat="1" x14ac:dyDescent="0.2">
      <c r="A51" s="153"/>
      <c r="B51" s="161"/>
      <c r="C51" s="161"/>
      <c r="G51" s="153"/>
      <c r="H51" s="153"/>
      <c r="I51" s="153"/>
      <c r="J51" s="153"/>
      <c r="K51" s="153"/>
      <c r="L51" s="153"/>
      <c r="M51" s="153"/>
      <c r="N51" s="153"/>
      <c r="O51" s="153"/>
      <c r="P51" s="153"/>
      <c r="Q51" s="153"/>
    </row>
    <row r="52" spans="1:17" s="154" customFormat="1" x14ac:dyDescent="0.2">
      <c r="A52" s="153"/>
      <c r="B52" s="161"/>
      <c r="C52" s="161"/>
      <c r="G52" s="153"/>
      <c r="H52" s="153"/>
      <c r="I52" s="153"/>
      <c r="J52" s="153"/>
      <c r="K52" s="153"/>
      <c r="L52" s="153"/>
      <c r="M52" s="153"/>
      <c r="N52" s="153"/>
      <c r="O52" s="153"/>
      <c r="P52" s="153"/>
      <c r="Q52" s="153"/>
    </row>
    <row r="53" spans="1:17" s="154" customFormat="1" x14ac:dyDescent="0.2">
      <c r="A53" s="153"/>
      <c r="B53" s="161"/>
      <c r="C53" s="161"/>
      <c r="G53" s="153"/>
      <c r="H53" s="153"/>
      <c r="I53" s="153"/>
      <c r="J53" s="153"/>
      <c r="K53" s="153"/>
      <c r="L53" s="153"/>
      <c r="M53" s="153"/>
      <c r="N53" s="153"/>
      <c r="O53" s="153"/>
      <c r="P53" s="153"/>
      <c r="Q53" s="153"/>
    </row>
    <row r="54" spans="1:17" s="154" customFormat="1" x14ac:dyDescent="0.2">
      <c r="A54" s="153"/>
      <c r="B54" s="161"/>
      <c r="C54" s="161"/>
      <c r="G54" s="153"/>
      <c r="H54" s="153"/>
      <c r="I54" s="153"/>
      <c r="J54" s="153"/>
      <c r="K54" s="153"/>
      <c r="L54" s="153"/>
      <c r="M54" s="153"/>
      <c r="N54" s="153"/>
      <c r="O54" s="153"/>
      <c r="P54" s="153"/>
      <c r="Q54" s="153"/>
    </row>
    <row r="55" spans="1:17" s="154" customFormat="1" x14ac:dyDescent="0.2">
      <c r="A55" s="153"/>
      <c r="B55" s="161"/>
      <c r="C55" s="161"/>
      <c r="G55" s="153"/>
      <c r="H55" s="153"/>
      <c r="I55" s="153"/>
      <c r="J55" s="153"/>
      <c r="K55" s="153"/>
      <c r="L55" s="153"/>
      <c r="M55" s="153"/>
      <c r="N55" s="153"/>
      <c r="O55" s="153"/>
      <c r="P55" s="153"/>
      <c r="Q55" s="153"/>
    </row>
    <row r="56" spans="1:17" s="154" customFormat="1" x14ac:dyDescent="0.2">
      <c r="A56" s="153"/>
      <c r="B56" s="161"/>
      <c r="C56" s="161"/>
      <c r="G56" s="153"/>
      <c r="H56" s="153"/>
      <c r="I56" s="153"/>
      <c r="J56" s="153"/>
      <c r="K56" s="153"/>
      <c r="L56" s="153"/>
      <c r="M56" s="153"/>
      <c r="N56" s="153"/>
      <c r="O56" s="153"/>
      <c r="P56" s="153"/>
      <c r="Q56" s="153"/>
    </row>
    <row r="57" spans="1:17" s="154" customFormat="1" x14ac:dyDescent="0.2">
      <c r="A57" s="153"/>
      <c r="B57" s="161"/>
      <c r="C57" s="161"/>
      <c r="G57" s="153"/>
      <c r="H57" s="153"/>
      <c r="I57" s="153"/>
      <c r="J57" s="153"/>
      <c r="K57" s="153"/>
      <c r="L57" s="153"/>
      <c r="M57" s="153"/>
      <c r="N57" s="153"/>
      <c r="O57" s="153"/>
      <c r="P57" s="153"/>
      <c r="Q57" s="153"/>
    </row>
    <row r="58" spans="1:17" s="154" customFormat="1" x14ac:dyDescent="0.2">
      <c r="A58" s="153"/>
      <c r="B58" s="161"/>
      <c r="C58" s="161"/>
      <c r="G58" s="153"/>
      <c r="H58" s="153"/>
      <c r="I58" s="153"/>
      <c r="J58" s="153"/>
      <c r="K58" s="153"/>
      <c r="L58" s="153"/>
      <c r="M58" s="153"/>
      <c r="N58" s="153"/>
      <c r="O58" s="153"/>
      <c r="P58" s="153"/>
      <c r="Q58" s="153"/>
    </row>
    <row r="59" spans="1:17" s="154" customFormat="1" x14ac:dyDescent="0.2">
      <c r="A59" s="153"/>
      <c r="B59" s="161"/>
      <c r="C59" s="161"/>
      <c r="G59" s="153"/>
      <c r="H59" s="153"/>
      <c r="I59" s="153"/>
      <c r="J59" s="153"/>
      <c r="K59" s="153"/>
      <c r="L59" s="153"/>
      <c r="M59" s="153"/>
      <c r="N59" s="153"/>
      <c r="O59" s="153"/>
      <c r="P59" s="153"/>
      <c r="Q59" s="153"/>
    </row>
    <row r="60" spans="1:17" s="154" customFormat="1" x14ac:dyDescent="0.2">
      <c r="A60" s="153"/>
      <c r="B60" s="161"/>
      <c r="C60" s="161"/>
      <c r="G60" s="153"/>
      <c r="H60" s="153"/>
      <c r="I60" s="153"/>
      <c r="J60" s="153"/>
      <c r="K60" s="153"/>
      <c r="L60" s="153"/>
      <c r="M60" s="153"/>
      <c r="N60" s="153"/>
      <c r="O60" s="153"/>
      <c r="P60" s="153"/>
      <c r="Q60" s="153"/>
    </row>
    <row r="61" spans="1:17" s="154" customFormat="1" x14ac:dyDescent="0.2">
      <c r="A61" s="153"/>
      <c r="B61" s="161"/>
      <c r="C61" s="161"/>
      <c r="G61" s="153"/>
      <c r="H61" s="153"/>
      <c r="I61" s="153"/>
      <c r="J61" s="153"/>
      <c r="K61" s="153"/>
      <c r="L61" s="153"/>
      <c r="M61" s="153"/>
      <c r="N61" s="153"/>
      <c r="O61" s="153"/>
      <c r="P61" s="153"/>
      <c r="Q61" s="153"/>
    </row>
    <row r="62" spans="1:17" s="154" customFormat="1" x14ac:dyDescent="0.2">
      <c r="A62" s="153"/>
      <c r="B62" s="161"/>
      <c r="C62" s="161"/>
      <c r="G62" s="153"/>
      <c r="H62" s="153"/>
      <c r="I62" s="153"/>
      <c r="J62" s="153"/>
      <c r="K62" s="153"/>
      <c r="L62" s="153"/>
      <c r="M62" s="153"/>
      <c r="N62" s="153"/>
      <c r="O62" s="153"/>
      <c r="P62" s="153"/>
      <c r="Q62" s="153"/>
    </row>
    <row r="63" spans="1:17" s="154" customFormat="1" x14ac:dyDescent="0.2">
      <c r="A63" s="153"/>
      <c r="B63" s="161"/>
      <c r="C63" s="161"/>
      <c r="G63" s="153"/>
      <c r="H63" s="153"/>
      <c r="I63" s="153"/>
      <c r="J63" s="153"/>
      <c r="K63" s="153"/>
      <c r="L63" s="153"/>
      <c r="M63" s="153"/>
      <c r="N63" s="153"/>
      <c r="O63" s="153"/>
      <c r="P63" s="153"/>
      <c r="Q63" s="153"/>
    </row>
    <row r="64" spans="1:17" s="154" customFormat="1" x14ac:dyDescent="0.2">
      <c r="A64" s="153"/>
      <c r="B64" s="161"/>
      <c r="C64" s="161"/>
      <c r="G64" s="153"/>
      <c r="H64" s="153"/>
      <c r="I64" s="153"/>
      <c r="J64" s="153"/>
      <c r="K64" s="153"/>
      <c r="L64" s="153"/>
      <c r="M64" s="153"/>
      <c r="N64" s="153"/>
      <c r="O64" s="153"/>
      <c r="P64" s="153"/>
      <c r="Q64" s="153"/>
    </row>
    <row r="65" spans="1:17" s="154" customFormat="1" x14ac:dyDescent="0.2">
      <c r="A65" s="153"/>
      <c r="B65" s="161"/>
      <c r="C65" s="161"/>
      <c r="G65" s="153"/>
      <c r="H65" s="153"/>
      <c r="I65" s="153"/>
      <c r="J65" s="153"/>
      <c r="K65" s="153"/>
      <c r="L65" s="153"/>
      <c r="M65" s="153"/>
      <c r="N65" s="153"/>
      <c r="O65" s="153"/>
      <c r="P65" s="153"/>
      <c r="Q65" s="153"/>
    </row>
    <row r="66" spans="1:17" s="154" customFormat="1" x14ac:dyDescent="0.2">
      <c r="A66" s="153"/>
      <c r="B66" s="161"/>
      <c r="C66" s="161"/>
      <c r="G66" s="153"/>
      <c r="H66" s="153"/>
      <c r="I66" s="153"/>
      <c r="J66" s="153"/>
      <c r="K66" s="153"/>
      <c r="L66" s="153"/>
      <c r="M66" s="153"/>
      <c r="N66" s="153"/>
      <c r="O66" s="153"/>
      <c r="P66" s="153"/>
      <c r="Q66" s="153"/>
    </row>
    <row r="67" spans="1:17" s="154" customFormat="1" x14ac:dyDescent="0.2">
      <c r="A67" s="153"/>
      <c r="B67" s="161"/>
      <c r="C67" s="161"/>
      <c r="G67" s="153"/>
      <c r="H67" s="153"/>
      <c r="I67" s="153"/>
      <c r="J67" s="153"/>
      <c r="K67" s="153"/>
      <c r="L67" s="153"/>
      <c r="M67" s="153"/>
      <c r="N67" s="153"/>
      <c r="O67" s="153"/>
      <c r="P67" s="153"/>
      <c r="Q67" s="153"/>
    </row>
    <row r="68" spans="1:17" s="154" customFormat="1" x14ac:dyDescent="0.2">
      <c r="A68" s="153"/>
      <c r="B68" s="161"/>
      <c r="C68" s="161"/>
      <c r="G68" s="153"/>
      <c r="H68" s="153"/>
      <c r="I68" s="153"/>
      <c r="J68" s="153"/>
      <c r="K68" s="153"/>
      <c r="L68" s="153"/>
      <c r="M68" s="153"/>
      <c r="N68" s="153"/>
      <c r="O68" s="153"/>
      <c r="P68" s="153"/>
      <c r="Q68" s="153"/>
    </row>
    <row r="69" spans="1:17" s="154" customFormat="1" x14ac:dyDescent="0.2">
      <c r="A69" s="153"/>
      <c r="B69" s="161"/>
      <c r="C69" s="161"/>
      <c r="G69" s="153"/>
      <c r="H69" s="153"/>
      <c r="I69" s="153"/>
      <c r="J69" s="153"/>
      <c r="K69" s="153"/>
      <c r="L69" s="153"/>
      <c r="M69" s="153"/>
      <c r="N69" s="153"/>
      <c r="O69" s="153"/>
      <c r="P69" s="153"/>
      <c r="Q69" s="153"/>
    </row>
    <row r="70" spans="1:17" s="154" customFormat="1" x14ac:dyDescent="0.2">
      <c r="A70" s="153"/>
      <c r="B70" s="161"/>
      <c r="C70" s="161"/>
      <c r="G70" s="153"/>
      <c r="H70" s="153"/>
      <c r="I70" s="153"/>
      <c r="J70" s="153"/>
      <c r="K70" s="153"/>
      <c r="L70" s="153"/>
      <c r="M70" s="153"/>
      <c r="N70" s="153"/>
      <c r="O70" s="153"/>
      <c r="P70" s="153"/>
      <c r="Q70" s="153"/>
    </row>
    <row r="71" spans="1:17" s="154" customFormat="1" x14ac:dyDescent="0.2">
      <c r="A71" s="153"/>
      <c r="B71" s="161"/>
      <c r="C71" s="161"/>
      <c r="G71" s="153"/>
      <c r="H71" s="153"/>
      <c r="I71" s="153"/>
      <c r="J71" s="153"/>
      <c r="K71" s="153"/>
      <c r="L71" s="153"/>
      <c r="M71" s="153"/>
      <c r="N71" s="153"/>
      <c r="O71" s="153"/>
      <c r="P71" s="153"/>
      <c r="Q71" s="153"/>
    </row>
    <row r="72" spans="1:17" s="154" customFormat="1" x14ac:dyDescent="0.2">
      <c r="A72" s="153"/>
      <c r="B72" s="161"/>
      <c r="C72" s="161"/>
      <c r="G72" s="153"/>
      <c r="H72" s="153"/>
      <c r="I72" s="153"/>
      <c r="J72" s="153"/>
      <c r="K72" s="153"/>
      <c r="L72" s="153"/>
      <c r="M72" s="153"/>
      <c r="N72" s="153"/>
      <c r="O72" s="153"/>
      <c r="P72" s="153"/>
      <c r="Q72" s="153"/>
    </row>
    <row r="73" spans="1:17" s="154" customFormat="1" x14ac:dyDescent="0.2">
      <c r="A73" s="153"/>
      <c r="B73" s="161"/>
      <c r="C73" s="161"/>
      <c r="G73" s="153"/>
      <c r="H73" s="153"/>
      <c r="I73" s="153"/>
      <c r="J73" s="153"/>
      <c r="K73" s="153"/>
      <c r="L73" s="153"/>
      <c r="M73" s="153"/>
      <c r="N73" s="153"/>
      <c r="O73" s="153"/>
      <c r="P73" s="153"/>
      <c r="Q73" s="153"/>
    </row>
    <row r="74" spans="1:17" s="154" customFormat="1" x14ac:dyDescent="0.2">
      <c r="A74" s="153"/>
      <c r="B74" s="161"/>
      <c r="C74" s="161"/>
      <c r="G74" s="153"/>
      <c r="H74" s="153"/>
      <c r="I74" s="153"/>
      <c r="J74" s="153"/>
      <c r="K74" s="153"/>
      <c r="L74" s="153"/>
      <c r="M74" s="153"/>
      <c r="N74" s="153"/>
      <c r="O74" s="153"/>
      <c r="P74" s="153"/>
      <c r="Q74" s="153"/>
    </row>
    <row r="75" spans="1:17" s="154" customFormat="1" x14ac:dyDescent="0.2">
      <c r="A75" s="153"/>
      <c r="B75" s="161"/>
      <c r="C75" s="161"/>
      <c r="G75" s="153"/>
      <c r="H75" s="153"/>
      <c r="I75" s="153"/>
      <c r="J75" s="153"/>
      <c r="K75" s="153"/>
      <c r="L75" s="153"/>
      <c r="M75" s="153"/>
      <c r="N75" s="153"/>
      <c r="O75" s="153"/>
      <c r="P75" s="153"/>
      <c r="Q75" s="153"/>
    </row>
    <row r="76" spans="1:17" s="154" customFormat="1" x14ac:dyDescent="0.2">
      <c r="A76" s="153"/>
      <c r="B76" s="161"/>
      <c r="C76" s="161"/>
      <c r="G76" s="153"/>
      <c r="H76" s="153"/>
      <c r="I76" s="153"/>
      <c r="J76" s="153"/>
      <c r="K76" s="153"/>
      <c r="L76" s="153"/>
      <c r="M76" s="153"/>
      <c r="N76" s="153"/>
      <c r="O76" s="153"/>
      <c r="P76" s="153"/>
      <c r="Q76" s="153"/>
    </row>
    <row r="77" spans="1:17" s="154" customFormat="1" x14ac:dyDescent="0.2">
      <c r="A77" s="153"/>
      <c r="B77" s="161"/>
      <c r="C77" s="161"/>
      <c r="G77" s="153"/>
      <c r="H77" s="153"/>
      <c r="I77" s="153"/>
      <c r="J77" s="153"/>
      <c r="K77" s="153"/>
      <c r="L77" s="153"/>
      <c r="M77" s="153"/>
      <c r="N77" s="153"/>
      <c r="O77" s="153"/>
      <c r="P77" s="153"/>
      <c r="Q77" s="153"/>
    </row>
    <row r="78" spans="1:17" s="154" customFormat="1" x14ac:dyDescent="0.2">
      <c r="A78" s="153"/>
      <c r="B78" s="161"/>
      <c r="C78" s="161"/>
      <c r="G78" s="153"/>
      <c r="H78" s="153"/>
      <c r="I78" s="153"/>
      <c r="J78" s="153"/>
      <c r="K78" s="153"/>
      <c r="L78" s="153"/>
      <c r="M78" s="153"/>
      <c r="N78" s="153"/>
      <c r="O78" s="153"/>
      <c r="P78" s="153"/>
      <c r="Q78" s="153"/>
    </row>
    <row r="79" spans="1:17" s="154" customFormat="1" x14ac:dyDescent="0.2">
      <c r="A79" s="153"/>
      <c r="B79" s="161"/>
      <c r="C79" s="161"/>
      <c r="G79" s="153"/>
      <c r="H79" s="153"/>
      <c r="I79" s="153"/>
      <c r="J79" s="153"/>
      <c r="K79" s="153"/>
      <c r="L79" s="153"/>
      <c r="M79" s="153"/>
      <c r="N79" s="153"/>
      <c r="O79" s="153"/>
      <c r="P79" s="153"/>
      <c r="Q79" s="153"/>
    </row>
    <row r="80" spans="1:17" s="154" customFormat="1" x14ac:dyDescent="0.2">
      <c r="A80" s="153"/>
      <c r="B80" s="161"/>
      <c r="C80" s="161"/>
      <c r="G80" s="153"/>
      <c r="H80" s="153"/>
      <c r="I80" s="153"/>
      <c r="J80" s="153"/>
      <c r="K80" s="153"/>
      <c r="L80" s="153"/>
      <c r="M80" s="153"/>
      <c r="N80" s="153"/>
      <c r="O80" s="153"/>
      <c r="P80" s="153"/>
      <c r="Q80" s="153"/>
    </row>
    <row r="81" spans="1:17" s="154" customFormat="1" x14ac:dyDescent="0.2">
      <c r="A81" s="153"/>
      <c r="B81" s="161"/>
      <c r="C81" s="161"/>
      <c r="G81" s="153"/>
      <c r="H81" s="153"/>
      <c r="I81" s="153"/>
      <c r="J81" s="153"/>
      <c r="K81" s="153"/>
      <c r="L81" s="153"/>
      <c r="M81" s="153"/>
      <c r="N81" s="153"/>
      <c r="O81" s="153"/>
      <c r="P81" s="153"/>
      <c r="Q81" s="153"/>
    </row>
    <row r="82" spans="1:17" s="154" customFormat="1" x14ac:dyDescent="0.2">
      <c r="A82" s="153"/>
      <c r="B82" s="161"/>
      <c r="C82" s="161"/>
      <c r="G82" s="153"/>
      <c r="H82" s="153"/>
      <c r="I82" s="153"/>
      <c r="J82" s="153"/>
      <c r="K82" s="153"/>
      <c r="L82" s="153"/>
      <c r="M82" s="153"/>
      <c r="N82" s="153"/>
      <c r="O82" s="153"/>
      <c r="P82" s="153"/>
      <c r="Q82" s="153"/>
    </row>
    <row r="83" spans="1:17" s="154" customFormat="1" x14ac:dyDescent="0.2">
      <c r="A83" s="153"/>
      <c r="B83" s="161"/>
      <c r="C83" s="161"/>
      <c r="G83" s="153"/>
      <c r="H83" s="153"/>
      <c r="I83" s="153"/>
      <c r="J83" s="153"/>
      <c r="K83" s="153"/>
      <c r="L83" s="153"/>
      <c r="M83" s="153"/>
      <c r="N83" s="153"/>
      <c r="O83" s="153"/>
      <c r="P83" s="153"/>
      <c r="Q83" s="153"/>
    </row>
    <row r="84" spans="1:17" s="154" customFormat="1" x14ac:dyDescent="0.2">
      <c r="A84" s="153"/>
      <c r="B84" s="161"/>
      <c r="C84" s="161"/>
      <c r="G84" s="153"/>
      <c r="H84" s="153"/>
      <c r="I84" s="153"/>
      <c r="J84" s="153"/>
      <c r="K84" s="153"/>
      <c r="L84" s="153"/>
      <c r="M84" s="153"/>
      <c r="N84" s="153"/>
      <c r="O84" s="153"/>
      <c r="P84" s="153"/>
      <c r="Q84" s="153"/>
    </row>
    <row r="85" spans="1:17" s="154" customFormat="1" x14ac:dyDescent="0.2">
      <c r="A85" s="153"/>
      <c r="B85" s="161"/>
      <c r="C85" s="161"/>
      <c r="G85" s="153"/>
      <c r="H85" s="153"/>
      <c r="I85" s="153"/>
      <c r="J85" s="153"/>
      <c r="K85" s="153"/>
      <c r="L85" s="153"/>
      <c r="M85" s="153"/>
      <c r="N85" s="153"/>
      <c r="O85" s="153"/>
      <c r="P85" s="153"/>
      <c r="Q85" s="153"/>
    </row>
    <row r="86" spans="1:17" s="154" customFormat="1" x14ac:dyDescent="0.2">
      <c r="A86" s="153"/>
      <c r="B86" s="161"/>
      <c r="C86" s="161"/>
      <c r="G86" s="153"/>
      <c r="H86" s="153"/>
      <c r="I86" s="153"/>
      <c r="J86" s="153"/>
      <c r="K86" s="153"/>
      <c r="L86" s="153"/>
      <c r="M86" s="153"/>
      <c r="N86" s="153"/>
      <c r="O86" s="153"/>
      <c r="P86" s="153"/>
      <c r="Q86" s="153"/>
    </row>
    <row r="87" spans="1:17" s="154" customFormat="1" x14ac:dyDescent="0.2">
      <c r="A87" s="153"/>
      <c r="B87" s="161"/>
      <c r="C87" s="161"/>
      <c r="G87" s="153"/>
      <c r="H87" s="153"/>
      <c r="I87" s="153"/>
      <c r="J87" s="153"/>
      <c r="K87" s="153"/>
      <c r="L87" s="153"/>
      <c r="M87" s="153"/>
      <c r="N87" s="153"/>
      <c r="O87" s="153"/>
      <c r="P87" s="153"/>
      <c r="Q87" s="153"/>
    </row>
    <row r="88" spans="1:17" s="154" customFormat="1" x14ac:dyDescent="0.2">
      <c r="A88" s="153"/>
      <c r="B88" s="161"/>
      <c r="C88" s="161"/>
      <c r="G88" s="153"/>
      <c r="H88" s="153"/>
      <c r="I88" s="153"/>
      <c r="J88" s="153"/>
      <c r="K88" s="153"/>
      <c r="L88" s="153"/>
      <c r="M88" s="153"/>
      <c r="N88" s="153"/>
      <c r="O88" s="153"/>
      <c r="P88" s="153"/>
      <c r="Q88" s="153"/>
    </row>
    <row r="89" spans="1:17" s="154" customFormat="1" x14ac:dyDescent="0.2">
      <c r="A89" s="153"/>
      <c r="B89" s="161"/>
      <c r="C89" s="161"/>
      <c r="G89" s="153"/>
      <c r="H89" s="153"/>
      <c r="I89" s="153"/>
      <c r="J89" s="153"/>
      <c r="K89" s="153"/>
      <c r="L89" s="153"/>
      <c r="M89" s="153"/>
      <c r="N89" s="153"/>
      <c r="O89" s="153"/>
      <c r="P89" s="153"/>
      <c r="Q89" s="153"/>
    </row>
    <row r="90" spans="1:17" s="154" customFormat="1" x14ac:dyDescent="0.2">
      <c r="A90" s="153"/>
      <c r="B90" s="161"/>
      <c r="C90" s="161"/>
      <c r="G90" s="153"/>
      <c r="H90" s="153"/>
      <c r="I90" s="153"/>
      <c r="J90" s="153"/>
      <c r="K90" s="153"/>
      <c r="L90" s="153"/>
      <c r="M90" s="153"/>
      <c r="N90" s="153"/>
      <c r="O90" s="153"/>
      <c r="P90" s="153"/>
      <c r="Q90" s="153"/>
    </row>
    <row r="91" spans="1:17" s="154" customFormat="1" x14ac:dyDescent="0.2">
      <c r="A91" s="153"/>
      <c r="B91" s="161"/>
      <c r="C91" s="161"/>
      <c r="G91" s="153"/>
      <c r="H91" s="153"/>
      <c r="I91" s="153"/>
      <c r="J91" s="153"/>
      <c r="K91" s="153"/>
      <c r="L91" s="153"/>
      <c r="M91" s="153"/>
      <c r="N91" s="153"/>
      <c r="O91" s="153"/>
      <c r="P91" s="153"/>
      <c r="Q91" s="153"/>
    </row>
    <row r="92" spans="1:17" s="154" customFormat="1" x14ac:dyDescent="0.2">
      <c r="A92" s="153"/>
      <c r="B92" s="161"/>
      <c r="C92" s="161"/>
      <c r="G92" s="153"/>
      <c r="H92" s="153"/>
      <c r="I92" s="153"/>
      <c r="J92" s="153"/>
      <c r="K92" s="153"/>
      <c r="L92" s="153"/>
      <c r="M92" s="153"/>
      <c r="N92" s="153"/>
      <c r="O92" s="153"/>
      <c r="P92" s="153"/>
      <c r="Q92" s="153"/>
    </row>
    <row r="93" spans="1:17" s="154" customFormat="1" x14ac:dyDescent="0.2">
      <c r="A93" s="153"/>
      <c r="B93" s="161"/>
      <c r="C93" s="161"/>
      <c r="G93" s="153"/>
      <c r="H93" s="153"/>
      <c r="I93" s="153"/>
      <c r="J93" s="153"/>
      <c r="K93" s="153"/>
      <c r="L93" s="153"/>
      <c r="M93" s="153"/>
      <c r="N93" s="153"/>
      <c r="O93" s="153"/>
      <c r="P93" s="153"/>
      <c r="Q93" s="153"/>
    </row>
    <row r="94" spans="1:17" s="154" customFormat="1" x14ac:dyDescent="0.2">
      <c r="A94" s="153"/>
      <c r="B94" s="161"/>
      <c r="C94" s="161"/>
      <c r="G94" s="153"/>
      <c r="H94" s="153"/>
      <c r="I94" s="153"/>
      <c r="J94" s="153"/>
      <c r="K94" s="153"/>
      <c r="L94" s="153"/>
      <c r="M94" s="153"/>
      <c r="N94" s="153"/>
      <c r="O94" s="153"/>
      <c r="P94" s="153"/>
      <c r="Q94" s="153"/>
    </row>
    <row r="95" spans="1:17" s="154" customFormat="1" x14ac:dyDescent="0.2">
      <c r="A95" s="153"/>
      <c r="B95" s="161"/>
      <c r="C95" s="161"/>
      <c r="G95" s="153"/>
      <c r="H95" s="153"/>
      <c r="I95" s="153"/>
      <c r="J95" s="153"/>
      <c r="K95" s="153"/>
      <c r="L95" s="153"/>
      <c r="M95" s="153"/>
      <c r="N95" s="153"/>
      <c r="O95" s="153"/>
      <c r="P95" s="153"/>
      <c r="Q95" s="153"/>
    </row>
    <row r="96" spans="1:17" s="154" customFormat="1" x14ac:dyDescent="0.2">
      <c r="A96" s="153"/>
      <c r="B96" s="161"/>
      <c r="C96" s="161"/>
      <c r="G96" s="153"/>
      <c r="H96" s="153"/>
      <c r="I96" s="153"/>
      <c r="J96" s="153"/>
      <c r="K96" s="153"/>
      <c r="L96" s="153"/>
      <c r="M96" s="153"/>
      <c r="N96" s="153"/>
      <c r="O96" s="153"/>
      <c r="P96" s="153"/>
      <c r="Q96" s="153"/>
    </row>
    <row r="97" spans="1:17" s="154" customFormat="1" x14ac:dyDescent="0.2">
      <c r="A97" s="153"/>
      <c r="B97" s="161"/>
      <c r="C97" s="161"/>
      <c r="G97" s="153"/>
      <c r="H97" s="153"/>
      <c r="I97" s="153"/>
      <c r="J97" s="153"/>
      <c r="K97" s="153"/>
      <c r="L97" s="153"/>
      <c r="M97" s="153"/>
      <c r="N97" s="153"/>
      <c r="O97" s="153"/>
      <c r="P97" s="153"/>
      <c r="Q97" s="153"/>
    </row>
    <row r="98" spans="1:17" s="154" customFormat="1" x14ac:dyDescent="0.2">
      <c r="A98" s="153"/>
      <c r="B98" s="161"/>
      <c r="C98" s="161"/>
      <c r="G98" s="153"/>
      <c r="H98" s="153"/>
      <c r="I98" s="153"/>
      <c r="J98" s="153"/>
      <c r="K98" s="153"/>
      <c r="L98" s="153"/>
      <c r="M98" s="153"/>
      <c r="N98" s="153"/>
      <c r="O98" s="153"/>
      <c r="P98" s="153"/>
      <c r="Q98" s="153"/>
    </row>
    <row r="99" spans="1:17" s="154" customFormat="1" x14ac:dyDescent="0.2">
      <c r="A99" s="153"/>
      <c r="B99" s="161"/>
      <c r="C99" s="161"/>
      <c r="G99" s="153"/>
      <c r="H99" s="153"/>
      <c r="I99" s="153"/>
      <c r="J99" s="153"/>
      <c r="K99" s="153"/>
      <c r="L99" s="153"/>
      <c r="M99" s="153"/>
      <c r="N99" s="153"/>
      <c r="O99" s="153"/>
      <c r="P99" s="153"/>
      <c r="Q99" s="153"/>
    </row>
    <row r="100" spans="1:17" s="154" customFormat="1" x14ac:dyDescent="0.2">
      <c r="A100" s="153"/>
      <c r="B100" s="161"/>
      <c r="C100" s="161"/>
      <c r="G100" s="153"/>
      <c r="H100" s="153"/>
      <c r="I100" s="153"/>
      <c r="J100" s="153"/>
      <c r="K100" s="153"/>
      <c r="L100" s="153"/>
      <c r="M100" s="153"/>
      <c r="N100" s="153"/>
      <c r="O100" s="153"/>
      <c r="P100" s="153"/>
      <c r="Q100" s="153"/>
    </row>
    <row r="101" spans="1:17" s="154" customFormat="1" x14ac:dyDescent="0.2">
      <c r="A101" s="153"/>
      <c r="B101" s="161"/>
      <c r="C101" s="161"/>
      <c r="G101" s="153"/>
      <c r="H101" s="153"/>
      <c r="I101" s="153"/>
      <c r="J101" s="153"/>
      <c r="K101" s="153"/>
      <c r="L101" s="153"/>
      <c r="M101" s="153"/>
      <c r="N101" s="153"/>
      <c r="O101" s="153"/>
      <c r="P101" s="153"/>
      <c r="Q101" s="153"/>
    </row>
    <row r="102" spans="1:17" s="154" customFormat="1" x14ac:dyDescent="0.2">
      <c r="A102" s="153"/>
      <c r="B102" s="156"/>
      <c r="C102" s="156"/>
      <c r="G102" s="153"/>
      <c r="H102" s="153"/>
      <c r="I102" s="153"/>
      <c r="J102" s="153"/>
      <c r="K102" s="153"/>
      <c r="L102" s="153"/>
      <c r="M102" s="153"/>
      <c r="N102" s="153"/>
      <c r="O102" s="153"/>
      <c r="P102" s="153"/>
      <c r="Q102" s="153"/>
    </row>
    <row r="103" spans="1:17" s="154" customFormat="1" x14ac:dyDescent="0.2">
      <c r="A103" s="153"/>
      <c r="B103" s="156"/>
      <c r="C103" s="156"/>
      <c r="G103" s="153"/>
      <c r="H103" s="153"/>
      <c r="I103" s="153"/>
      <c r="J103" s="153"/>
      <c r="K103" s="153"/>
      <c r="L103" s="153"/>
      <c r="M103" s="153"/>
      <c r="N103" s="153"/>
      <c r="O103" s="153"/>
      <c r="P103" s="153"/>
      <c r="Q103" s="153"/>
    </row>
    <row r="104" spans="1:17" s="154" customFormat="1" x14ac:dyDescent="0.2">
      <c r="A104" s="153"/>
      <c r="B104" s="156"/>
      <c r="C104" s="156"/>
      <c r="G104" s="153"/>
      <c r="H104" s="153"/>
      <c r="I104" s="153"/>
      <c r="J104" s="153"/>
      <c r="K104" s="153"/>
      <c r="L104" s="153"/>
      <c r="M104" s="153"/>
      <c r="N104" s="153"/>
      <c r="O104" s="153"/>
      <c r="P104" s="153"/>
      <c r="Q104" s="153"/>
    </row>
    <row r="105" spans="1:17" s="154" customFormat="1" x14ac:dyDescent="0.2">
      <c r="A105" s="153"/>
      <c r="B105" s="156"/>
      <c r="C105" s="156"/>
      <c r="G105" s="153"/>
      <c r="H105" s="153"/>
      <c r="I105" s="153"/>
      <c r="J105" s="153"/>
      <c r="K105" s="153"/>
      <c r="L105" s="153"/>
      <c r="M105" s="153"/>
      <c r="N105" s="153"/>
      <c r="O105" s="153"/>
      <c r="P105" s="153"/>
      <c r="Q105" s="153"/>
    </row>
    <row r="106" spans="1:17" s="154" customFormat="1" x14ac:dyDescent="0.2">
      <c r="A106" s="153"/>
      <c r="B106" s="156"/>
      <c r="C106" s="156"/>
      <c r="G106" s="153"/>
      <c r="H106" s="153"/>
      <c r="I106" s="153"/>
      <c r="J106" s="153"/>
      <c r="K106" s="153"/>
      <c r="L106" s="153"/>
      <c r="M106" s="153"/>
      <c r="N106" s="153"/>
      <c r="O106" s="153"/>
      <c r="P106" s="153"/>
      <c r="Q106" s="153"/>
    </row>
    <row r="107" spans="1:17" s="154" customFormat="1" x14ac:dyDescent="0.2">
      <c r="A107" s="153"/>
      <c r="B107" s="156"/>
      <c r="C107" s="156"/>
      <c r="G107" s="153"/>
      <c r="H107" s="153"/>
      <c r="I107" s="153"/>
      <c r="J107" s="153"/>
      <c r="K107" s="153"/>
      <c r="L107" s="153"/>
      <c r="M107" s="153"/>
      <c r="N107" s="153"/>
      <c r="O107" s="153"/>
      <c r="P107" s="153"/>
      <c r="Q107" s="153"/>
    </row>
    <row r="108" spans="1:17" s="154" customFormat="1" x14ac:dyDescent="0.2">
      <c r="A108" s="153"/>
      <c r="B108" s="156"/>
      <c r="C108" s="156"/>
      <c r="G108" s="153"/>
      <c r="H108" s="153"/>
      <c r="I108" s="153"/>
      <c r="J108" s="153"/>
      <c r="K108" s="153"/>
      <c r="L108" s="153"/>
      <c r="M108" s="153"/>
      <c r="N108" s="153"/>
      <c r="O108" s="153"/>
      <c r="P108" s="153"/>
      <c r="Q108" s="153"/>
    </row>
    <row r="109" spans="1:17" s="154" customFormat="1" x14ac:dyDescent="0.2">
      <c r="A109" s="153"/>
      <c r="B109" s="156"/>
      <c r="C109" s="156"/>
      <c r="G109" s="153"/>
      <c r="H109" s="153"/>
      <c r="I109" s="153"/>
      <c r="J109" s="153"/>
      <c r="K109" s="153"/>
      <c r="L109" s="153"/>
      <c r="M109" s="153"/>
      <c r="N109" s="153"/>
      <c r="O109" s="153"/>
      <c r="P109" s="153"/>
      <c r="Q109" s="153"/>
    </row>
  </sheetData>
  <pageMargins left="0.7" right="0.7" top="0.75" bottom="0.75" header="0.3" footer="0.3"/>
  <pageSetup scale="94" fitToHeight="0" orientation="landscape" r:id="rId1"/>
  <headerFooter>
    <oddHeader>&amp;L&amp;"-,Bold"&amp;14FORM 5.)&amp;C&amp;"-,Bold"&amp;14CAPITAL BUDGET CALENDAR&amp;R&amp;"-,Bold"&amp;14Updated as of: August 2016</oddHeader>
    <oddFooter>&amp;R&amp;10Page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1.) CIP Submission Form</vt:lpstr>
      <vt:lpstr>2.) 5-Year CIP Schedule</vt:lpstr>
      <vt:lpstr>3.) Facilities Inventory</vt:lpstr>
      <vt:lpstr>4.) Asset and Fleet Inventory</vt:lpstr>
      <vt:lpstr>5.) CIP Calendar</vt:lpstr>
      <vt:lpstr>'1.) CIP Submission Form'!Print_Area</vt:lpstr>
      <vt:lpstr>'2.) 5-Year CIP Schedule'!Print_Area</vt:lpstr>
      <vt:lpstr>'3.) Facilities Inventory'!Print_Area</vt:lpstr>
      <vt:lpstr>'4.) Asset and Fleet Inventory'!Print_Area</vt:lpstr>
      <vt:lpstr>'5.) CIP Calendar'!Print_Area</vt:lpstr>
      <vt:lpstr>'3.) Facilities Inventory'!Print_Titles</vt:lpstr>
      <vt:lpstr>'4.) Asset and Fleet Inventory'!Print_Titles</vt:lpstr>
    </vt:vector>
  </TitlesOfParts>
  <Company>Commonwealth of MA</Company>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2016-01-19T18:44:43Z</dcterms:created>
  <dc:creator>TDK</dc:creator>
  <lastModifiedBy>Lisa Krzywicki</lastModifiedBy>
  <lastPrinted>2016-08-04T19:37:15Z</lastPrinted>
  <dcterms:modified xsi:type="dcterms:W3CDTF">2016-08-05T17:59:35Z</dcterms:modified>
  <dc:title>CIP Sample Forms</dc:title>
</coreProperties>
</file>