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OA\Automated Forms_Checklists\FY26 File Updates\"/>
    </mc:Choice>
  </mc:AlternateContent>
  <xr:revisionPtr revIDLastSave="0" documentId="13_ncr:1_{1085689B-8D1C-4E97-8CB4-69C877CB2BE6}" xr6:coauthVersionLast="47" xr6:coauthVersionMax="47" xr10:uidLastSave="{00000000-0000-0000-0000-000000000000}"/>
  <bookViews>
    <workbookView xWindow="-120" yWindow="-120" windowWidth="29040" windowHeight="15840" tabRatio="879" activeTab="1" xr2:uid="{00000000-000D-0000-FFFF-FFFF00000000}"/>
  </bookViews>
  <sheets>
    <sheet name="Comb. BS Instructions" sheetId="16" r:id="rId1"/>
    <sheet name="Combined Balance Sheet" sheetId="1" r:id="rId2"/>
    <sheet name="Multiple General Fund Detail" sheetId="19" r:id="rId3"/>
    <sheet name="GF AR Detail Instructions" sheetId="15" r:id="rId4"/>
    <sheet name="General Fund AR Detail" sheetId="10" r:id="rId5"/>
    <sheet name="SRF FB Instructions" sheetId="11" r:id="rId6"/>
    <sheet name="Spec. Rev. FB Detail" sheetId="2" r:id="rId7"/>
    <sheet name="Capital Project FB Instructions" sheetId="12" r:id="rId8"/>
    <sheet name="Capital Proj. FB Detail" sheetId="3" r:id="rId9"/>
    <sheet name="Trust Fund Balance Instructions" sheetId="13" r:id="rId10"/>
    <sheet name="Trust Fund Balance Detail" sheetId="7" r:id="rId11"/>
    <sheet name="Agency Fund Balance Instruction" sheetId="14" r:id="rId12"/>
    <sheet name="Agency Detail" sheetId="8" r:id="rId13"/>
    <sheet name="Internal Service BS Instruction" sheetId="18" r:id="rId14"/>
    <sheet name="Internal Service Balance Sheet" sheetId="6" r:id="rId15"/>
    <sheet name="Undes. FB Rollforward" sheetId="9" r:id="rId16"/>
  </sheets>
  <definedNames>
    <definedName name="_xlnm.Print_Area" localSheetId="12">'Agency Detail'!$A$1:$O$31</definedName>
    <definedName name="_xlnm.Print_Area" localSheetId="8">'Capital Proj. FB Detail'!$A$1:$Q$32</definedName>
    <definedName name="_xlnm.Print_Area" localSheetId="1">'Combined Balance Sheet'!$A$1:$Q$69</definedName>
    <definedName name="_xlnm.Print_Area" localSheetId="4">'General Fund AR Detail'!$A$1:$K$19</definedName>
    <definedName name="_xlnm.Print_Area" localSheetId="14">'Internal Service Balance Sheet'!$A$2:$J$44</definedName>
    <definedName name="_xlnm.Print_Area" localSheetId="6">'Spec. Rev. FB Detail'!$A$1:$O$29</definedName>
    <definedName name="_xlnm.Print_Area" localSheetId="10">'Trust Fund Balance Detail'!$A$1:$O$31</definedName>
    <definedName name="_xlnm.Print_Area" localSheetId="15">'Undes. FB Rollforward'!$A$1:$J$54</definedName>
    <definedName name="_xlnm.Print_Titles" localSheetId="12">'Agency Detail'!$2:$7</definedName>
    <definedName name="_xlnm.Print_Titles" localSheetId="8">'Capital Proj. FB Detail'!$2:$7</definedName>
    <definedName name="_xlnm.Print_Titles" localSheetId="1">'Combined Balance Sheet'!$6:$9</definedName>
    <definedName name="_xlnm.Print_Titles" localSheetId="4">'General Fund AR Detail'!$2:$7</definedName>
    <definedName name="_xlnm.Print_Titles" localSheetId="14">'Internal Service Balance Sheet'!$7:$8</definedName>
    <definedName name="_xlnm.Print_Titles" localSheetId="2">'Multiple General Fund Detail'!$7:$7</definedName>
    <definedName name="_xlnm.Print_Titles" localSheetId="6">'Spec. Rev. FB Detail'!$2:$7</definedName>
    <definedName name="_xlnm.Print_Titles" localSheetId="10">'Trust Fund Balance Detail'!$2:$7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O7" i="2"/>
  <c r="I28" i="7"/>
  <c r="I30" i="7" l="1"/>
  <c r="I31" i="7" s="1"/>
  <c r="Q9" i="3" l="1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8" i="3"/>
  <c r="M32" i="3"/>
  <c r="A4" i="19" l="1"/>
  <c r="K29" i="8" l="1"/>
  <c r="P36" i="19"/>
  <c r="P37" i="19"/>
  <c r="P38" i="19"/>
  <c r="P39" i="19"/>
  <c r="P40" i="19"/>
  <c r="P41" i="19"/>
  <c r="P42" i="19"/>
  <c r="P27" i="19"/>
  <c r="P28" i="19"/>
  <c r="P29" i="19"/>
  <c r="P30" i="19"/>
  <c r="P31" i="19"/>
  <c r="P32" i="19"/>
  <c r="P33" i="19"/>
  <c r="Q49" i="1" l="1"/>
  <c r="Q50" i="1"/>
  <c r="Q51" i="1"/>
  <c r="Q37" i="1"/>
  <c r="Q29" i="1"/>
  <c r="Q30" i="1"/>
  <c r="Q31" i="1"/>
  <c r="Q32" i="1"/>
  <c r="Q33" i="1"/>
  <c r="Q34" i="1"/>
  <c r="Q35" i="1"/>
  <c r="Q14" i="1"/>
  <c r="Q15" i="1"/>
  <c r="Q16" i="1"/>
  <c r="Q17" i="1"/>
  <c r="Q18" i="1"/>
  <c r="Q19" i="1"/>
  <c r="Q20" i="1"/>
  <c r="H33" i="6"/>
  <c r="F33" i="6"/>
  <c r="D33" i="6"/>
  <c r="A1" i="1" l="1"/>
  <c r="C243" i="1" l="1"/>
  <c r="E1" i="8" l="1"/>
  <c r="E1" i="3"/>
  <c r="A1" i="19"/>
  <c r="D1" i="9"/>
  <c r="E1" i="7"/>
  <c r="E1" i="2"/>
  <c r="A1" i="6"/>
  <c r="C1" i="10"/>
  <c r="N56" i="19"/>
  <c r="L56" i="19"/>
  <c r="J56" i="19"/>
  <c r="H56" i="19"/>
  <c r="F56" i="19"/>
  <c r="D56" i="19"/>
  <c r="P54" i="19"/>
  <c r="P53" i="19"/>
  <c r="P52" i="19"/>
  <c r="P51" i="19"/>
  <c r="P50" i="19"/>
  <c r="P49" i="19"/>
  <c r="P48" i="19"/>
  <c r="P47" i="19"/>
  <c r="P46" i="19"/>
  <c r="N43" i="19"/>
  <c r="L43" i="19"/>
  <c r="L58" i="19" s="1"/>
  <c r="J43" i="19"/>
  <c r="H43" i="19"/>
  <c r="F43" i="19"/>
  <c r="D43" i="19"/>
  <c r="P35" i="19"/>
  <c r="P26" i="19"/>
  <c r="N22" i="19"/>
  <c r="L22" i="19"/>
  <c r="J22" i="19"/>
  <c r="H22" i="19"/>
  <c r="F22" i="19"/>
  <c r="D22" i="19"/>
  <c r="P21" i="19"/>
  <c r="P20" i="19"/>
  <c r="P18" i="19"/>
  <c r="P17" i="19"/>
  <c r="P16" i="19"/>
  <c r="P15" i="19"/>
  <c r="P14" i="19"/>
  <c r="P13" i="19"/>
  <c r="P12" i="19"/>
  <c r="P10" i="19"/>
  <c r="P9" i="19"/>
  <c r="N58" i="19" l="1"/>
  <c r="F58" i="19"/>
  <c r="H58" i="19"/>
  <c r="D58" i="19"/>
  <c r="P56" i="19"/>
  <c r="E66" i="1" s="1"/>
  <c r="P22" i="19"/>
  <c r="P43" i="19"/>
  <c r="J58" i="19"/>
  <c r="I31" i="8"/>
  <c r="P58" i="19" l="1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8" i="8"/>
  <c r="O7" i="8"/>
  <c r="K7" i="8"/>
  <c r="I7" i="8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8" i="7"/>
  <c r="O7" i="7"/>
  <c r="K7" i="7"/>
  <c r="I7" i="7"/>
  <c r="Q7" i="3"/>
  <c r="K7" i="3"/>
  <c r="I7" i="3"/>
  <c r="O8" i="2"/>
  <c r="A3" i="9"/>
  <c r="A4" i="6"/>
  <c r="A3" i="8"/>
  <c r="A3" i="7"/>
  <c r="A3" i="3"/>
  <c r="A3" i="2"/>
  <c r="A3" i="10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9" i="2"/>
  <c r="O10" i="2"/>
  <c r="O45" i="1" l="1"/>
  <c r="M45" i="1"/>
  <c r="K45" i="1"/>
  <c r="I45" i="1"/>
  <c r="G45" i="1"/>
  <c r="E45" i="1"/>
  <c r="I27" i="8" l="1"/>
  <c r="K31" i="8" s="1"/>
  <c r="Q55" i="1" l="1"/>
  <c r="Q56" i="1"/>
  <c r="K18" i="10"/>
  <c r="K17" i="10"/>
  <c r="K16" i="10"/>
  <c r="K15" i="10"/>
  <c r="K14" i="10"/>
  <c r="K13" i="10"/>
  <c r="K12" i="10"/>
  <c r="K11" i="10"/>
  <c r="K10" i="10"/>
  <c r="K9" i="10"/>
  <c r="K8" i="10"/>
  <c r="K19" i="10" l="1"/>
  <c r="J31" i="6"/>
  <c r="J26" i="6"/>
  <c r="J25" i="6"/>
  <c r="J24" i="6"/>
  <c r="J23" i="6"/>
  <c r="J17" i="6"/>
  <c r="J16" i="6"/>
  <c r="Q43" i="1"/>
  <c r="Q42" i="1"/>
  <c r="Q41" i="1"/>
  <c r="Q28" i="1"/>
  <c r="I19" i="10"/>
  <c r="G19" i="10" l="1"/>
  <c r="E19" i="10"/>
  <c r="M27" i="8" l="1"/>
  <c r="K27" i="8"/>
  <c r="G27" i="8"/>
  <c r="E27" i="8"/>
  <c r="O27" i="8"/>
  <c r="M28" i="7"/>
  <c r="K28" i="7"/>
  <c r="G28" i="7"/>
  <c r="E28" i="7"/>
  <c r="O28" i="7"/>
  <c r="O32" i="3"/>
  <c r="K32" i="3"/>
  <c r="I32" i="3"/>
  <c r="G32" i="3"/>
  <c r="E32" i="3"/>
  <c r="I69" i="1" s="1"/>
  <c r="Q32" i="3"/>
  <c r="G29" i="2"/>
  <c r="E29" i="2"/>
  <c r="G69" i="1" s="1"/>
  <c r="M69" i="1" l="1"/>
  <c r="Q40" i="1"/>
  <c r="J37" i="6"/>
  <c r="J30" i="6"/>
  <c r="D19" i="6"/>
  <c r="F19" i="6"/>
  <c r="H19" i="6"/>
  <c r="D39" i="6"/>
  <c r="F39" i="6"/>
  <c r="H39" i="6"/>
  <c r="J10" i="6"/>
  <c r="J11" i="6"/>
  <c r="H41" i="6" l="1"/>
  <c r="H44" i="6" s="1"/>
  <c r="F41" i="6"/>
  <c r="F44" i="6" s="1"/>
  <c r="D41" i="6"/>
  <c r="D44" i="6" s="1"/>
  <c r="J24" i="9" l="1"/>
  <c r="J51" i="9" s="1"/>
  <c r="J54" i="9" s="1"/>
  <c r="M29" i="2" l="1"/>
  <c r="K29" i="2"/>
  <c r="I29" i="2"/>
  <c r="J38" i="6"/>
  <c r="J36" i="6"/>
  <c r="Q52" i="1" s="1"/>
  <c r="J32" i="6"/>
  <c r="J29" i="6"/>
  <c r="J28" i="6"/>
  <c r="J18" i="6"/>
  <c r="J15" i="6"/>
  <c r="J14" i="6"/>
  <c r="J13" i="6"/>
  <c r="K69" i="1" s="1"/>
  <c r="Q39" i="1"/>
  <c r="O58" i="1"/>
  <c r="Q57" i="1"/>
  <c r="Q54" i="1"/>
  <c r="Q53" i="1"/>
  <c r="M58" i="1"/>
  <c r="M66" i="1" s="1"/>
  <c r="I58" i="1"/>
  <c r="I66" i="1" s="1"/>
  <c r="G58" i="1"/>
  <c r="Q44" i="1"/>
  <c r="Q38" i="1"/>
  <c r="O24" i="1"/>
  <c r="Q23" i="1"/>
  <c r="Q22" i="1"/>
  <c r="Q21" i="1"/>
  <c r="M24" i="1"/>
  <c r="I24" i="1"/>
  <c r="Q12" i="1"/>
  <c r="J33" i="6" l="1"/>
  <c r="G66" i="1"/>
  <c r="J39" i="6"/>
  <c r="Q11" i="1"/>
  <c r="Q24" i="1" s="1"/>
  <c r="J19" i="6"/>
  <c r="K24" i="1"/>
  <c r="O29" i="2"/>
  <c r="G60" i="1"/>
  <c r="M60" i="1"/>
  <c r="M63" i="1" s="1"/>
  <c r="I60" i="1"/>
  <c r="I63" i="1" s="1"/>
  <c r="O60" i="1"/>
  <c r="O63" i="1" s="1"/>
  <c r="G24" i="1"/>
  <c r="E24" i="1"/>
  <c r="Q45" i="1"/>
  <c r="E58" i="1"/>
  <c r="J41" i="6" l="1"/>
  <c r="Q48" i="1"/>
  <c r="Q58" i="1" s="1"/>
  <c r="Q60" i="1" s="1"/>
  <c r="Q63" i="1" s="1"/>
  <c r="K58" i="1"/>
  <c r="K60" i="1" s="1"/>
  <c r="E60" i="1"/>
  <c r="E63" i="1" s="1"/>
  <c r="G63" i="1"/>
  <c r="J44" i="6" l="1"/>
  <c r="K66" i="1"/>
  <c r="K63" i="1"/>
</calcChain>
</file>

<file path=xl/sharedStrings.xml><?xml version="1.0" encoding="utf-8"?>
<sst xmlns="http://schemas.openxmlformats.org/spreadsheetml/2006/main" count="413" uniqueCount="208">
  <si>
    <t>Combined Balance Sheet - All Fund Types and Account Groups</t>
  </si>
  <si>
    <t>(Unaudited)</t>
  </si>
  <si>
    <t>Fiduciary</t>
  </si>
  <si>
    <t>Account</t>
  </si>
  <si>
    <t>Governmental Fund Types</t>
  </si>
  <si>
    <t>Fund Types</t>
  </si>
  <si>
    <t>Groups</t>
  </si>
  <si>
    <t>Totals</t>
  </si>
  <si>
    <t>Special</t>
  </si>
  <si>
    <t>Capital</t>
  </si>
  <si>
    <t>Internal</t>
  </si>
  <si>
    <t>Trust and</t>
  </si>
  <si>
    <t>Long-term</t>
  </si>
  <si>
    <t>(Memorandum</t>
  </si>
  <si>
    <t>ASSETS</t>
  </si>
  <si>
    <t>General</t>
  </si>
  <si>
    <t>Revenue</t>
  </si>
  <si>
    <t>Projects</t>
  </si>
  <si>
    <t>Services</t>
  </si>
  <si>
    <t>Agency</t>
  </si>
  <si>
    <t>Debt</t>
  </si>
  <si>
    <t>Only)</t>
  </si>
  <si>
    <t>Cash and cash equivalents</t>
  </si>
  <si>
    <t>Investments</t>
  </si>
  <si>
    <t>Receivables:</t>
  </si>
  <si>
    <t>Departmental</t>
  </si>
  <si>
    <t>Other receivables</t>
  </si>
  <si>
    <t>Due to/from other funds</t>
  </si>
  <si>
    <t>Due from other governments</t>
  </si>
  <si>
    <t>Prepaids</t>
  </si>
  <si>
    <t>Inventory</t>
  </si>
  <si>
    <t>Fixed assets, net of accumulated depreciation</t>
  </si>
  <si>
    <t>Amounts to be provided - payment of bonds</t>
  </si>
  <si>
    <t xml:space="preserve">  Total Assets</t>
  </si>
  <si>
    <t>LIABILITIES AND FUND EQUITY</t>
  </si>
  <si>
    <t>Liabilities:</t>
  </si>
  <si>
    <t>Accounts payable</t>
  </si>
  <si>
    <t>Warrants payable</t>
  </si>
  <si>
    <t>Other liabilities</t>
  </si>
  <si>
    <t>IBNR</t>
  </si>
  <si>
    <t>Bonds payable</t>
  </si>
  <si>
    <t>Notes payable</t>
  </si>
  <si>
    <t>Vacation and sick leave liability</t>
  </si>
  <si>
    <t xml:space="preserve">  Total Liabilities</t>
  </si>
  <si>
    <t>Fund Equity:</t>
  </si>
  <si>
    <t>Reserved for encumbrances</t>
  </si>
  <si>
    <t>Reserved for continuing appropriations</t>
  </si>
  <si>
    <t>Reserved for petty cash</t>
  </si>
  <si>
    <t>Reserved for premiums</t>
  </si>
  <si>
    <t>Investment in capital assets</t>
  </si>
  <si>
    <t xml:space="preserve">  Total Fund Equity</t>
  </si>
  <si>
    <t xml:space="preserve">  Total Liabilities and Fund Equity</t>
  </si>
  <si>
    <t>PROOF</t>
  </si>
  <si>
    <t>(Insert Name)</t>
  </si>
  <si>
    <t>Combining Balance Sheet - Internal Service Funds</t>
  </si>
  <si>
    <t>Internal Service Fund</t>
  </si>
  <si>
    <t xml:space="preserve">Fund Balance </t>
  </si>
  <si>
    <t>Receipts thru</t>
  </si>
  <si>
    <t>BAN's</t>
  </si>
  <si>
    <t>Total Special Revenue Fund Balance</t>
  </si>
  <si>
    <t>Special Revenue Fund Balance Detail</t>
  </si>
  <si>
    <t>Capital Project Fund Balance Detail</t>
  </si>
  <si>
    <t>Total Expendable Trust Fund Balance</t>
  </si>
  <si>
    <t>Undesignated Fund Balance Roll-forward</t>
  </si>
  <si>
    <t>Beginning Undesignated Fund Balance</t>
  </si>
  <si>
    <t>Add:</t>
  </si>
  <si>
    <t>Prior Year Reserved for Encumbrance</t>
  </si>
  <si>
    <t>Prior Year Reserved for Expenditures</t>
  </si>
  <si>
    <t>Prior Year Reserved for Continuing Appropriations</t>
  </si>
  <si>
    <t>Prior Year Reserved for Petty Cash</t>
  </si>
  <si>
    <t xml:space="preserve">Prior Year Reserved for </t>
  </si>
  <si>
    <t>Less:</t>
  </si>
  <si>
    <t>Prior Year Reserved for Appropriation Deficits</t>
  </si>
  <si>
    <t>Prior Year Reserved for Snow and Ice Deficits</t>
  </si>
  <si>
    <t>Prior Year Total Fund Balance</t>
  </si>
  <si>
    <t>Deduct:</t>
  </si>
  <si>
    <t>Current Year Reserved for Encumbrance</t>
  </si>
  <si>
    <t>Current Year Reserved for Expenditures</t>
  </si>
  <si>
    <t>Current Year Reserved for Continuing Appropriations</t>
  </si>
  <si>
    <t>Current Year Reserved for Petty Cash</t>
  </si>
  <si>
    <t xml:space="preserve">Current Year Reserved for </t>
  </si>
  <si>
    <t>Current Year Reserved for Appropriation Deficits</t>
  </si>
  <si>
    <t>Current Year Reserved for Snow and Ice Deficits</t>
  </si>
  <si>
    <t>Current Year Revenue Closeouts</t>
  </si>
  <si>
    <t>Other Financing Sources</t>
  </si>
  <si>
    <t>Audit Adjustments</t>
  </si>
  <si>
    <t>Current Year Expenditure Closeouts</t>
  </si>
  <si>
    <t>Other Financing Uses</t>
  </si>
  <si>
    <t>Current Year Undesignated Fund Balance</t>
  </si>
  <si>
    <t>This should agree to your prior year balance sheet submission, undesignated fund balance</t>
  </si>
  <si>
    <t>and are the amounts listed in the fund balance section of your balance sheet</t>
  </si>
  <si>
    <t xml:space="preserve">This number may be adjustments you made after the prior year audit or that you made </t>
  </si>
  <si>
    <t>during the fiscal year.  Documentation may be required.</t>
  </si>
  <si>
    <t>These numbers should come from your revenue report</t>
  </si>
  <si>
    <t>These numbers should come from your expenditure report</t>
  </si>
  <si>
    <t>This number should agree to your current year balance sheet.</t>
  </si>
  <si>
    <t>Due to other governments</t>
  </si>
  <si>
    <t>Reserved fund balance</t>
  </si>
  <si>
    <t>Accounts</t>
  </si>
  <si>
    <t>Receivable</t>
  </si>
  <si>
    <t xml:space="preserve">Deferred </t>
  </si>
  <si>
    <t>Total Capital Projects Fund Balance</t>
  </si>
  <si>
    <t xml:space="preserve">Fund Number </t>
  </si>
  <si>
    <t>Fund Name</t>
  </si>
  <si>
    <t>Remaining Deficit</t>
  </si>
  <si>
    <t>Deferred revenue:</t>
  </si>
  <si>
    <t>Agency Funds</t>
  </si>
  <si>
    <t>Reserved for debt service</t>
  </si>
  <si>
    <t>General Fund Accounts Receivable Detail</t>
  </si>
  <si>
    <t xml:space="preserve">Account Number </t>
  </si>
  <si>
    <t>Account Name</t>
  </si>
  <si>
    <t>Total General Fund Accounts Receivable Detail</t>
  </si>
  <si>
    <t xml:space="preserve"> Trust Fund Balance Detail</t>
  </si>
  <si>
    <t>Working deposit</t>
  </si>
  <si>
    <t>Accrued claims payable</t>
  </si>
  <si>
    <t>Reserved for working deposit</t>
  </si>
  <si>
    <t>Unreserved fund balance</t>
  </si>
  <si>
    <t>Instructions for the completion of the Special Revenue Fund Balance Tab</t>
  </si>
  <si>
    <t>1.  Indicate the fund number.</t>
  </si>
  <si>
    <t xml:space="preserve">5.  The total of the account receivable column and the deferred revenue columns should agree to the </t>
  </si>
  <si>
    <t xml:space="preserve">7.  Indicate the subsequent receipt of funds through 9/30 that pertain to any undeferred portion of the </t>
  </si>
  <si>
    <t xml:space="preserve">8.  Indicate the amount of any BAN related to a deficit fund balance or undeferred receivable.  The </t>
  </si>
  <si>
    <t>2.  Indicate the fund name.</t>
  </si>
  <si>
    <t>special revenue receivable and deferred revenue amounts on the combined balance sheet.</t>
  </si>
  <si>
    <t>6.  Indicate the fund balance amount for that account.</t>
  </si>
  <si>
    <t>receivable or deficit fund balance related to that account.</t>
  </si>
  <si>
    <t>Instructions for the completion of the Capital Project Fund Balance Tab</t>
  </si>
  <si>
    <t>capital project receivable and deferred revenue amounts on the combined balance sheet.</t>
  </si>
  <si>
    <t>trust fund receivable and deferred revenue amounts on the combined balance sheet.</t>
  </si>
  <si>
    <t>Instructions for the completion of the Trust Fund Balance Tab</t>
  </si>
  <si>
    <t>agency fund receivable and deferred revenue amounts on the combined balance sheet.</t>
  </si>
  <si>
    <t>Instructions for the completion of the General Fund Accounts Receivable Tab</t>
  </si>
  <si>
    <t>(For departmental, other receivables, and due from other governments receivables only)</t>
  </si>
  <si>
    <t>general fund receivable and deferred revenue amounts on the combined balance sheet for the</t>
  </si>
  <si>
    <t>departmental, other receivables , and due from other governments receivables.</t>
  </si>
  <si>
    <t xml:space="preserve">6.  Indicate the subsequent receipt of funds through 9/30 that pertain to any undeferred portion of the </t>
  </si>
  <si>
    <t>Remaining Receivable</t>
  </si>
  <si>
    <t>a.</t>
  </si>
  <si>
    <t>8. Expendable and non-expendable fund balances are combined on one sheet this year.</t>
  </si>
  <si>
    <t>Instructions for the completion of the Internal Service Fund Balance Sheet Tab</t>
  </si>
  <si>
    <t>1.  Please either do not complete this form if you have none of these funds, or delete/hide any columns you do not use.</t>
  </si>
  <si>
    <t>3.  We do not expect a number to be in every row and column.  We understand that not everyone has every line or column category.</t>
  </si>
  <si>
    <t>4.  The combined balance sheet should not be presented in GAAP format.</t>
  </si>
  <si>
    <t>5.  Please do the following self-checks before submitting the balance sheet:</t>
  </si>
  <si>
    <t>AGREES TO THE BALANCE SHEET</t>
  </si>
  <si>
    <t>If these proofs are in balance, they will appear as zeros.  If there are amounts in the proof cells, please correct your balance sheet prior to submission.</t>
  </si>
  <si>
    <t>9.  Please ensure that you do not subtotal your fund balances.  You must list each fund balance individually.</t>
  </si>
  <si>
    <t>1.  Indicate the account number.</t>
  </si>
  <si>
    <t>2.  Indicate the account name.</t>
  </si>
  <si>
    <t>3.  Indicate the total dollar amount of the receivable for each account.</t>
  </si>
  <si>
    <t>receivable related to that account or deficit fund balance.</t>
  </si>
  <si>
    <t>2.  Please do not include fixed assets in the general fund.</t>
  </si>
  <si>
    <t>Instructions for the completion of the Agency Fund Detail Tab</t>
  </si>
  <si>
    <t>6.  Indicate the fund balance/liability amount for that account.</t>
  </si>
  <si>
    <t>Agency Fund Detail</t>
  </si>
  <si>
    <t>Instructions for the completion of the Combined Balance Sheet (CBS) Tab</t>
  </si>
  <si>
    <t>Debt on the combined balance sheet must agree to the statement of indebtedness.</t>
  </si>
  <si>
    <t xml:space="preserve">8.  Please note, at the bottom of the combined balance sheet, we have provided a series of proofs.  </t>
  </si>
  <si>
    <t>4.  Indicate the total deferred revenue amount pertaining to that receivable, if any.</t>
  </si>
  <si>
    <t xml:space="preserve"> </t>
  </si>
  <si>
    <t>The first set of proofs is to ensure that the balance sheet is in balance.</t>
  </si>
  <si>
    <t>The third set of proofs is to ensure that the receivable totals from detail tabs agree to the balance sheet.</t>
  </si>
  <si>
    <t>Amounts to be provided - vacation/sick leave</t>
  </si>
  <si>
    <t>PROOF BALANCE SHEET IS IN BALANCE</t>
  </si>
  <si>
    <t xml:space="preserve">PROOF FUND BALANCE DETAIL  </t>
  </si>
  <si>
    <t xml:space="preserve">PROOF RECEIVABLES DETAIL  </t>
  </si>
  <si>
    <t>Balance</t>
  </si>
  <si>
    <t>Total Agency Balance</t>
  </si>
  <si>
    <r>
      <t xml:space="preserve">Please enter amount reported in the </t>
    </r>
    <r>
      <rPr>
        <b/>
        <sz val="11"/>
        <color theme="1"/>
        <rFont val="Calibri"/>
        <family val="2"/>
        <scheme val="minor"/>
      </rPr>
      <t>agency fund liability cell</t>
    </r>
    <r>
      <rPr>
        <sz val="11"/>
        <color theme="1"/>
        <rFont val="Calibri"/>
        <family val="2"/>
        <scheme val="minor"/>
      </rPr>
      <t xml:space="preserve"> of the combined balance sheet.</t>
    </r>
  </si>
  <si>
    <t>Please enter amount reported in the fund balance section of the combined balance sheet.</t>
  </si>
  <si>
    <t xml:space="preserve">The second set of proofs is to ensure that the fund balance totals from detail tabs agree to the balance sheet.  </t>
  </si>
  <si>
    <t xml:space="preserve">1.  Although use of the template is mandatory, please feel free to delete/hide rows or columns that do not apply to you.  </t>
  </si>
  <si>
    <t>B.</t>
  </si>
  <si>
    <t>Reserved for expenditures E&amp;D/Other</t>
  </si>
  <si>
    <t>Excess and Deficiency/Undesignated fund balance</t>
  </si>
  <si>
    <t>Multiple General Fund Detail</t>
  </si>
  <si>
    <t>General 1</t>
  </si>
  <si>
    <t>General 2</t>
  </si>
  <si>
    <t>General 3</t>
  </si>
  <si>
    <t>General 4</t>
  </si>
  <si>
    <t>General 5</t>
  </si>
  <si>
    <t>General 6</t>
  </si>
  <si>
    <t>Total</t>
  </si>
  <si>
    <t>from E&amp;D or other.</t>
  </si>
  <si>
    <t>3.  Indicate the total dollar amount of the receivable pertaining to this account, if any.</t>
  </si>
  <si>
    <t>total of the BAN column should tie to the special revenue fund on the combined balance sheet</t>
  </si>
  <si>
    <t>total of the BAN column should tie to the capital project fund on the combined balance sheet.</t>
  </si>
  <si>
    <t xml:space="preserve">8.  If you include your agency funds in the liabilities section of your balance sheet, we have provided an "agency fund" line for you on the combined balance sheet </t>
  </si>
  <si>
    <t>this year in the Trust and Agency fund column on the combined balance sheet.    If you include your agency fund balances in the equity section of the</t>
  </si>
  <si>
    <t>fund balance detail tab should agree to the total fund balance in the Trust and Agency Fund column on the combined balance sheet.</t>
  </si>
  <si>
    <t xml:space="preserve">balance sheet, you may include the total of those balances there.  In this case the total of the trust funds fund balance detail tab and the total of the agency </t>
  </si>
  <si>
    <t>Regional School District</t>
  </si>
  <si>
    <t>Cash from the CBS must agree to the cash reconciliation, which must agree to the year end cash report.</t>
  </si>
  <si>
    <t>7.  Reserve for expenditures on the combined balance sheet should only include amounts appropriated for the next year's budget</t>
  </si>
  <si>
    <t>Accrued payroll</t>
  </si>
  <si>
    <t>Withholdings</t>
  </si>
  <si>
    <t>Reserved for appropriation deficit</t>
  </si>
  <si>
    <t>PROOF UNDESIGNATED FUND BALANCE</t>
  </si>
  <si>
    <t xml:space="preserve">These numbers should all agree to your prior year balance sheet submission, </t>
  </si>
  <si>
    <t xml:space="preserve">These numbers should all agree to your current year balance sheet submission, </t>
  </si>
  <si>
    <t>BAN'S</t>
  </si>
  <si>
    <t>BAN'S / Debt Issued</t>
  </si>
  <si>
    <t>6.  Please make sure you record deficts in existence as of 6/30.</t>
  </si>
  <si>
    <t>Agency Funds reported in the fund balance section of the combined balance sheet:</t>
  </si>
  <si>
    <t>Total of combined balance sheet trust and agency fund balance column:</t>
  </si>
  <si>
    <t>as of  June 30, 2025</t>
  </si>
  <si>
    <t>7/1/2025 - 9/30/2025</t>
  </si>
  <si>
    <t>(revised 06/27/2025)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</si>
</sst>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4"/>
      <color rgb="FFFF0000"/>
      <name val="Arial"/>
      <family val="2"/>
    </font>
    <font>
      <sz val="14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Continuous"/>
    </xf>
    <xf numFmtId="49" fontId="3" fillId="0" borderId="0" xfId="1" applyNumberFormat="1" applyFont="1" applyFill="1" applyAlignment="1">
      <alignment horizontal="centerContinuous"/>
    </xf>
    <xf numFmtId="43" fontId="0" fillId="0" borderId="0" xfId="0" applyNumberFormat="1"/>
    <xf numFmtId="0" fontId="0" fillId="0" borderId="0" xfId="0" applyAlignment="1">
      <alignment horizontal="center"/>
    </xf>
    <xf numFmtId="49" fontId="0" fillId="0" borderId="0" xfId="1" applyNumberFormat="1" applyFont="1" applyFill="1" applyAlignment="1">
      <alignment horizont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Continuous"/>
    </xf>
    <xf numFmtId="43" fontId="0" fillId="0" borderId="0" xfId="1" applyFont="1" applyFill="1"/>
    <xf numFmtId="44" fontId="0" fillId="0" borderId="0" xfId="2" applyFont="1" applyFill="1"/>
    <xf numFmtId="49" fontId="0" fillId="0" borderId="0" xfId="1" applyNumberFormat="1" applyFont="1"/>
    <xf numFmtId="0" fontId="3" fillId="0" borderId="0" xfId="0" applyFont="1"/>
    <xf numFmtId="0" fontId="3" fillId="0" borderId="5" xfId="0" applyFont="1" applyBorder="1"/>
    <xf numFmtId="43" fontId="3" fillId="0" borderId="0" xfId="1" applyFont="1" applyFill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9" fontId="0" fillId="0" borderId="0" xfId="0" applyNumberFormat="1"/>
    <xf numFmtId="39" fontId="3" fillId="0" borderId="0" xfId="0" applyNumberFormat="1" applyFont="1" applyAlignment="1">
      <alignment horizontal="centerContinuous"/>
    </xf>
    <xf numFmtId="39" fontId="0" fillId="0" borderId="0" xfId="0" applyNumberFormat="1" applyAlignment="1">
      <alignment horizontal="center"/>
    </xf>
    <xf numFmtId="39" fontId="0" fillId="0" borderId="0" xfId="1" applyNumberFormat="1" applyFont="1" applyFill="1"/>
    <xf numFmtId="39" fontId="0" fillId="0" borderId="2" xfId="0" applyNumberFormat="1" applyBorder="1"/>
    <xf numFmtId="39" fontId="0" fillId="0" borderId="2" xfId="1" applyNumberFormat="1" applyFont="1" applyFill="1" applyBorder="1"/>
    <xf numFmtId="39" fontId="0" fillId="0" borderId="3" xfId="0" applyNumberFormat="1" applyBorder="1"/>
    <xf numFmtId="0" fontId="0" fillId="0" borderId="1" xfId="0" applyBorder="1"/>
    <xf numFmtId="39" fontId="0" fillId="0" borderId="1" xfId="0" applyNumberFormat="1" applyBorder="1"/>
    <xf numFmtId="0" fontId="2" fillId="0" borderId="0" xfId="0" applyFont="1"/>
    <xf numFmtId="39" fontId="2" fillId="0" borderId="4" xfId="0" applyNumberFormat="1" applyFont="1" applyBorder="1"/>
    <xf numFmtId="39" fontId="2" fillId="0" borderId="1" xfId="0" applyNumberFormat="1" applyFont="1" applyBorder="1"/>
    <xf numFmtId="0" fontId="6" fillId="0" borderId="0" xfId="0" applyFont="1"/>
    <xf numFmtId="14" fontId="2" fillId="0" borderId="1" xfId="0" applyNumberFormat="1" applyFont="1" applyBorder="1" applyAlignment="1">
      <alignment horizontal="center"/>
    </xf>
    <xf numFmtId="43" fontId="0" fillId="0" borderId="0" xfId="1" applyFont="1" applyFill="1" applyBorder="1"/>
    <xf numFmtId="14" fontId="2" fillId="0" borderId="0" xfId="0" applyNumberFormat="1" applyFont="1" applyAlignment="1">
      <alignment horizontal="center"/>
    </xf>
    <xf numFmtId="0" fontId="7" fillId="0" borderId="0" xfId="0" applyFont="1"/>
    <xf numFmtId="39" fontId="4" fillId="0" borderId="0" xfId="1" applyNumberFormat="1" applyFont="1" applyFill="1"/>
    <xf numFmtId="39" fontId="3" fillId="0" borderId="6" xfId="1" applyNumberFormat="1" applyFont="1" applyFill="1" applyBorder="1"/>
    <xf numFmtId="39" fontId="3" fillId="0" borderId="7" xfId="1" applyNumberFormat="1" applyFont="1" applyFill="1" applyBorder="1"/>
    <xf numFmtId="39" fontId="2" fillId="0" borderId="5" xfId="1" applyNumberFormat="1" applyFont="1" applyFill="1" applyBorder="1"/>
    <xf numFmtId="39" fontId="2" fillId="0" borderId="6" xfId="1" applyNumberFormat="1" applyFont="1" applyFill="1" applyBorder="1"/>
    <xf numFmtId="39" fontId="2" fillId="0" borderId="7" xfId="1" applyNumberFormat="1" applyFont="1" applyFill="1" applyBorder="1"/>
    <xf numFmtId="0" fontId="2" fillId="0" borderId="8" xfId="0" applyFont="1" applyBorder="1"/>
    <xf numFmtId="0" fontId="2" fillId="0" borderId="9" xfId="0" applyFont="1" applyBorder="1"/>
    <xf numFmtId="0" fontId="8" fillId="0" borderId="0" xfId="0" applyFont="1"/>
    <xf numFmtId="0" fontId="0" fillId="0" borderId="0" xfId="0" applyAlignment="1">
      <alignment horizontal="left"/>
    </xf>
    <xf numFmtId="0" fontId="0" fillId="0" borderId="2" xfId="0" applyBorder="1"/>
    <xf numFmtId="43" fontId="0" fillId="0" borderId="2" xfId="1" applyFont="1" applyFill="1" applyBorder="1"/>
    <xf numFmtId="0" fontId="3" fillId="0" borderId="0" xfId="0" applyFont="1" applyAlignment="1">
      <alignment horizontal="right"/>
    </xf>
    <xf numFmtId="0" fontId="9" fillId="0" borderId="0" xfId="0" applyFont="1"/>
    <xf numFmtId="49" fontId="0" fillId="0" borderId="0" xfId="0" applyNumberFormat="1"/>
    <xf numFmtId="39" fontId="2" fillId="0" borderId="0" xfId="1" applyNumberFormat="1" applyFont="1" applyFill="1" applyBorder="1"/>
    <xf numFmtId="39" fontId="0" fillId="0" borderId="6" xfId="1" applyNumberFormat="1" applyFont="1" applyFill="1" applyBorder="1"/>
    <xf numFmtId="43" fontId="2" fillId="0" borderId="0" xfId="1" applyFont="1" applyFill="1" applyAlignment="1">
      <alignment horizontal="center"/>
    </xf>
    <xf numFmtId="0" fontId="10" fillId="0" borderId="0" xfId="0" applyFont="1"/>
    <xf numFmtId="0" fontId="11" fillId="0" borderId="5" xfId="0" applyFont="1" applyBorder="1"/>
    <xf numFmtId="39" fontId="11" fillId="0" borderId="6" xfId="1" applyNumberFormat="1" applyFont="1" applyFill="1" applyBorder="1"/>
    <xf numFmtId="39" fontId="11" fillId="0" borderId="7" xfId="1" applyNumberFormat="1" applyFont="1" applyFill="1" applyBorder="1"/>
    <xf numFmtId="0" fontId="0" fillId="2" borderId="0" xfId="0" applyFill="1"/>
    <xf numFmtId="39" fontId="0" fillId="2" borderId="0" xfId="1" applyNumberFormat="1" applyFont="1" applyFill="1"/>
    <xf numFmtId="43" fontId="0" fillId="2" borderId="0" xfId="1" applyFont="1" applyFill="1"/>
    <xf numFmtId="39" fontId="0" fillId="2" borderId="2" xfId="1" applyNumberFormat="1" applyFont="1" applyFill="1" applyBorder="1"/>
    <xf numFmtId="39" fontId="0" fillId="2" borderId="3" xfId="1" applyNumberFormat="1" applyFont="1" applyFill="1" applyBorder="1"/>
    <xf numFmtId="39" fontId="0" fillId="2" borderId="4" xfId="1" applyNumberFormat="1" applyFont="1" applyFill="1" applyBorder="1"/>
    <xf numFmtId="39" fontId="0" fillId="2" borderId="0" xfId="0" applyNumberFormat="1" applyFill="1"/>
    <xf numFmtId="0" fontId="5" fillId="2" borderId="0" xfId="0" applyFont="1" applyFill="1" applyAlignment="1">
      <alignment horizontal="centerContinuous"/>
    </xf>
    <xf numFmtId="0" fontId="0" fillId="2" borderId="0" xfId="0" applyFill="1" applyAlignment="1">
      <alignment horizontal="center"/>
    </xf>
    <xf numFmtId="49" fontId="0" fillId="2" borderId="0" xfId="1" applyNumberFormat="1" applyFont="1" applyFill="1" applyBorder="1" applyAlignment="1">
      <alignment horizontal="center"/>
    </xf>
    <xf numFmtId="0" fontId="11" fillId="0" borderId="6" xfId="0" applyFont="1" applyBorder="1"/>
    <xf numFmtId="39" fontId="14" fillId="0" borderId="0" xfId="0" applyNumberFormat="1" applyFont="1"/>
    <xf numFmtId="39" fontId="0" fillId="0" borderId="0" xfId="1" applyNumberFormat="1" applyFont="1" applyFill="1" applyBorder="1"/>
    <xf numFmtId="0" fontId="2" fillId="0" borderId="11" xfId="0" quotePrefix="1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39" fontId="0" fillId="0" borderId="14" xfId="0" applyNumberFormat="1" applyBorder="1"/>
    <xf numFmtId="0" fontId="2" fillId="0" borderId="15" xfId="0" applyFont="1" applyBorder="1"/>
    <xf numFmtId="0" fontId="0" fillId="0" borderId="14" xfId="0" applyBorder="1"/>
    <xf numFmtId="0" fontId="0" fillId="0" borderId="16" xfId="0" applyBorder="1"/>
    <xf numFmtId="39" fontId="2" fillId="0" borderId="17" xfId="0" applyNumberFormat="1" applyFont="1" applyBorder="1"/>
    <xf numFmtId="0" fontId="0" fillId="0" borderId="18" xfId="0" applyBorder="1"/>
    <xf numFmtId="0" fontId="0" fillId="0" borderId="19" xfId="0" applyBorder="1"/>
    <xf numFmtId="39" fontId="0" fillId="3" borderId="0" xfId="1" applyNumberFormat="1" applyFont="1" applyFill="1"/>
    <xf numFmtId="0" fontId="1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9</xdr:row>
      <xdr:rowOff>0</xdr:rowOff>
    </xdr:from>
    <xdr:to>
      <xdr:col>11</xdr:col>
      <xdr:colOff>510540</xdr:colOff>
      <xdr:row>23</xdr:row>
      <xdr:rowOff>175260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8046720" y="2011680"/>
          <a:ext cx="434340" cy="273558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68580</xdr:colOff>
      <xdr:row>26</xdr:row>
      <xdr:rowOff>22860</xdr:rowOff>
    </xdr:from>
    <xdr:to>
      <xdr:col>11</xdr:col>
      <xdr:colOff>556260</xdr:colOff>
      <xdr:row>40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8039100" y="5143500"/>
          <a:ext cx="487680" cy="253746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99060</xdr:colOff>
      <xdr:row>41</xdr:row>
      <xdr:rowOff>7620</xdr:rowOff>
    </xdr:from>
    <xdr:to>
      <xdr:col>11</xdr:col>
      <xdr:colOff>373380</xdr:colOff>
      <xdr:row>42</xdr:row>
      <xdr:rowOff>175260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8069580" y="7871460"/>
          <a:ext cx="274320" cy="35052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91440</xdr:colOff>
      <xdr:row>46</xdr:row>
      <xdr:rowOff>22860</xdr:rowOff>
    </xdr:from>
    <xdr:to>
      <xdr:col>11</xdr:col>
      <xdr:colOff>358140</xdr:colOff>
      <xdr:row>47</xdr:row>
      <xdr:rowOff>167640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8061960" y="8801100"/>
          <a:ext cx="266700" cy="32766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213360</xdr:colOff>
      <xdr:row>50</xdr:row>
      <xdr:rowOff>129540</xdr:rowOff>
    </xdr:from>
    <xdr:to>
      <xdr:col>11</xdr:col>
      <xdr:colOff>594360</xdr:colOff>
      <xdr:row>52</xdr:row>
      <xdr:rowOff>22860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>
          <a:off x="7574280" y="9639300"/>
          <a:ext cx="990600" cy="27432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workbookViewId="0"/>
  </sheetViews>
  <sheetFormatPr defaultRowHeight="15" x14ac:dyDescent="0.25"/>
  <sheetData>
    <row r="1" spans="1:9" x14ac:dyDescent="0.25">
      <c r="A1" s="30" t="s">
        <v>155</v>
      </c>
    </row>
    <row r="2" spans="1:9" x14ac:dyDescent="0.25">
      <c r="A2" t="s">
        <v>159</v>
      </c>
    </row>
    <row r="3" spans="1:9" x14ac:dyDescent="0.25">
      <c r="A3" t="s">
        <v>171</v>
      </c>
    </row>
    <row r="4" spans="1:9" x14ac:dyDescent="0.25">
      <c r="A4" t="s">
        <v>151</v>
      </c>
      <c r="I4" t="s">
        <v>159</v>
      </c>
    </row>
    <row r="5" spans="1:9" x14ac:dyDescent="0.25">
      <c r="A5" t="s">
        <v>141</v>
      </c>
    </row>
    <row r="6" spans="1:9" x14ac:dyDescent="0.25">
      <c r="A6" t="s">
        <v>142</v>
      </c>
    </row>
    <row r="7" spans="1:9" x14ac:dyDescent="0.25">
      <c r="A7" t="s">
        <v>143</v>
      </c>
    </row>
    <row r="8" spans="1:9" x14ac:dyDescent="0.25">
      <c r="B8" t="s">
        <v>137</v>
      </c>
      <c r="C8" t="s">
        <v>192</v>
      </c>
    </row>
    <row r="9" spans="1:9" x14ac:dyDescent="0.25">
      <c r="B9" t="s">
        <v>172</v>
      </c>
      <c r="C9" t="s">
        <v>156</v>
      </c>
    </row>
    <row r="10" spans="1:9" x14ac:dyDescent="0.25">
      <c r="A10" t="s">
        <v>202</v>
      </c>
    </row>
    <row r="11" spans="1:9" x14ac:dyDescent="0.25">
      <c r="A11" t="s">
        <v>193</v>
      </c>
    </row>
    <row r="12" spans="1:9" x14ac:dyDescent="0.25">
      <c r="B12" t="s">
        <v>183</v>
      </c>
    </row>
    <row r="13" spans="1:9" x14ac:dyDescent="0.25">
      <c r="A13" t="s">
        <v>157</v>
      </c>
    </row>
    <row r="14" spans="1:9" x14ac:dyDescent="0.25">
      <c r="B14" t="s">
        <v>160</v>
      </c>
    </row>
    <row r="15" spans="1:9" x14ac:dyDescent="0.25">
      <c r="B15" t="s">
        <v>170</v>
      </c>
    </row>
    <row r="16" spans="1:9" x14ac:dyDescent="0.25">
      <c r="B16" t="s">
        <v>161</v>
      </c>
    </row>
    <row r="17" spans="2:2" x14ac:dyDescent="0.25">
      <c r="B17" t="s">
        <v>145</v>
      </c>
    </row>
  </sheetData>
  <pageMargins left="0" right="0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13"/>
  <sheetViews>
    <sheetView workbookViewId="0">
      <selection activeCell="A2" sqref="A2"/>
    </sheetView>
  </sheetViews>
  <sheetFormatPr defaultRowHeight="15" x14ac:dyDescent="0.25"/>
  <cols>
    <col min="1" max="1" width="4.7109375" customWidth="1"/>
  </cols>
  <sheetData>
    <row r="1" spans="1:2" x14ac:dyDescent="0.25">
      <c r="A1" s="30" t="s">
        <v>129</v>
      </c>
    </row>
    <row r="2" spans="1:2" x14ac:dyDescent="0.25">
      <c r="A2" t="s">
        <v>159</v>
      </c>
    </row>
    <row r="3" spans="1:2" x14ac:dyDescent="0.25">
      <c r="A3" t="s">
        <v>118</v>
      </c>
    </row>
    <row r="4" spans="1:2" x14ac:dyDescent="0.25">
      <c r="A4" t="s">
        <v>122</v>
      </c>
    </row>
    <row r="5" spans="1:2" x14ac:dyDescent="0.25">
      <c r="A5" t="s">
        <v>184</v>
      </c>
    </row>
    <row r="6" spans="1:2" x14ac:dyDescent="0.25">
      <c r="A6" t="s">
        <v>158</v>
      </c>
    </row>
    <row r="7" spans="1:2" x14ac:dyDescent="0.25">
      <c r="A7" t="s">
        <v>119</v>
      </c>
    </row>
    <row r="8" spans="1:2" x14ac:dyDescent="0.25">
      <c r="B8" t="s">
        <v>128</v>
      </c>
    </row>
    <row r="9" spans="1:2" x14ac:dyDescent="0.25">
      <c r="A9" t="s">
        <v>124</v>
      </c>
    </row>
    <row r="10" spans="1:2" x14ac:dyDescent="0.25">
      <c r="A10" t="s">
        <v>120</v>
      </c>
    </row>
    <row r="11" spans="1:2" x14ac:dyDescent="0.25">
      <c r="B11" t="s">
        <v>125</v>
      </c>
    </row>
    <row r="12" spans="1:2" x14ac:dyDescent="0.25">
      <c r="A12" t="s">
        <v>138</v>
      </c>
    </row>
    <row r="13" spans="1:2" x14ac:dyDescent="0.25">
      <c r="A13" t="s">
        <v>146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82"/>
  <sheetViews>
    <sheetView zoomScaleNormal="100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20.7109375" customWidth="1"/>
    <col min="2" max="2" width="1.85546875" customWidth="1"/>
    <col min="3" max="3" width="25.7109375" customWidth="1"/>
    <col min="4" max="4" width="1.85546875" customWidth="1"/>
    <col min="5" max="5" width="14.7109375" customWidth="1"/>
    <col min="6" max="6" width="1.85546875" customWidth="1"/>
    <col min="7" max="7" width="14.7109375" customWidth="1"/>
    <col min="8" max="8" width="1.85546875" customWidth="1"/>
    <col min="9" max="9" width="14.7109375" customWidth="1"/>
    <col min="10" max="10" width="1.85546875" customWidth="1"/>
    <col min="11" max="11" width="14.7109375" customWidth="1"/>
    <col min="12" max="12" width="1.85546875" customWidth="1"/>
    <col min="13" max="13" width="14.7109375" customWidth="1"/>
    <col min="14" max="14" width="1.85546875" customWidth="1"/>
    <col min="15" max="15" width="17" bestFit="1" customWidth="1"/>
  </cols>
  <sheetData>
    <row r="1" spans="1:18" x14ac:dyDescent="0.25">
      <c r="E1" s="91">
        <f>'Combined Balance Sheet'!C243</f>
        <v>0</v>
      </c>
      <c r="F1" s="91"/>
      <c r="G1" s="91"/>
      <c r="H1" s="91"/>
      <c r="I1" s="91"/>
      <c r="K1" s="92" t="s">
        <v>191</v>
      </c>
      <c r="L1" s="92"/>
      <c r="M1" s="92"/>
    </row>
    <row r="2" spans="1:18" x14ac:dyDescent="0.25">
      <c r="A2" s="85" t="s">
        <v>112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  <c r="M2" s="86"/>
      <c r="N2" s="86"/>
      <c r="O2" s="86"/>
      <c r="P2" s="2"/>
      <c r="Q2" s="1"/>
      <c r="R2" s="1"/>
    </row>
    <row r="3" spans="1:18" x14ac:dyDescent="0.25">
      <c r="A3" s="85" t="str">
        <f>'Combined Balance Sheet'!A4</f>
        <v>as of  June 30, 2025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  <c r="M3" s="86"/>
      <c r="N3" s="86"/>
      <c r="O3" s="86"/>
      <c r="P3" s="2"/>
      <c r="Q3" s="1"/>
      <c r="R3" s="1"/>
    </row>
    <row r="4" spans="1:18" x14ac:dyDescent="0.2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6"/>
      <c r="M4" s="86"/>
      <c r="N4" s="86"/>
      <c r="O4" s="86"/>
      <c r="P4" s="2"/>
      <c r="Q4" s="1"/>
      <c r="R4" s="1"/>
    </row>
    <row r="6" spans="1:18" s="18" customFormat="1" x14ac:dyDescent="0.25">
      <c r="B6" s="17"/>
      <c r="D6" s="17"/>
      <c r="E6" s="18" t="s">
        <v>98</v>
      </c>
      <c r="F6" s="17"/>
      <c r="G6" s="18" t="s">
        <v>100</v>
      </c>
      <c r="H6" s="17"/>
      <c r="I6" s="18" t="s">
        <v>56</v>
      </c>
      <c r="J6" s="17"/>
      <c r="K6" s="18" t="s">
        <v>57</v>
      </c>
      <c r="L6" s="17"/>
      <c r="N6" s="17"/>
      <c r="O6" s="18" t="s">
        <v>104</v>
      </c>
    </row>
    <row r="7" spans="1:18" s="18" customFormat="1" x14ac:dyDescent="0.25">
      <c r="A7" s="19" t="s">
        <v>102</v>
      </c>
      <c r="B7" s="20"/>
      <c r="C7" s="19" t="s">
        <v>103</v>
      </c>
      <c r="D7" s="20"/>
      <c r="E7" s="34" t="s">
        <v>99</v>
      </c>
      <c r="F7" s="20"/>
      <c r="G7" s="34" t="s">
        <v>16</v>
      </c>
      <c r="H7" s="20"/>
      <c r="I7" s="34">
        <f>'Spec. Rev. FB Detail'!I7</f>
        <v>45838</v>
      </c>
      <c r="J7" s="20"/>
      <c r="K7" s="34">
        <f>'Spec. Rev. FB Detail'!K7</f>
        <v>45930</v>
      </c>
      <c r="L7" s="20"/>
      <c r="M7" s="19" t="s">
        <v>58</v>
      </c>
      <c r="N7" s="20"/>
      <c r="O7" s="34">
        <f>'Spec. Rev. FB Detail'!O7</f>
        <v>45838</v>
      </c>
    </row>
    <row r="8" spans="1:18" x14ac:dyDescent="0.25">
      <c r="A8" t="s">
        <v>159</v>
      </c>
      <c r="B8" s="1"/>
      <c r="D8" s="1"/>
      <c r="E8" s="21"/>
      <c r="F8" s="22"/>
      <c r="G8" s="21"/>
      <c r="H8" s="22"/>
      <c r="I8" s="21"/>
      <c r="J8" s="22"/>
      <c r="K8" s="21"/>
      <c r="L8" s="22"/>
      <c r="M8" s="21"/>
      <c r="N8" s="22"/>
      <c r="O8" s="21">
        <f>IF(-E8+G8+I8+K8+M8&lt;=0,-E8+G8+I8+K8+M8,0)</f>
        <v>0</v>
      </c>
    </row>
    <row r="9" spans="1:18" x14ac:dyDescent="0.25">
      <c r="B9" s="1"/>
      <c r="D9" s="1"/>
      <c r="E9" s="21"/>
      <c r="F9" s="22"/>
      <c r="G9" s="21"/>
      <c r="H9" s="22"/>
      <c r="I9" s="21"/>
      <c r="J9" s="22"/>
      <c r="K9" s="21"/>
      <c r="L9" s="22"/>
      <c r="M9" s="21"/>
      <c r="N9" s="22"/>
      <c r="O9" s="21">
        <f t="shared" ref="O9:O27" si="0">IF(-E9+G9+I9+K9+M9&lt;=0,-E9+G9+I9+K9+M9,0)</f>
        <v>0</v>
      </c>
    </row>
    <row r="10" spans="1:18" x14ac:dyDescent="0.25"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>
        <f t="shared" si="0"/>
        <v>0</v>
      </c>
    </row>
    <row r="11" spans="1:18" x14ac:dyDescent="0.25"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>
        <f t="shared" si="0"/>
        <v>0</v>
      </c>
    </row>
    <row r="12" spans="1:18" x14ac:dyDescent="0.25"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>
        <f t="shared" si="0"/>
        <v>0</v>
      </c>
    </row>
    <row r="13" spans="1:18" x14ac:dyDescent="0.25">
      <c r="B13" s="4"/>
      <c r="D13" s="4"/>
      <c r="E13" s="21"/>
      <c r="F13" s="23"/>
      <c r="G13" s="21"/>
      <c r="H13" s="23"/>
      <c r="I13" s="21"/>
      <c r="J13" s="23"/>
      <c r="K13" s="21"/>
      <c r="L13" s="23"/>
      <c r="M13" s="21"/>
      <c r="N13" s="23"/>
      <c r="O13" s="21">
        <f t="shared" si="0"/>
        <v>0</v>
      </c>
    </row>
    <row r="14" spans="1:18" x14ac:dyDescent="0.25">
      <c r="B14" s="4"/>
      <c r="D14" s="4"/>
      <c r="E14" s="21"/>
      <c r="F14" s="23"/>
      <c r="G14" s="21"/>
      <c r="H14" s="23"/>
      <c r="I14" s="21"/>
      <c r="J14" s="23"/>
      <c r="K14" s="21"/>
      <c r="L14" s="23"/>
      <c r="M14" s="21"/>
      <c r="N14" s="23"/>
      <c r="O14" s="21">
        <f t="shared" si="0"/>
        <v>0</v>
      </c>
    </row>
    <row r="15" spans="1:18" x14ac:dyDescent="0.25">
      <c r="B15" s="10"/>
      <c r="D15" s="10"/>
      <c r="E15" s="21"/>
      <c r="F15" s="24"/>
      <c r="G15" s="21"/>
      <c r="H15" s="24"/>
      <c r="I15" s="21"/>
      <c r="J15" s="24"/>
      <c r="K15" s="21"/>
      <c r="L15" s="24"/>
      <c r="M15" s="21"/>
      <c r="N15" s="24"/>
      <c r="O15" s="21">
        <f t="shared" si="0"/>
        <v>0</v>
      </c>
    </row>
    <row r="16" spans="1:18" x14ac:dyDescent="0.25">
      <c r="B16" s="10"/>
      <c r="D16" s="10"/>
      <c r="E16" s="21"/>
      <c r="F16" s="24"/>
      <c r="G16" s="21"/>
      <c r="H16" s="24"/>
      <c r="I16" s="21"/>
      <c r="J16" s="24"/>
      <c r="K16" s="21"/>
      <c r="L16" s="24"/>
      <c r="M16" s="21"/>
      <c r="N16" s="24"/>
      <c r="O16" s="21">
        <f t="shared" si="0"/>
        <v>0</v>
      </c>
    </row>
    <row r="17" spans="1:15" x14ac:dyDescent="0.25">
      <c r="B17" s="10"/>
      <c r="D17" s="10"/>
      <c r="E17" s="21"/>
      <c r="F17" s="24"/>
      <c r="G17" s="21"/>
      <c r="H17" s="24"/>
      <c r="I17" s="21"/>
      <c r="J17" s="24"/>
      <c r="K17" s="21"/>
      <c r="L17" s="24"/>
      <c r="M17" s="21"/>
      <c r="N17" s="24"/>
      <c r="O17" s="21">
        <f t="shared" si="0"/>
        <v>0</v>
      </c>
    </row>
    <row r="18" spans="1:15" x14ac:dyDescent="0.25">
      <c r="B18" s="10"/>
      <c r="D18" s="10"/>
      <c r="E18" s="21"/>
      <c r="F18" s="24"/>
      <c r="G18" s="21"/>
      <c r="H18" s="24"/>
      <c r="I18" s="21"/>
      <c r="J18" s="24"/>
      <c r="K18" s="21"/>
      <c r="L18" s="24"/>
      <c r="M18" s="21"/>
      <c r="N18" s="24"/>
      <c r="O18" s="21">
        <f t="shared" si="0"/>
        <v>0</v>
      </c>
    </row>
    <row r="19" spans="1:15" x14ac:dyDescent="0.25">
      <c r="B19" s="10"/>
      <c r="D19" s="10"/>
      <c r="E19" s="21"/>
      <c r="F19" s="24"/>
      <c r="G19" s="21"/>
      <c r="H19" s="24"/>
      <c r="I19" s="21"/>
      <c r="J19" s="24"/>
      <c r="K19" s="21"/>
      <c r="L19" s="24"/>
      <c r="M19" s="21"/>
      <c r="N19" s="24"/>
      <c r="O19" s="21">
        <f t="shared" si="0"/>
        <v>0</v>
      </c>
    </row>
    <row r="20" spans="1:15" x14ac:dyDescent="0.25">
      <c r="B20" s="10"/>
      <c r="D20" s="10"/>
      <c r="E20" s="21"/>
      <c r="F20" s="24"/>
      <c r="G20" s="21"/>
      <c r="H20" s="24"/>
      <c r="I20" s="21"/>
      <c r="J20" s="24"/>
      <c r="K20" s="21"/>
      <c r="L20" s="24"/>
      <c r="M20" s="21"/>
      <c r="N20" s="24"/>
      <c r="O20" s="21">
        <f t="shared" si="0"/>
        <v>0</v>
      </c>
    </row>
    <row r="21" spans="1:15" x14ac:dyDescent="0.25">
      <c r="B21" s="10"/>
      <c r="D21" s="10"/>
      <c r="E21" s="21"/>
      <c r="F21" s="24"/>
      <c r="G21" s="21"/>
      <c r="H21" s="24"/>
      <c r="I21" s="21"/>
      <c r="J21" s="24"/>
      <c r="K21" s="21"/>
      <c r="L21" s="24"/>
      <c r="M21" s="21"/>
      <c r="N21" s="24"/>
      <c r="O21" s="21">
        <f t="shared" si="0"/>
        <v>0</v>
      </c>
    </row>
    <row r="22" spans="1:15" x14ac:dyDescent="0.25">
      <c r="B22" s="10"/>
      <c r="D22" s="10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21">
        <f t="shared" si="0"/>
        <v>0</v>
      </c>
    </row>
    <row r="23" spans="1:15" x14ac:dyDescent="0.25">
      <c r="B23" s="10"/>
      <c r="D23" s="10"/>
      <c r="E23" s="21"/>
      <c r="F23" s="24"/>
      <c r="G23" s="21"/>
      <c r="H23" s="24"/>
      <c r="I23" s="21"/>
      <c r="J23" s="24"/>
      <c r="K23" s="21"/>
      <c r="L23" s="24"/>
      <c r="M23" s="21"/>
      <c r="N23" s="24"/>
      <c r="O23" s="21">
        <f t="shared" si="0"/>
        <v>0</v>
      </c>
    </row>
    <row r="24" spans="1:15" x14ac:dyDescent="0.25">
      <c r="B24" s="10"/>
      <c r="D24" s="10"/>
      <c r="E24" s="21"/>
      <c r="F24" s="24"/>
      <c r="G24" s="21"/>
      <c r="H24" s="24"/>
      <c r="I24" s="21"/>
      <c r="J24" s="24"/>
      <c r="K24" s="21"/>
      <c r="L24" s="24"/>
      <c r="M24" s="21"/>
      <c r="N24" s="24"/>
      <c r="O24" s="21">
        <f t="shared" si="0"/>
        <v>0</v>
      </c>
    </row>
    <row r="25" spans="1:15" x14ac:dyDescent="0.25">
      <c r="B25" s="10"/>
      <c r="D25" s="10"/>
      <c r="E25" s="21"/>
      <c r="F25" s="24"/>
      <c r="G25" s="21"/>
      <c r="H25" s="24"/>
      <c r="I25" s="21"/>
      <c r="J25" s="24"/>
      <c r="K25" s="21"/>
      <c r="L25" s="24"/>
      <c r="M25" s="21"/>
      <c r="N25" s="24"/>
      <c r="O25" s="21">
        <f t="shared" si="0"/>
        <v>0</v>
      </c>
    </row>
    <row r="26" spans="1:15" x14ac:dyDescent="0.25">
      <c r="B26" s="10"/>
      <c r="D26" s="10"/>
      <c r="E26" s="21"/>
      <c r="F26" s="24"/>
      <c r="G26" s="21"/>
      <c r="H26" s="24"/>
      <c r="I26" s="21"/>
      <c r="J26" s="24"/>
      <c r="K26" s="21"/>
      <c r="L26" s="24"/>
      <c r="M26" s="21"/>
      <c r="N26" s="24"/>
      <c r="O26" s="21">
        <f t="shared" si="0"/>
        <v>0</v>
      </c>
    </row>
    <row r="27" spans="1:15" x14ac:dyDescent="0.25">
      <c r="B27" s="10"/>
      <c r="D27" s="10"/>
      <c r="E27" s="21"/>
      <c r="F27" s="24"/>
      <c r="G27" s="21"/>
      <c r="H27" s="24"/>
      <c r="I27" s="21"/>
      <c r="J27" s="24"/>
      <c r="K27" s="21"/>
      <c r="L27" s="24"/>
      <c r="M27" s="21"/>
      <c r="N27" s="24"/>
      <c r="O27" s="21">
        <f t="shared" si="0"/>
        <v>0</v>
      </c>
    </row>
    <row r="28" spans="1:15" ht="15.75" thickBot="1" x14ac:dyDescent="0.3">
      <c r="A28" s="48" t="s">
        <v>62</v>
      </c>
      <c r="B28" s="49"/>
      <c r="C28" s="48"/>
      <c r="D28" s="49"/>
      <c r="E28" s="25">
        <f>SUM(E8:E27)</f>
        <v>0</v>
      </c>
      <c r="F28" s="26"/>
      <c r="G28" s="25">
        <f>SUM(G8:G27)</f>
        <v>0</v>
      </c>
      <c r="H28" s="26"/>
      <c r="I28" s="25">
        <f>SUM(I8:I27)</f>
        <v>0</v>
      </c>
      <c r="J28" s="26"/>
      <c r="K28" s="25">
        <f>SUM(K8:K27)</f>
        <v>0</v>
      </c>
      <c r="L28" s="26"/>
      <c r="M28" s="25">
        <f>SUM(M8:M27)</f>
        <v>0</v>
      </c>
      <c r="N28" s="26"/>
      <c r="O28" s="25">
        <f>SUM(O8:O27)</f>
        <v>0</v>
      </c>
    </row>
    <row r="29" spans="1:15" ht="15.75" thickTop="1" x14ac:dyDescent="0.25">
      <c r="B29" s="10"/>
      <c r="D29" s="10"/>
      <c r="F29" s="10"/>
      <c r="H29" s="10"/>
      <c r="J29" s="10"/>
    </row>
    <row r="30" spans="1:15" x14ac:dyDescent="0.25">
      <c r="A30" s="93" t="s">
        <v>203</v>
      </c>
      <c r="B30" s="93"/>
      <c r="C30" s="93"/>
      <c r="D30" s="93"/>
      <c r="E30" s="93"/>
      <c r="F30" s="93"/>
      <c r="G30" s="93"/>
      <c r="H30" s="93"/>
      <c r="I30" s="21">
        <f>'Agency Detail'!I30</f>
        <v>0</v>
      </c>
      <c r="J30" s="10"/>
    </row>
    <row r="31" spans="1:15" ht="15.75" thickBot="1" x14ac:dyDescent="0.3">
      <c r="A31" s="94" t="s">
        <v>204</v>
      </c>
      <c r="B31" s="94"/>
      <c r="C31" s="94"/>
      <c r="D31" s="94"/>
      <c r="E31" s="94"/>
      <c r="F31" s="94"/>
      <c r="G31" s="94"/>
      <c r="H31" s="94"/>
      <c r="I31" s="25">
        <f>I28+I30</f>
        <v>0</v>
      </c>
      <c r="J31" s="10"/>
    </row>
    <row r="32" spans="1:15" ht="15.75" thickTop="1" x14ac:dyDescent="0.25">
      <c r="B32" s="10"/>
      <c r="D32" s="10"/>
      <c r="F32" s="10"/>
      <c r="H32" s="10"/>
      <c r="J32" s="10"/>
    </row>
    <row r="33" spans="2:10" x14ac:dyDescent="0.25">
      <c r="B33" s="10"/>
      <c r="D33" s="10"/>
      <c r="F33" s="10"/>
      <c r="H33" s="10"/>
      <c r="J33" s="10"/>
    </row>
    <row r="34" spans="2:10" x14ac:dyDescent="0.25">
      <c r="B34" s="10"/>
      <c r="D34" s="10"/>
      <c r="F34" s="10"/>
      <c r="H34" s="10"/>
      <c r="J34" s="10"/>
    </row>
    <row r="35" spans="2:10" x14ac:dyDescent="0.25">
      <c r="B35" s="10"/>
      <c r="D35" s="10"/>
      <c r="F35" s="10"/>
      <c r="H35" s="10"/>
      <c r="J35" s="10"/>
    </row>
    <row r="36" spans="2:10" x14ac:dyDescent="0.25">
      <c r="B36" s="10"/>
      <c r="D36" s="10"/>
      <c r="F36" s="10"/>
      <c r="H36" s="10"/>
      <c r="J36" s="10"/>
    </row>
    <row r="37" spans="2:10" x14ac:dyDescent="0.25">
      <c r="B37" s="10"/>
      <c r="D37" s="10"/>
      <c r="F37" s="10"/>
      <c r="H37" s="10"/>
      <c r="J37" s="10"/>
    </row>
    <row r="38" spans="2:10" x14ac:dyDescent="0.25">
      <c r="B38" s="10"/>
      <c r="D38" s="10"/>
      <c r="F38" s="10"/>
      <c r="H38" s="10"/>
      <c r="J38" s="10"/>
    </row>
    <row r="39" spans="2:10" x14ac:dyDescent="0.25">
      <c r="B39" s="10"/>
      <c r="D39" s="10"/>
      <c r="F39" s="10"/>
      <c r="H39" s="10"/>
      <c r="J39" s="10"/>
    </row>
    <row r="40" spans="2:10" x14ac:dyDescent="0.25">
      <c r="B40" s="10"/>
      <c r="D40" s="10"/>
      <c r="F40" s="10"/>
      <c r="H40" s="10"/>
      <c r="J40" s="10"/>
    </row>
    <row r="41" spans="2:10" x14ac:dyDescent="0.25">
      <c r="B41" s="10"/>
      <c r="D41" s="10"/>
      <c r="F41" s="10"/>
      <c r="H41" s="10"/>
      <c r="J41" s="10"/>
    </row>
    <row r="42" spans="2:10" x14ac:dyDescent="0.25">
      <c r="B42" s="10"/>
      <c r="D42" s="10"/>
      <c r="F42" s="10"/>
      <c r="H42" s="10"/>
      <c r="J42" s="10"/>
    </row>
    <row r="43" spans="2:10" x14ac:dyDescent="0.25">
      <c r="B43" s="10"/>
      <c r="D43" s="10"/>
      <c r="F43" s="10"/>
      <c r="H43" s="10"/>
      <c r="J43" s="10"/>
    </row>
    <row r="44" spans="2:10" x14ac:dyDescent="0.25">
      <c r="B44" s="10"/>
      <c r="D44" s="10"/>
      <c r="F44" s="10"/>
      <c r="H44" s="10"/>
      <c r="J44" s="10"/>
    </row>
    <row r="45" spans="2:10" x14ac:dyDescent="0.25">
      <c r="B45" s="10"/>
      <c r="D45" s="10"/>
      <c r="F45" s="10"/>
      <c r="H45" s="10"/>
      <c r="J45" s="10"/>
    </row>
    <row r="46" spans="2:10" x14ac:dyDescent="0.25">
      <c r="B46" s="10"/>
      <c r="D46" s="10"/>
      <c r="F46" s="10"/>
      <c r="H46" s="10"/>
      <c r="J46" s="10"/>
    </row>
    <row r="47" spans="2:10" x14ac:dyDescent="0.25">
      <c r="B47" s="10"/>
      <c r="D47" s="10"/>
      <c r="F47" s="10"/>
      <c r="H47" s="10"/>
      <c r="J47" s="10"/>
    </row>
    <row r="48" spans="2:10" x14ac:dyDescent="0.25">
      <c r="B48" s="10"/>
      <c r="D48" s="10"/>
      <c r="F48" s="10"/>
      <c r="H48" s="10"/>
      <c r="J48" s="10"/>
    </row>
    <row r="49" spans="2:10" x14ac:dyDescent="0.25">
      <c r="B49" s="10"/>
      <c r="D49" s="10"/>
      <c r="F49" s="10"/>
      <c r="H49" s="10"/>
      <c r="J49" s="10"/>
    </row>
    <row r="74" spans="2:10" x14ac:dyDescent="0.25">
      <c r="B74" s="10"/>
      <c r="D74" s="10"/>
      <c r="F74" s="10"/>
      <c r="H74" s="10"/>
      <c r="J74" s="10"/>
    </row>
    <row r="75" spans="2:10" x14ac:dyDescent="0.25">
      <c r="B75" s="10"/>
      <c r="D75" s="10"/>
      <c r="F75" s="10"/>
      <c r="H75" s="10"/>
      <c r="J75" s="10"/>
    </row>
    <row r="76" spans="2:10" x14ac:dyDescent="0.25">
      <c r="B76" s="10"/>
      <c r="D76" s="10"/>
      <c r="F76" s="10"/>
      <c r="H76" s="10"/>
      <c r="J76" s="10"/>
    </row>
    <row r="77" spans="2:10" x14ac:dyDescent="0.25">
      <c r="B77" s="10"/>
      <c r="D77" s="10"/>
      <c r="F77" s="10"/>
      <c r="H77" s="10"/>
      <c r="J77" s="10"/>
    </row>
    <row r="78" spans="2:10" x14ac:dyDescent="0.25">
      <c r="B78" s="10"/>
      <c r="D78" s="10"/>
      <c r="F78" s="10"/>
      <c r="H78" s="10"/>
      <c r="J78" s="10"/>
    </row>
    <row r="79" spans="2:10" x14ac:dyDescent="0.25">
      <c r="B79" s="10"/>
      <c r="D79" s="10"/>
      <c r="F79" s="10"/>
      <c r="H79" s="10"/>
      <c r="J79" s="10"/>
    </row>
    <row r="80" spans="2:10" x14ac:dyDescent="0.25">
      <c r="B80" s="10"/>
      <c r="D80" s="10"/>
      <c r="F80" s="10"/>
      <c r="H80" s="10"/>
      <c r="J80" s="10"/>
    </row>
    <row r="81" spans="2:10" x14ac:dyDescent="0.25">
      <c r="B81" s="10"/>
      <c r="D81" s="10"/>
      <c r="F81" s="10"/>
      <c r="H81" s="10"/>
      <c r="J81" s="10"/>
    </row>
    <row r="82" spans="2:10" x14ac:dyDescent="0.25">
      <c r="B82" s="10"/>
      <c r="D82" s="10"/>
      <c r="F82" s="10"/>
      <c r="H82" s="10"/>
      <c r="J82" s="10"/>
    </row>
  </sheetData>
  <mergeCells count="7">
    <mergeCell ref="E1:I1"/>
    <mergeCell ref="K1:M1"/>
    <mergeCell ref="A30:H30"/>
    <mergeCell ref="A31:H31"/>
    <mergeCell ref="A2:O2"/>
    <mergeCell ref="A3:O3"/>
    <mergeCell ref="A4:O4"/>
  </mergeCells>
  <pageMargins left="0.25" right="0.5" top="0.75" bottom="0.75" header="0.3" footer="0.3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8"/>
  <sheetViews>
    <sheetView workbookViewId="0">
      <selection activeCell="A2" sqref="A2"/>
    </sheetView>
  </sheetViews>
  <sheetFormatPr defaultRowHeight="15" x14ac:dyDescent="0.25"/>
  <cols>
    <col min="1" max="1" width="4.7109375" customWidth="1"/>
  </cols>
  <sheetData>
    <row r="1" spans="1:2" x14ac:dyDescent="0.25">
      <c r="A1" s="30" t="s">
        <v>152</v>
      </c>
    </row>
    <row r="2" spans="1:2" x14ac:dyDescent="0.25">
      <c r="A2" t="s">
        <v>159</v>
      </c>
    </row>
    <row r="3" spans="1:2" x14ac:dyDescent="0.25">
      <c r="A3" t="s">
        <v>118</v>
      </c>
    </row>
    <row r="4" spans="1:2" x14ac:dyDescent="0.25">
      <c r="A4" t="s">
        <v>122</v>
      </c>
    </row>
    <row r="5" spans="1:2" x14ac:dyDescent="0.25">
      <c r="A5" t="s">
        <v>184</v>
      </c>
    </row>
    <row r="6" spans="1:2" x14ac:dyDescent="0.25">
      <c r="A6" t="s">
        <v>158</v>
      </c>
    </row>
    <row r="7" spans="1:2" x14ac:dyDescent="0.25">
      <c r="A7" t="s">
        <v>119</v>
      </c>
    </row>
    <row r="8" spans="1:2" x14ac:dyDescent="0.25">
      <c r="B8" t="s">
        <v>130</v>
      </c>
    </row>
    <row r="9" spans="1:2" x14ac:dyDescent="0.25">
      <c r="A9" t="s">
        <v>153</v>
      </c>
    </row>
    <row r="10" spans="1:2" x14ac:dyDescent="0.25">
      <c r="A10" t="s">
        <v>120</v>
      </c>
    </row>
    <row r="11" spans="1:2" x14ac:dyDescent="0.25">
      <c r="B11" t="s">
        <v>125</v>
      </c>
    </row>
    <row r="12" spans="1:2" x14ac:dyDescent="0.25">
      <c r="A12" t="s">
        <v>187</v>
      </c>
    </row>
    <row r="13" spans="1:2" x14ac:dyDescent="0.25">
      <c r="B13" t="s">
        <v>188</v>
      </c>
    </row>
    <row r="14" spans="1:2" x14ac:dyDescent="0.25">
      <c r="B14" t="s">
        <v>190</v>
      </c>
    </row>
    <row r="15" spans="1:2" x14ac:dyDescent="0.25">
      <c r="B15" t="s">
        <v>189</v>
      </c>
    </row>
    <row r="16" spans="1:2" x14ac:dyDescent="0.25">
      <c r="A16" t="s">
        <v>146</v>
      </c>
    </row>
    <row r="18" spans="1:1" x14ac:dyDescent="0.25">
      <c r="A18" s="46"/>
    </row>
  </sheetData>
  <pageMargins left="0.7" right="0" top="0.75" bottom="0.75" header="0.3" footer="0.3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81"/>
  <sheetViews>
    <sheetView zoomScaleNormal="100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20.7109375" customWidth="1"/>
    <col min="2" max="2" width="1.85546875" customWidth="1"/>
    <col min="3" max="3" width="25.7109375" customWidth="1"/>
    <col min="4" max="4" width="1.85546875" customWidth="1"/>
    <col min="5" max="5" width="14.7109375" customWidth="1"/>
    <col min="6" max="6" width="1.85546875" customWidth="1"/>
    <col min="7" max="7" width="14.7109375" customWidth="1"/>
    <col min="8" max="8" width="1.85546875" customWidth="1"/>
    <col min="9" max="9" width="14.7109375" customWidth="1"/>
    <col min="10" max="10" width="1.85546875" customWidth="1"/>
    <col min="11" max="11" width="14.7109375" customWidth="1"/>
    <col min="12" max="12" width="1.85546875" customWidth="1"/>
    <col min="13" max="13" width="14.7109375" customWidth="1"/>
    <col min="14" max="14" width="1.85546875" customWidth="1"/>
    <col min="15" max="15" width="17" bestFit="1" customWidth="1"/>
  </cols>
  <sheetData>
    <row r="1" spans="1:18" x14ac:dyDescent="0.25">
      <c r="E1" s="91">
        <f>'Combined Balance Sheet'!C243</f>
        <v>0</v>
      </c>
      <c r="F1" s="91"/>
      <c r="G1" s="91"/>
      <c r="H1" s="91"/>
      <c r="I1" s="91"/>
      <c r="K1" s="92" t="s">
        <v>191</v>
      </c>
      <c r="L1" s="92"/>
      <c r="M1" s="92"/>
    </row>
    <row r="2" spans="1:18" x14ac:dyDescent="0.25">
      <c r="A2" s="85" t="s">
        <v>154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  <c r="M2" s="86"/>
      <c r="N2" s="86"/>
      <c r="O2" s="86"/>
      <c r="P2" s="2"/>
      <c r="Q2" s="1"/>
      <c r="R2" s="1"/>
    </row>
    <row r="3" spans="1:18" x14ac:dyDescent="0.25">
      <c r="A3" s="85" t="str">
        <f>'Combined Balance Sheet'!A4</f>
        <v>as of  June 30, 2025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  <c r="M3" s="86"/>
      <c r="N3" s="86"/>
      <c r="O3" s="86"/>
      <c r="P3" s="2"/>
      <c r="Q3" s="1"/>
      <c r="R3" s="1"/>
    </row>
    <row r="4" spans="1:18" x14ac:dyDescent="0.2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6"/>
      <c r="M4" s="86"/>
      <c r="N4" s="86"/>
      <c r="O4" s="86"/>
      <c r="P4" s="2"/>
      <c r="Q4" s="1"/>
      <c r="R4" s="1"/>
    </row>
    <row r="6" spans="1:18" s="18" customFormat="1" x14ac:dyDescent="0.25">
      <c r="B6" s="17"/>
      <c r="D6" s="17"/>
      <c r="E6" s="18" t="s">
        <v>98</v>
      </c>
      <c r="F6" s="17"/>
      <c r="G6" s="18" t="s">
        <v>100</v>
      </c>
      <c r="H6" s="17"/>
      <c r="I6" s="18" t="s">
        <v>166</v>
      </c>
      <c r="J6" s="17"/>
      <c r="K6" s="18" t="s">
        <v>57</v>
      </c>
      <c r="L6" s="17"/>
      <c r="N6" s="17"/>
      <c r="O6" s="18" t="s">
        <v>104</v>
      </c>
    </row>
    <row r="7" spans="1:18" s="18" customFormat="1" x14ac:dyDescent="0.25">
      <c r="A7" s="19" t="s">
        <v>102</v>
      </c>
      <c r="B7" s="20"/>
      <c r="C7" s="19" t="s">
        <v>103</v>
      </c>
      <c r="D7" s="20"/>
      <c r="E7" s="34" t="s">
        <v>99</v>
      </c>
      <c r="F7" s="20"/>
      <c r="G7" s="34" t="s">
        <v>16</v>
      </c>
      <c r="H7" s="20"/>
      <c r="I7" s="34">
        <f>'Spec. Rev. FB Detail'!I7</f>
        <v>45838</v>
      </c>
      <c r="J7" s="20"/>
      <c r="K7" s="34">
        <f>'Spec. Rev. FB Detail'!K7</f>
        <v>45930</v>
      </c>
      <c r="L7" s="20"/>
      <c r="M7" s="19" t="s">
        <v>58</v>
      </c>
      <c r="N7" s="20"/>
      <c r="O7" s="34">
        <f>'Spec. Rev. FB Detail'!O7</f>
        <v>45838</v>
      </c>
    </row>
    <row r="8" spans="1:18" x14ac:dyDescent="0.25">
      <c r="A8" t="s">
        <v>159</v>
      </c>
      <c r="B8" s="1"/>
      <c r="D8" s="1"/>
      <c r="E8" s="21"/>
      <c r="F8" s="22"/>
      <c r="G8" s="21"/>
      <c r="H8" s="22"/>
      <c r="I8" s="21"/>
      <c r="J8" s="22"/>
      <c r="K8" s="21"/>
      <c r="L8" s="22"/>
      <c r="M8" s="21"/>
      <c r="N8" s="22"/>
      <c r="O8" s="21">
        <f>IF(-E8+G8+I8+K8+M8&lt;=0,-E8+G8+I8+K8+M8,0)</f>
        <v>0</v>
      </c>
    </row>
    <row r="9" spans="1:18" x14ac:dyDescent="0.25">
      <c r="B9" s="1"/>
      <c r="D9" s="1"/>
      <c r="E9" s="21"/>
      <c r="F9" s="22"/>
      <c r="G9" s="21"/>
      <c r="H9" s="22"/>
      <c r="I9" s="21"/>
      <c r="J9" s="22"/>
      <c r="K9" s="21"/>
      <c r="L9" s="22"/>
      <c r="M9" s="21"/>
      <c r="N9" s="22"/>
      <c r="O9" s="21">
        <f t="shared" ref="O9:O26" si="0">IF(-E9+G9+I9+K9+M9&lt;=0,-E9+G9+I9+K9+M9,0)</f>
        <v>0</v>
      </c>
    </row>
    <row r="10" spans="1:18" x14ac:dyDescent="0.25"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>
        <f t="shared" si="0"/>
        <v>0</v>
      </c>
    </row>
    <row r="11" spans="1:18" x14ac:dyDescent="0.25"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>
        <f t="shared" si="0"/>
        <v>0</v>
      </c>
    </row>
    <row r="12" spans="1:18" x14ac:dyDescent="0.25"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>
        <f t="shared" si="0"/>
        <v>0</v>
      </c>
    </row>
    <row r="13" spans="1:18" x14ac:dyDescent="0.25">
      <c r="B13" s="4"/>
      <c r="D13" s="4"/>
      <c r="E13" s="21"/>
      <c r="F13" s="23"/>
      <c r="G13" s="21"/>
      <c r="H13" s="23"/>
      <c r="I13" s="21"/>
      <c r="J13" s="23"/>
      <c r="K13" s="21"/>
      <c r="L13" s="23"/>
      <c r="M13" s="21"/>
      <c r="N13" s="23"/>
      <c r="O13" s="21">
        <f t="shared" si="0"/>
        <v>0</v>
      </c>
    </row>
    <row r="14" spans="1:18" x14ac:dyDescent="0.25">
      <c r="B14" s="4"/>
      <c r="D14" s="4"/>
      <c r="E14" s="21"/>
      <c r="F14" s="23"/>
      <c r="G14" s="21"/>
      <c r="H14" s="23"/>
      <c r="I14" s="21"/>
      <c r="J14" s="23"/>
      <c r="K14" s="21"/>
      <c r="L14" s="23"/>
      <c r="M14" s="21"/>
      <c r="N14" s="23"/>
      <c r="O14" s="21">
        <f t="shared" si="0"/>
        <v>0</v>
      </c>
    </row>
    <row r="15" spans="1:18" x14ac:dyDescent="0.25">
      <c r="B15" s="10"/>
      <c r="D15" s="10"/>
      <c r="E15" s="21"/>
      <c r="F15" s="24"/>
      <c r="G15" s="21"/>
      <c r="H15" s="24"/>
      <c r="I15" s="21"/>
      <c r="J15" s="24"/>
      <c r="K15" s="21"/>
      <c r="L15" s="24"/>
      <c r="M15" s="21"/>
      <c r="N15" s="24"/>
      <c r="O15" s="21">
        <f t="shared" si="0"/>
        <v>0</v>
      </c>
    </row>
    <row r="16" spans="1:18" x14ac:dyDescent="0.25">
      <c r="B16" s="10"/>
      <c r="D16" s="10"/>
      <c r="E16" s="21"/>
      <c r="F16" s="24"/>
      <c r="G16" s="21"/>
      <c r="H16" s="24"/>
      <c r="I16" s="21"/>
      <c r="J16" s="24"/>
      <c r="K16" s="21"/>
      <c r="L16" s="24"/>
      <c r="M16" s="21"/>
      <c r="N16" s="24"/>
      <c r="O16" s="21">
        <f t="shared" si="0"/>
        <v>0</v>
      </c>
    </row>
    <row r="17" spans="1:15" x14ac:dyDescent="0.25">
      <c r="B17" s="10"/>
      <c r="D17" s="10"/>
      <c r="E17" s="21"/>
      <c r="F17" s="24"/>
      <c r="G17" s="21"/>
      <c r="H17" s="24"/>
      <c r="I17" s="21"/>
      <c r="J17" s="24"/>
      <c r="K17" s="21"/>
      <c r="L17" s="24"/>
      <c r="M17" s="21"/>
      <c r="N17" s="24"/>
      <c r="O17" s="21">
        <f t="shared" si="0"/>
        <v>0</v>
      </c>
    </row>
    <row r="18" spans="1:15" x14ac:dyDescent="0.25">
      <c r="B18" s="10"/>
      <c r="D18" s="10"/>
      <c r="E18" s="21"/>
      <c r="F18" s="24"/>
      <c r="G18" s="21"/>
      <c r="H18" s="24"/>
      <c r="I18" s="21"/>
      <c r="J18" s="24"/>
      <c r="K18" s="21"/>
      <c r="L18" s="24"/>
      <c r="M18" s="21"/>
      <c r="N18" s="24"/>
      <c r="O18" s="21">
        <f t="shared" si="0"/>
        <v>0</v>
      </c>
    </row>
    <row r="19" spans="1:15" x14ac:dyDescent="0.25">
      <c r="B19" s="10"/>
      <c r="D19" s="10"/>
      <c r="E19" s="21"/>
      <c r="F19" s="24"/>
      <c r="G19" s="21"/>
      <c r="H19" s="24"/>
      <c r="I19" s="21"/>
      <c r="J19" s="24"/>
      <c r="K19" s="21"/>
      <c r="L19" s="24"/>
      <c r="M19" s="21"/>
      <c r="N19" s="24"/>
      <c r="O19" s="21">
        <f t="shared" si="0"/>
        <v>0</v>
      </c>
    </row>
    <row r="20" spans="1:15" x14ac:dyDescent="0.25">
      <c r="B20" s="10"/>
      <c r="D20" s="10"/>
      <c r="E20" s="21"/>
      <c r="F20" s="24"/>
      <c r="G20" s="21"/>
      <c r="H20" s="24"/>
      <c r="I20" s="21"/>
      <c r="J20" s="24"/>
      <c r="K20" s="21"/>
      <c r="L20" s="24"/>
      <c r="M20" s="21"/>
      <c r="N20" s="24"/>
      <c r="O20" s="21">
        <f t="shared" si="0"/>
        <v>0</v>
      </c>
    </row>
    <row r="21" spans="1:15" x14ac:dyDescent="0.25">
      <c r="B21" s="10"/>
      <c r="D21" s="10"/>
      <c r="E21" s="21"/>
      <c r="F21" s="24"/>
      <c r="G21" s="21"/>
      <c r="H21" s="24"/>
      <c r="I21" s="21"/>
      <c r="J21" s="24"/>
      <c r="K21" s="21"/>
      <c r="L21" s="24"/>
      <c r="M21" s="21"/>
      <c r="N21" s="24"/>
      <c r="O21" s="21">
        <f t="shared" si="0"/>
        <v>0</v>
      </c>
    </row>
    <row r="22" spans="1:15" x14ac:dyDescent="0.25">
      <c r="B22" s="10"/>
      <c r="D22" s="10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21">
        <f t="shared" si="0"/>
        <v>0</v>
      </c>
    </row>
    <row r="23" spans="1:15" x14ac:dyDescent="0.25">
      <c r="B23" s="10"/>
      <c r="D23" s="10"/>
      <c r="E23" s="21"/>
      <c r="F23" s="24"/>
      <c r="G23" s="21"/>
      <c r="H23" s="24"/>
      <c r="I23" s="21"/>
      <c r="J23" s="24"/>
      <c r="K23" s="21"/>
      <c r="L23" s="24"/>
      <c r="M23" s="21"/>
      <c r="N23" s="24"/>
      <c r="O23" s="21">
        <f t="shared" si="0"/>
        <v>0</v>
      </c>
    </row>
    <row r="24" spans="1:15" x14ac:dyDescent="0.25">
      <c r="B24" s="10"/>
      <c r="D24" s="10"/>
      <c r="E24" s="21"/>
      <c r="F24" s="24"/>
      <c r="G24" s="21"/>
      <c r="H24" s="24"/>
      <c r="I24" s="21"/>
      <c r="J24" s="24"/>
      <c r="K24" s="21"/>
      <c r="L24" s="24"/>
      <c r="M24" s="21"/>
      <c r="N24" s="24"/>
      <c r="O24" s="21">
        <f t="shared" si="0"/>
        <v>0</v>
      </c>
    </row>
    <row r="25" spans="1:15" x14ac:dyDescent="0.25">
      <c r="B25" s="10"/>
      <c r="D25" s="10"/>
      <c r="E25" s="21"/>
      <c r="F25" s="24"/>
      <c r="G25" s="21"/>
      <c r="H25" s="24"/>
      <c r="I25" s="21"/>
      <c r="J25" s="24"/>
      <c r="K25" s="21"/>
      <c r="L25" s="24"/>
      <c r="M25" s="21"/>
      <c r="N25" s="24"/>
      <c r="O25" s="21">
        <f t="shared" si="0"/>
        <v>0</v>
      </c>
    </row>
    <row r="26" spans="1:15" x14ac:dyDescent="0.25">
      <c r="B26" s="10"/>
      <c r="D26" s="10"/>
      <c r="E26" s="21"/>
      <c r="F26" s="24"/>
      <c r="G26" s="21"/>
      <c r="H26" s="24"/>
      <c r="I26" s="21"/>
      <c r="J26" s="24"/>
      <c r="K26" s="21"/>
      <c r="L26" s="24"/>
      <c r="M26" s="21"/>
      <c r="N26" s="24"/>
      <c r="O26" s="21">
        <f t="shared" si="0"/>
        <v>0</v>
      </c>
    </row>
    <row r="27" spans="1:15" ht="15.75" thickBot="1" x14ac:dyDescent="0.3">
      <c r="A27" s="48" t="s">
        <v>167</v>
      </c>
      <c r="B27" s="49"/>
      <c r="C27" s="48"/>
      <c r="D27" s="49"/>
      <c r="E27" s="25">
        <f>SUM(E8:E26)</f>
        <v>0</v>
      </c>
      <c r="F27" s="26"/>
      <c r="G27" s="25">
        <f>SUM(G8:G26)</f>
        <v>0</v>
      </c>
      <c r="H27" s="26"/>
      <c r="I27" s="25">
        <f>SUM(I8:I26)</f>
        <v>0</v>
      </c>
      <c r="J27" s="26"/>
      <c r="K27" s="25">
        <f>SUM(K8:K26)</f>
        <v>0</v>
      </c>
      <c r="L27" s="26"/>
      <c r="M27" s="25">
        <f>SUM(M8:M26)</f>
        <v>0</v>
      </c>
      <c r="N27" s="26"/>
      <c r="O27" s="25">
        <f>SUM(O8:O26)</f>
        <v>0</v>
      </c>
    </row>
    <row r="28" spans="1:15" ht="15.75" thickTop="1" x14ac:dyDescent="0.25">
      <c r="B28" s="10"/>
      <c r="D28" s="10"/>
      <c r="F28" s="10"/>
      <c r="H28" s="10"/>
      <c r="J28" s="10"/>
    </row>
    <row r="29" spans="1:15" x14ac:dyDescent="0.25">
      <c r="A29" s="86" t="s">
        <v>168</v>
      </c>
      <c r="B29" s="86"/>
      <c r="C29" s="86"/>
      <c r="D29" s="86"/>
      <c r="E29" s="86"/>
      <c r="F29" s="86"/>
      <c r="G29" s="86"/>
      <c r="H29" s="86"/>
      <c r="I29" s="21">
        <v>0</v>
      </c>
      <c r="J29" s="10"/>
      <c r="K29" s="95" t="str">
        <f>IF(I29='Combined Balance Sheet'!M41," ","Does Not Equal Combined Balance Sheet")</f>
        <v xml:space="preserve"> </v>
      </c>
      <c r="L29" s="95"/>
      <c r="M29" s="95"/>
      <c r="N29" s="95"/>
      <c r="O29" s="95"/>
    </row>
    <row r="30" spans="1:15" x14ac:dyDescent="0.25">
      <c r="A30" s="86" t="s">
        <v>169</v>
      </c>
      <c r="B30" s="86"/>
      <c r="C30" s="86"/>
      <c r="D30" s="86"/>
      <c r="E30" s="86"/>
      <c r="F30" s="86"/>
      <c r="G30" s="86"/>
      <c r="H30" s="86"/>
      <c r="I30" s="21">
        <v>0</v>
      </c>
      <c r="J30" s="10"/>
    </row>
    <row r="31" spans="1:15" ht="15.75" thickBot="1" x14ac:dyDescent="0.3">
      <c r="A31" s="48" t="s">
        <v>167</v>
      </c>
      <c r="B31" s="49"/>
      <c r="C31" s="48"/>
      <c r="D31" s="49"/>
      <c r="E31" s="48"/>
      <c r="F31" s="49"/>
      <c r="G31" s="48"/>
      <c r="H31" s="49"/>
      <c r="I31" s="25">
        <f>SUM(I29:I30)</f>
        <v>0</v>
      </c>
      <c r="J31" s="10"/>
      <c r="K31" s="95" t="str">
        <f>IF(I31=I27," ","Does Not Equal Total Agency Balance Above")</f>
        <v xml:space="preserve"> </v>
      </c>
      <c r="L31" s="95"/>
      <c r="M31" s="95"/>
      <c r="N31" s="95"/>
      <c r="O31" s="95"/>
    </row>
    <row r="32" spans="1:15" ht="15.75" thickTop="1" x14ac:dyDescent="0.25">
      <c r="B32" s="10"/>
      <c r="D32" s="10"/>
      <c r="F32" s="10"/>
      <c r="H32" s="10"/>
      <c r="J32" s="10"/>
    </row>
    <row r="33" spans="2:10" x14ac:dyDescent="0.25">
      <c r="B33" s="10"/>
      <c r="D33" s="10"/>
      <c r="F33" s="10"/>
      <c r="H33" s="10"/>
      <c r="J33" s="10"/>
    </row>
    <row r="34" spans="2:10" x14ac:dyDescent="0.25">
      <c r="B34" s="10"/>
      <c r="D34" s="10"/>
      <c r="F34" s="10"/>
      <c r="H34" s="10"/>
      <c r="J34" s="10"/>
    </row>
    <row r="35" spans="2:10" x14ac:dyDescent="0.25">
      <c r="B35" s="10"/>
      <c r="D35" s="10"/>
      <c r="F35" s="10"/>
      <c r="H35" s="10"/>
      <c r="J35" s="10"/>
    </row>
    <row r="36" spans="2:10" x14ac:dyDescent="0.25">
      <c r="B36" s="10"/>
      <c r="D36" s="10"/>
      <c r="F36" s="10"/>
      <c r="H36" s="10"/>
      <c r="J36" s="10"/>
    </row>
    <row r="37" spans="2:10" x14ac:dyDescent="0.25">
      <c r="B37" s="10"/>
      <c r="D37" s="10"/>
      <c r="F37" s="10"/>
      <c r="H37" s="10"/>
      <c r="J37" s="10"/>
    </row>
    <row r="38" spans="2:10" x14ac:dyDescent="0.25">
      <c r="B38" s="10"/>
      <c r="D38" s="10"/>
      <c r="F38" s="10"/>
      <c r="H38" s="10"/>
      <c r="J38" s="10"/>
    </row>
    <row r="39" spans="2:10" x14ac:dyDescent="0.25">
      <c r="B39" s="10"/>
      <c r="D39" s="10"/>
      <c r="F39" s="10"/>
      <c r="H39" s="10"/>
      <c r="J39" s="10"/>
    </row>
    <row r="40" spans="2:10" x14ac:dyDescent="0.25">
      <c r="B40" s="10"/>
      <c r="D40" s="10"/>
      <c r="F40" s="10"/>
      <c r="H40" s="10"/>
      <c r="J40" s="10"/>
    </row>
    <row r="41" spans="2:10" x14ac:dyDescent="0.25">
      <c r="B41" s="10"/>
      <c r="D41" s="10"/>
      <c r="F41" s="10"/>
      <c r="H41" s="10"/>
      <c r="J41" s="10"/>
    </row>
    <row r="42" spans="2:10" x14ac:dyDescent="0.25">
      <c r="B42" s="10"/>
      <c r="D42" s="10"/>
      <c r="F42" s="10"/>
      <c r="H42" s="10"/>
      <c r="J42" s="10"/>
    </row>
    <row r="43" spans="2:10" x14ac:dyDescent="0.25">
      <c r="B43" s="10"/>
      <c r="D43" s="10"/>
      <c r="F43" s="10"/>
      <c r="H43" s="10"/>
      <c r="J43" s="10"/>
    </row>
    <row r="44" spans="2:10" x14ac:dyDescent="0.25">
      <c r="B44" s="10"/>
      <c r="D44" s="10"/>
      <c r="F44" s="10"/>
      <c r="H44" s="10"/>
      <c r="J44" s="10"/>
    </row>
    <row r="45" spans="2:10" x14ac:dyDescent="0.25">
      <c r="B45" s="10"/>
      <c r="D45" s="10"/>
      <c r="F45" s="10"/>
      <c r="H45" s="10"/>
      <c r="J45" s="10"/>
    </row>
    <row r="72" spans="2:10" x14ac:dyDescent="0.25">
      <c r="B72" s="10"/>
      <c r="D72" s="10"/>
      <c r="F72" s="10"/>
      <c r="H72" s="10"/>
      <c r="J72" s="10"/>
    </row>
    <row r="73" spans="2:10" x14ac:dyDescent="0.25">
      <c r="B73" s="10"/>
      <c r="D73" s="10"/>
      <c r="F73" s="10"/>
      <c r="H73" s="10"/>
      <c r="J73" s="10"/>
    </row>
    <row r="74" spans="2:10" x14ac:dyDescent="0.25">
      <c r="B74" s="10"/>
      <c r="D74" s="10"/>
      <c r="F74" s="10"/>
      <c r="H74" s="10"/>
      <c r="J74" s="10"/>
    </row>
    <row r="75" spans="2:10" x14ac:dyDescent="0.25">
      <c r="B75" s="10"/>
      <c r="D75" s="10"/>
      <c r="F75" s="10"/>
      <c r="H75" s="10"/>
      <c r="J75" s="10"/>
    </row>
    <row r="76" spans="2:10" x14ac:dyDescent="0.25">
      <c r="B76" s="10"/>
      <c r="D76" s="10"/>
      <c r="F76" s="10"/>
      <c r="H76" s="10"/>
      <c r="J76" s="10"/>
    </row>
    <row r="77" spans="2:10" x14ac:dyDescent="0.25">
      <c r="B77" s="10"/>
      <c r="D77" s="10"/>
      <c r="F77" s="10"/>
      <c r="H77" s="10"/>
      <c r="J77" s="10"/>
    </row>
    <row r="78" spans="2:10" x14ac:dyDescent="0.25">
      <c r="B78" s="10"/>
      <c r="D78" s="10"/>
      <c r="F78" s="10"/>
      <c r="H78" s="10"/>
      <c r="J78" s="10"/>
    </row>
    <row r="79" spans="2:10" x14ac:dyDescent="0.25">
      <c r="B79" s="10"/>
      <c r="D79" s="10"/>
      <c r="F79" s="10"/>
      <c r="H79" s="10"/>
      <c r="J79" s="10"/>
    </row>
    <row r="80" spans="2:10" x14ac:dyDescent="0.25">
      <c r="B80" s="10"/>
      <c r="D80" s="10"/>
      <c r="F80" s="10"/>
      <c r="H80" s="10"/>
      <c r="J80" s="10"/>
    </row>
    <row r="81" spans="2:10" x14ac:dyDescent="0.25">
      <c r="B81" s="10"/>
      <c r="D81" s="10"/>
      <c r="F81" s="10"/>
      <c r="H81" s="10"/>
      <c r="J81" s="10"/>
    </row>
  </sheetData>
  <mergeCells count="9">
    <mergeCell ref="E1:I1"/>
    <mergeCell ref="K1:M1"/>
    <mergeCell ref="K31:O31"/>
    <mergeCell ref="A29:H29"/>
    <mergeCell ref="A30:H30"/>
    <mergeCell ref="A2:O2"/>
    <mergeCell ref="A3:O3"/>
    <mergeCell ref="A4:O4"/>
    <mergeCell ref="K29:O29"/>
  </mergeCells>
  <pageMargins left="0.25" right="0.5" top="0.75" bottom="0.75" header="0.3" footer="0.3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3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30" t="s">
        <v>139</v>
      </c>
    </row>
    <row r="2" spans="1:1" x14ac:dyDescent="0.25">
      <c r="A2" t="s">
        <v>159</v>
      </c>
    </row>
    <row r="3" spans="1:1" x14ac:dyDescent="0.25">
      <c r="A3" t="s">
        <v>140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55"/>
  <sheetViews>
    <sheetView zoomScaleNormal="10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D9" sqref="D9"/>
    </sheetView>
  </sheetViews>
  <sheetFormatPr defaultColWidth="9.140625" defaultRowHeight="15" x14ac:dyDescent="0.25"/>
  <cols>
    <col min="1" max="2" width="2.5703125" customWidth="1"/>
    <col min="3" max="3" width="40.42578125" customWidth="1"/>
    <col min="4" max="4" width="18.140625" bestFit="1" customWidth="1"/>
    <col min="5" max="5" width="1.85546875" customWidth="1"/>
    <col min="6" max="6" width="18.140625" bestFit="1" customWidth="1"/>
    <col min="7" max="7" width="2.140625" customWidth="1"/>
    <col min="8" max="8" width="18.140625" bestFit="1" customWidth="1"/>
    <col min="9" max="9" width="1.85546875" customWidth="1"/>
    <col min="10" max="10" width="16.42578125" bestFit="1" customWidth="1"/>
    <col min="11" max="12" width="16" bestFit="1" customWidth="1"/>
    <col min="14" max="14" width="16" bestFit="1" customWidth="1"/>
    <col min="249" max="250" width="2.5703125" customWidth="1"/>
    <col min="251" max="251" width="40.42578125" customWidth="1"/>
    <col min="252" max="252" width="15.42578125" bestFit="1" customWidth="1"/>
    <col min="253" max="253" width="1.85546875" customWidth="1"/>
    <col min="254" max="254" width="15.5703125" customWidth="1"/>
    <col min="255" max="255" width="1.85546875" customWidth="1"/>
    <col min="256" max="256" width="14.7109375" bestFit="1" customWidth="1"/>
    <col min="257" max="257" width="1.85546875" customWidth="1"/>
    <col min="258" max="258" width="15.42578125" bestFit="1" customWidth="1"/>
    <col min="259" max="259" width="1.85546875" customWidth="1"/>
    <col min="260" max="260" width="14.42578125" bestFit="1" customWidth="1"/>
    <col min="261" max="261" width="1.85546875" customWidth="1"/>
    <col min="262" max="262" width="14.7109375" bestFit="1" customWidth="1"/>
    <col min="263" max="263" width="1.85546875" customWidth="1"/>
    <col min="264" max="264" width="14.85546875" customWidth="1"/>
    <col min="265" max="265" width="1.85546875" customWidth="1"/>
    <col min="266" max="266" width="16.42578125" bestFit="1" customWidth="1"/>
    <col min="267" max="268" width="16" bestFit="1" customWidth="1"/>
    <col min="270" max="270" width="16" bestFit="1" customWidth="1"/>
    <col min="505" max="506" width="2.5703125" customWidth="1"/>
    <col min="507" max="507" width="40.42578125" customWidth="1"/>
    <col min="508" max="508" width="15.42578125" bestFit="1" customWidth="1"/>
    <col min="509" max="509" width="1.85546875" customWidth="1"/>
    <col min="510" max="510" width="15.5703125" customWidth="1"/>
    <col min="511" max="511" width="1.85546875" customWidth="1"/>
    <col min="512" max="512" width="14.7109375" bestFit="1" customWidth="1"/>
    <col min="513" max="513" width="1.85546875" customWidth="1"/>
    <col min="514" max="514" width="15.42578125" bestFit="1" customWidth="1"/>
    <col min="515" max="515" width="1.85546875" customWidth="1"/>
    <col min="516" max="516" width="14.42578125" bestFit="1" customWidth="1"/>
    <col min="517" max="517" width="1.85546875" customWidth="1"/>
    <col min="518" max="518" width="14.7109375" bestFit="1" customWidth="1"/>
    <col min="519" max="519" width="1.85546875" customWidth="1"/>
    <col min="520" max="520" width="14.85546875" customWidth="1"/>
    <col min="521" max="521" width="1.85546875" customWidth="1"/>
    <col min="522" max="522" width="16.42578125" bestFit="1" customWidth="1"/>
    <col min="523" max="524" width="16" bestFit="1" customWidth="1"/>
    <col min="526" max="526" width="16" bestFit="1" customWidth="1"/>
    <col min="761" max="762" width="2.5703125" customWidth="1"/>
    <col min="763" max="763" width="40.42578125" customWidth="1"/>
    <col min="764" max="764" width="15.42578125" bestFit="1" customWidth="1"/>
    <col min="765" max="765" width="1.85546875" customWidth="1"/>
    <col min="766" max="766" width="15.5703125" customWidth="1"/>
    <col min="767" max="767" width="1.85546875" customWidth="1"/>
    <col min="768" max="768" width="14.7109375" bestFit="1" customWidth="1"/>
    <col min="769" max="769" width="1.85546875" customWidth="1"/>
    <col min="770" max="770" width="15.42578125" bestFit="1" customWidth="1"/>
    <col min="771" max="771" width="1.85546875" customWidth="1"/>
    <col min="772" max="772" width="14.42578125" bestFit="1" customWidth="1"/>
    <col min="773" max="773" width="1.85546875" customWidth="1"/>
    <col min="774" max="774" width="14.7109375" bestFit="1" customWidth="1"/>
    <col min="775" max="775" width="1.85546875" customWidth="1"/>
    <col min="776" max="776" width="14.85546875" customWidth="1"/>
    <col min="777" max="777" width="1.85546875" customWidth="1"/>
    <col min="778" max="778" width="16.42578125" bestFit="1" customWidth="1"/>
    <col min="779" max="780" width="16" bestFit="1" customWidth="1"/>
    <col min="782" max="782" width="16" bestFit="1" customWidth="1"/>
    <col min="1017" max="1018" width="2.5703125" customWidth="1"/>
    <col min="1019" max="1019" width="40.42578125" customWidth="1"/>
    <col min="1020" max="1020" width="15.42578125" bestFit="1" customWidth="1"/>
    <col min="1021" max="1021" width="1.85546875" customWidth="1"/>
    <col min="1022" max="1022" width="15.5703125" customWidth="1"/>
    <col min="1023" max="1023" width="1.85546875" customWidth="1"/>
    <col min="1024" max="1024" width="14.7109375" bestFit="1" customWidth="1"/>
    <col min="1025" max="1025" width="1.85546875" customWidth="1"/>
    <col min="1026" max="1026" width="15.42578125" bestFit="1" customWidth="1"/>
    <col min="1027" max="1027" width="1.85546875" customWidth="1"/>
    <col min="1028" max="1028" width="14.42578125" bestFit="1" customWidth="1"/>
    <col min="1029" max="1029" width="1.85546875" customWidth="1"/>
    <col min="1030" max="1030" width="14.7109375" bestFit="1" customWidth="1"/>
    <col min="1031" max="1031" width="1.85546875" customWidth="1"/>
    <col min="1032" max="1032" width="14.85546875" customWidth="1"/>
    <col min="1033" max="1033" width="1.85546875" customWidth="1"/>
    <col min="1034" max="1034" width="16.42578125" bestFit="1" customWidth="1"/>
    <col min="1035" max="1036" width="16" bestFit="1" customWidth="1"/>
    <col min="1038" max="1038" width="16" bestFit="1" customWidth="1"/>
    <col min="1273" max="1274" width="2.5703125" customWidth="1"/>
    <col min="1275" max="1275" width="40.42578125" customWidth="1"/>
    <col min="1276" max="1276" width="15.42578125" bestFit="1" customWidth="1"/>
    <col min="1277" max="1277" width="1.85546875" customWidth="1"/>
    <col min="1278" max="1278" width="15.5703125" customWidth="1"/>
    <col min="1279" max="1279" width="1.85546875" customWidth="1"/>
    <col min="1280" max="1280" width="14.7109375" bestFit="1" customWidth="1"/>
    <col min="1281" max="1281" width="1.85546875" customWidth="1"/>
    <col min="1282" max="1282" width="15.42578125" bestFit="1" customWidth="1"/>
    <col min="1283" max="1283" width="1.85546875" customWidth="1"/>
    <col min="1284" max="1284" width="14.42578125" bestFit="1" customWidth="1"/>
    <col min="1285" max="1285" width="1.85546875" customWidth="1"/>
    <col min="1286" max="1286" width="14.7109375" bestFit="1" customWidth="1"/>
    <col min="1287" max="1287" width="1.85546875" customWidth="1"/>
    <col min="1288" max="1288" width="14.85546875" customWidth="1"/>
    <col min="1289" max="1289" width="1.85546875" customWidth="1"/>
    <col min="1290" max="1290" width="16.42578125" bestFit="1" customWidth="1"/>
    <col min="1291" max="1292" width="16" bestFit="1" customWidth="1"/>
    <col min="1294" max="1294" width="16" bestFit="1" customWidth="1"/>
    <col min="1529" max="1530" width="2.5703125" customWidth="1"/>
    <col min="1531" max="1531" width="40.42578125" customWidth="1"/>
    <col min="1532" max="1532" width="15.42578125" bestFit="1" customWidth="1"/>
    <col min="1533" max="1533" width="1.85546875" customWidth="1"/>
    <col min="1534" max="1534" width="15.5703125" customWidth="1"/>
    <col min="1535" max="1535" width="1.85546875" customWidth="1"/>
    <col min="1536" max="1536" width="14.7109375" bestFit="1" customWidth="1"/>
    <col min="1537" max="1537" width="1.85546875" customWidth="1"/>
    <col min="1538" max="1538" width="15.42578125" bestFit="1" customWidth="1"/>
    <col min="1539" max="1539" width="1.85546875" customWidth="1"/>
    <col min="1540" max="1540" width="14.42578125" bestFit="1" customWidth="1"/>
    <col min="1541" max="1541" width="1.85546875" customWidth="1"/>
    <col min="1542" max="1542" width="14.7109375" bestFit="1" customWidth="1"/>
    <col min="1543" max="1543" width="1.85546875" customWidth="1"/>
    <col min="1544" max="1544" width="14.85546875" customWidth="1"/>
    <col min="1545" max="1545" width="1.85546875" customWidth="1"/>
    <col min="1546" max="1546" width="16.42578125" bestFit="1" customWidth="1"/>
    <col min="1547" max="1548" width="16" bestFit="1" customWidth="1"/>
    <col min="1550" max="1550" width="16" bestFit="1" customWidth="1"/>
    <col min="1785" max="1786" width="2.5703125" customWidth="1"/>
    <col min="1787" max="1787" width="40.42578125" customWidth="1"/>
    <col min="1788" max="1788" width="15.42578125" bestFit="1" customWidth="1"/>
    <col min="1789" max="1789" width="1.85546875" customWidth="1"/>
    <col min="1790" max="1790" width="15.5703125" customWidth="1"/>
    <col min="1791" max="1791" width="1.85546875" customWidth="1"/>
    <col min="1792" max="1792" width="14.7109375" bestFit="1" customWidth="1"/>
    <col min="1793" max="1793" width="1.85546875" customWidth="1"/>
    <col min="1794" max="1794" width="15.42578125" bestFit="1" customWidth="1"/>
    <col min="1795" max="1795" width="1.85546875" customWidth="1"/>
    <col min="1796" max="1796" width="14.42578125" bestFit="1" customWidth="1"/>
    <col min="1797" max="1797" width="1.85546875" customWidth="1"/>
    <col min="1798" max="1798" width="14.7109375" bestFit="1" customWidth="1"/>
    <col min="1799" max="1799" width="1.85546875" customWidth="1"/>
    <col min="1800" max="1800" width="14.85546875" customWidth="1"/>
    <col min="1801" max="1801" width="1.85546875" customWidth="1"/>
    <col min="1802" max="1802" width="16.42578125" bestFit="1" customWidth="1"/>
    <col min="1803" max="1804" width="16" bestFit="1" customWidth="1"/>
    <col min="1806" max="1806" width="16" bestFit="1" customWidth="1"/>
    <col min="2041" max="2042" width="2.5703125" customWidth="1"/>
    <col min="2043" max="2043" width="40.42578125" customWidth="1"/>
    <col min="2044" max="2044" width="15.42578125" bestFit="1" customWidth="1"/>
    <col min="2045" max="2045" width="1.85546875" customWidth="1"/>
    <col min="2046" max="2046" width="15.5703125" customWidth="1"/>
    <col min="2047" max="2047" width="1.85546875" customWidth="1"/>
    <col min="2048" max="2048" width="14.7109375" bestFit="1" customWidth="1"/>
    <col min="2049" max="2049" width="1.85546875" customWidth="1"/>
    <col min="2050" max="2050" width="15.42578125" bestFit="1" customWidth="1"/>
    <col min="2051" max="2051" width="1.85546875" customWidth="1"/>
    <col min="2052" max="2052" width="14.42578125" bestFit="1" customWidth="1"/>
    <col min="2053" max="2053" width="1.85546875" customWidth="1"/>
    <col min="2054" max="2054" width="14.7109375" bestFit="1" customWidth="1"/>
    <col min="2055" max="2055" width="1.85546875" customWidth="1"/>
    <col min="2056" max="2056" width="14.85546875" customWidth="1"/>
    <col min="2057" max="2057" width="1.85546875" customWidth="1"/>
    <col min="2058" max="2058" width="16.42578125" bestFit="1" customWidth="1"/>
    <col min="2059" max="2060" width="16" bestFit="1" customWidth="1"/>
    <col min="2062" max="2062" width="16" bestFit="1" customWidth="1"/>
    <col min="2297" max="2298" width="2.5703125" customWidth="1"/>
    <col min="2299" max="2299" width="40.42578125" customWidth="1"/>
    <col min="2300" max="2300" width="15.42578125" bestFit="1" customWidth="1"/>
    <col min="2301" max="2301" width="1.85546875" customWidth="1"/>
    <col min="2302" max="2302" width="15.5703125" customWidth="1"/>
    <col min="2303" max="2303" width="1.85546875" customWidth="1"/>
    <col min="2304" max="2304" width="14.7109375" bestFit="1" customWidth="1"/>
    <col min="2305" max="2305" width="1.85546875" customWidth="1"/>
    <col min="2306" max="2306" width="15.42578125" bestFit="1" customWidth="1"/>
    <col min="2307" max="2307" width="1.85546875" customWidth="1"/>
    <col min="2308" max="2308" width="14.42578125" bestFit="1" customWidth="1"/>
    <col min="2309" max="2309" width="1.85546875" customWidth="1"/>
    <col min="2310" max="2310" width="14.7109375" bestFit="1" customWidth="1"/>
    <col min="2311" max="2311" width="1.85546875" customWidth="1"/>
    <col min="2312" max="2312" width="14.85546875" customWidth="1"/>
    <col min="2313" max="2313" width="1.85546875" customWidth="1"/>
    <col min="2314" max="2314" width="16.42578125" bestFit="1" customWidth="1"/>
    <col min="2315" max="2316" width="16" bestFit="1" customWidth="1"/>
    <col min="2318" max="2318" width="16" bestFit="1" customWidth="1"/>
    <col min="2553" max="2554" width="2.5703125" customWidth="1"/>
    <col min="2555" max="2555" width="40.42578125" customWidth="1"/>
    <col min="2556" max="2556" width="15.42578125" bestFit="1" customWidth="1"/>
    <col min="2557" max="2557" width="1.85546875" customWidth="1"/>
    <col min="2558" max="2558" width="15.5703125" customWidth="1"/>
    <col min="2559" max="2559" width="1.85546875" customWidth="1"/>
    <col min="2560" max="2560" width="14.7109375" bestFit="1" customWidth="1"/>
    <col min="2561" max="2561" width="1.85546875" customWidth="1"/>
    <col min="2562" max="2562" width="15.42578125" bestFit="1" customWidth="1"/>
    <col min="2563" max="2563" width="1.85546875" customWidth="1"/>
    <col min="2564" max="2564" width="14.42578125" bestFit="1" customWidth="1"/>
    <col min="2565" max="2565" width="1.85546875" customWidth="1"/>
    <col min="2566" max="2566" width="14.7109375" bestFit="1" customWidth="1"/>
    <col min="2567" max="2567" width="1.85546875" customWidth="1"/>
    <col min="2568" max="2568" width="14.85546875" customWidth="1"/>
    <col min="2569" max="2569" width="1.85546875" customWidth="1"/>
    <col min="2570" max="2570" width="16.42578125" bestFit="1" customWidth="1"/>
    <col min="2571" max="2572" width="16" bestFit="1" customWidth="1"/>
    <col min="2574" max="2574" width="16" bestFit="1" customWidth="1"/>
    <col min="2809" max="2810" width="2.5703125" customWidth="1"/>
    <col min="2811" max="2811" width="40.42578125" customWidth="1"/>
    <col min="2812" max="2812" width="15.42578125" bestFit="1" customWidth="1"/>
    <col min="2813" max="2813" width="1.85546875" customWidth="1"/>
    <col min="2814" max="2814" width="15.5703125" customWidth="1"/>
    <col min="2815" max="2815" width="1.85546875" customWidth="1"/>
    <col min="2816" max="2816" width="14.7109375" bestFit="1" customWidth="1"/>
    <col min="2817" max="2817" width="1.85546875" customWidth="1"/>
    <col min="2818" max="2818" width="15.42578125" bestFit="1" customWidth="1"/>
    <col min="2819" max="2819" width="1.85546875" customWidth="1"/>
    <col min="2820" max="2820" width="14.42578125" bestFit="1" customWidth="1"/>
    <col min="2821" max="2821" width="1.85546875" customWidth="1"/>
    <col min="2822" max="2822" width="14.7109375" bestFit="1" customWidth="1"/>
    <col min="2823" max="2823" width="1.85546875" customWidth="1"/>
    <col min="2824" max="2824" width="14.85546875" customWidth="1"/>
    <col min="2825" max="2825" width="1.85546875" customWidth="1"/>
    <col min="2826" max="2826" width="16.42578125" bestFit="1" customWidth="1"/>
    <col min="2827" max="2828" width="16" bestFit="1" customWidth="1"/>
    <col min="2830" max="2830" width="16" bestFit="1" customWidth="1"/>
    <col min="3065" max="3066" width="2.5703125" customWidth="1"/>
    <col min="3067" max="3067" width="40.42578125" customWidth="1"/>
    <col min="3068" max="3068" width="15.42578125" bestFit="1" customWidth="1"/>
    <col min="3069" max="3069" width="1.85546875" customWidth="1"/>
    <col min="3070" max="3070" width="15.5703125" customWidth="1"/>
    <col min="3071" max="3071" width="1.85546875" customWidth="1"/>
    <col min="3072" max="3072" width="14.7109375" bestFit="1" customWidth="1"/>
    <col min="3073" max="3073" width="1.85546875" customWidth="1"/>
    <col min="3074" max="3074" width="15.42578125" bestFit="1" customWidth="1"/>
    <col min="3075" max="3075" width="1.85546875" customWidth="1"/>
    <col min="3076" max="3076" width="14.42578125" bestFit="1" customWidth="1"/>
    <col min="3077" max="3077" width="1.85546875" customWidth="1"/>
    <col min="3078" max="3078" width="14.7109375" bestFit="1" customWidth="1"/>
    <col min="3079" max="3079" width="1.85546875" customWidth="1"/>
    <col min="3080" max="3080" width="14.85546875" customWidth="1"/>
    <col min="3081" max="3081" width="1.85546875" customWidth="1"/>
    <col min="3082" max="3082" width="16.42578125" bestFit="1" customWidth="1"/>
    <col min="3083" max="3084" width="16" bestFit="1" customWidth="1"/>
    <col min="3086" max="3086" width="16" bestFit="1" customWidth="1"/>
    <col min="3321" max="3322" width="2.5703125" customWidth="1"/>
    <col min="3323" max="3323" width="40.42578125" customWidth="1"/>
    <col min="3324" max="3324" width="15.42578125" bestFit="1" customWidth="1"/>
    <col min="3325" max="3325" width="1.85546875" customWidth="1"/>
    <col min="3326" max="3326" width="15.5703125" customWidth="1"/>
    <col min="3327" max="3327" width="1.85546875" customWidth="1"/>
    <col min="3328" max="3328" width="14.7109375" bestFit="1" customWidth="1"/>
    <col min="3329" max="3329" width="1.85546875" customWidth="1"/>
    <col min="3330" max="3330" width="15.42578125" bestFit="1" customWidth="1"/>
    <col min="3331" max="3331" width="1.85546875" customWidth="1"/>
    <col min="3332" max="3332" width="14.42578125" bestFit="1" customWidth="1"/>
    <col min="3333" max="3333" width="1.85546875" customWidth="1"/>
    <col min="3334" max="3334" width="14.7109375" bestFit="1" customWidth="1"/>
    <col min="3335" max="3335" width="1.85546875" customWidth="1"/>
    <col min="3336" max="3336" width="14.85546875" customWidth="1"/>
    <col min="3337" max="3337" width="1.85546875" customWidth="1"/>
    <col min="3338" max="3338" width="16.42578125" bestFit="1" customWidth="1"/>
    <col min="3339" max="3340" width="16" bestFit="1" customWidth="1"/>
    <col min="3342" max="3342" width="16" bestFit="1" customWidth="1"/>
    <col min="3577" max="3578" width="2.5703125" customWidth="1"/>
    <col min="3579" max="3579" width="40.42578125" customWidth="1"/>
    <col min="3580" max="3580" width="15.42578125" bestFit="1" customWidth="1"/>
    <col min="3581" max="3581" width="1.85546875" customWidth="1"/>
    <col min="3582" max="3582" width="15.5703125" customWidth="1"/>
    <col min="3583" max="3583" width="1.85546875" customWidth="1"/>
    <col min="3584" max="3584" width="14.7109375" bestFit="1" customWidth="1"/>
    <col min="3585" max="3585" width="1.85546875" customWidth="1"/>
    <col min="3586" max="3586" width="15.42578125" bestFit="1" customWidth="1"/>
    <col min="3587" max="3587" width="1.85546875" customWidth="1"/>
    <col min="3588" max="3588" width="14.42578125" bestFit="1" customWidth="1"/>
    <col min="3589" max="3589" width="1.85546875" customWidth="1"/>
    <col min="3590" max="3590" width="14.7109375" bestFit="1" customWidth="1"/>
    <col min="3591" max="3591" width="1.85546875" customWidth="1"/>
    <col min="3592" max="3592" width="14.85546875" customWidth="1"/>
    <col min="3593" max="3593" width="1.85546875" customWidth="1"/>
    <col min="3594" max="3594" width="16.42578125" bestFit="1" customWidth="1"/>
    <col min="3595" max="3596" width="16" bestFit="1" customWidth="1"/>
    <col min="3598" max="3598" width="16" bestFit="1" customWidth="1"/>
    <col min="3833" max="3834" width="2.5703125" customWidth="1"/>
    <col min="3835" max="3835" width="40.42578125" customWidth="1"/>
    <col min="3836" max="3836" width="15.42578125" bestFit="1" customWidth="1"/>
    <col min="3837" max="3837" width="1.85546875" customWidth="1"/>
    <col min="3838" max="3838" width="15.5703125" customWidth="1"/>
    <col min="3839" max="3839" width="1.85546875" customWidth="1"/>
    <col min="3840" max="3840" width="14.7109375" bestFit="1" customWidth="1"/>
    <col min="3841" max="3841" width="1.85546875" customWidth="1"/>
    <col min="3842" max="3842" width="15.42578125" bestFit="1" customWidth="1"/>
    <col min="3843" max="3843" width="1.85546875" customWidth="1"/>
    <col min="3844" max="3844" width="14.42578125" bestFit="1" customWidth="1"/>
    <col min="3845" max="3845" width="1.85546875" customWidth="1"/>
    <col min="3846" max="3846" width="14.7109375" bestFit="1" customWidth="1"/>
    <col min="3847" max="3847" width="1.85546875" customWidth="1"/>
    <col min="3848" max="3848" width="14.85546875" customWidth="1"/>
    <col min="3849" max="3849" width="1.85546875" customWidth="1"/>
    <col min="3850" max="3850" width="16.42578125" bestFit="1" customWidth="1"/>
    <col min="3851" max="3852" width="16" bestFit="1" customWidth="1"/>
    <col min="3854" max="3854" width="16" bestFit="1" customWidth="1"/>
    <col min="4089" max="4090" width="2.5703125" customWidth="1"/>
    <col min="4091" max="4091" width="40.42578125" customWidth="1"/>
    <col min="4092" max="4092" width="15.42578125" bestFit="1" customWidth="1"/>
    <col min="4093" max="4093" width="1.85546875" customWidth="1"/>
    <col min="4094" max="4094" width="15.5703125" customWidth="1"/>
    <col min="4095" max="4095" width="1.85546875" customWidth="1"/>
    <col min="4096" max="4096" width="14.7109375" bestFit="1" customWidth="1"/>
    <col min="4097" max="4097" width="1.85546875" customWidth="1"/>
    <col min="4098" max="4098" width="15.42578125" bestFit="1" customWidth="1"/>
    <col min="4099" max="4099" width="1.85546875" customWidth="1"/>
    <col min="4100" max="4100" width="14.42578125" bestFit="1" customWidth="1"/>
    <col min="4101" max="4101" width="1.85546875" customWidth="1"/>
    <col min="4102" max="4102" width="14.7109375" bestFit="1" customWidth="1"/>
    <col min="4103" max="4103" width="1.85546875" customWidth="1"/>
    <col min="4104" max="4104" width="14.85546875" customWidth="1"/>
    <col min="4105" max="4105" width="1.85546875" customWidth="1"/>
    <col min="4106" max="4106" width="16.42578125" bestFit="1" customWidth="1"/>
    <col min="4107" max="4108" width="16" bestFit="1" customWidth="1"/>
    <col min="4110" max="4110" width="16" bestFit="1" customWidth="1"/>
    <col min="4345" max="4346" width="2.5703125" customWidth="1"/>
    <col min="4347" max="4347" width="40.42578125" customWidth="1"/>
    <col min="4348" max="4348" width="15.42578125" bestFit="1" customWidth="1"/>
    <col min="4349" max="4349" width="1.85546875" customWidth="1"/>
    <col min="4350" max="4350" width="15.5703125" customWidth="1"/>
    <col min="4351" max="4351" width="1.85546875" customWidth="1"/>
    <col min="4352" max="4352" width="14.7109375" bestFit="1" customWidth="1"/>
    <col min="4353" max="4353" width="1.85546875" customWidth="1"/>
    <col min="4354" max="4354" width="15.42578125" bestFit="1" customWidth="1"/>
    <col min="4355" max="4355" width="1.85546875" customWidth="1"/>
    <col min="4356" max="4356" width="14.42578125" bestFit="1" customWidth="1"/>
    <col min="4357" max="4357" width="1.85546875" customWidth="1"/>
    <col min="4358" max="4358" width="14.7109375" bestFit="1" customWidth="1"/>
    <col min="4359" max="4359" width="1.85546875" customWidth="1"/>
    <col min="4360" max="4360" width="14.85546875" customWidth="1"/>
    <col min="4361" max="4361" width="1.85546875" customWidth="1"/>
    <col min="4362" max="4362" width="16.42578125" bestFit="1" customWidth="1"/>
    <col min="4363" max="4364" width="16" bestFit="1" customWidth="1"/>
    <col min="4366" max="4366" width="16" bestFit="1" customWidth="1"/>
    <col min="4601" max="4602" width="2.5703125" customWidth="1"/>
    <col min="4603" max="4603" width="40.42578125" customWidth="1"/>
    <col min="4604" max="4604" width="15.42578125" bestFit="1" customWidth="1"/>
    <col min="4605" max="4605" width="1.85546875" customWidth="1"/>
    <col min="4606" max="4606" width="15.5703125" customWidth="1"/>
    <col min="4607" max="4607" width="1.85546875" customWidth="1"/>
    <col min="4608" max="4608" width="14.7109375" bestFit="1" customWidth="1"/>
    <col min="4609" max="4609" width="1.85546875" customWidth="1"/>
    <col min="4610" max="4610" width="15.42578125" bestFit="1" customWidth="1"/>
    <col min="4611" max="4611" width="1.85546875" customWidth="1"/>
    <col min="4612" max="4612" width="14.42578125" bestFit="1" customWidth="1"/>
    <col min="4613" max="4613" width="1.85546875" customWidth="1"/>
    <col min="4614" max="4614" width="14.7109375" bestFit="1" customWidth="1"/>
    <col min="4615" max="4615" width="1.85546875" customWidth="1"/>
    <col min="4616" max="4616" width="14.85546875" customWidth="1"/>
    <col min="4617" max="4617" width="1.85546875" customWidth="1"/>
    <col min="4618" max="4618" width="16.42578125" bestFit="1" customWidth="1"/>
    <col min="4619" max="4620" width="16" bestFit="1" customWidth="1"/>
    <col min="4622" max="4622" width="16" bestFit="1" customWidth="1"/>
    <col min="4857" max="4858" width="2.5703125" customWidth="1"/>
    <col min="4859" max="4859" width="40.42578125" customWidth="1"/>
    <col min="4860" max="4860" width="15.42578125" bestFit="1" customWidth="1"/>
    <col min="4861" max="4861" width="1.85546875" customWidth="1"/>
    <col min="4862" max="4862" width="15.5703125" customWidth="1"/>
    <col min="4863" max="4863" width="1.85546875" customWidth="1"/>
    <col min="4864" max="4864" width="14.7109375" bestFit="1" customWidth="1"/>
    <col min="4865" max="4865" width="1.85546875" customWidth="1"/>
    <col min="4866" max="4866" width="15.42578125" bestFit="1" customWidth="1"/>
    <col min="4867" max="4867" width="1.85546875" customWidth="1"/>
    <col min="4868" max="4868" width="14.42578125" bestFit="1" customWidth="1"/>
    <col min="4869" max="4869" width="1.85546875" customWidth="1"/>
    <col min="4870" max="4870" width="14.7109375" bestFit="1" customWidth="1"/>
    <col min="4871" max="4871" width="1.85546875" customWidth="1"/>
    <col min="4872" max="4872" width="14.85546875" customWidth="1"/>
    <col min="4873" max="4873" width="1.85546875" customWidth="1"/>
    <col min="4874" max="4874" width="16.42578125" bestFit="1" customWidth="1"/>
    <col min="4875" max="4876" width="16" bestFit="1" customWidth="1"/>
    <col min="4878" max="4878" width="16" bestFit="1" customWidth="1"/>
    <col min="5113" max="5114" width="2.5703125" customWidth="1"/>
    <col min="5115" max="5115" width="40.42578125" customWidth="1"/>
    <col min="5116" max="5116" width="15.42578125" bestFit="1" customWidth="1"/>
    <col min="5117" max="5117" width="1.85546875" customWidth="1"/>
    <col min="5118" max="5118" width="15.5703125" customWidth="1"/>
    <col min="5119" max="5119" width="1.85546875" customWidth="1"/>
    <col min="5120" max="5120" width="14.7109375" bestFit="1" customWidth="1"/>
    <col min="5121" max="5121" width="1.85546875" customWidth="1"/>
    <col min="5122" max="5122" width="15.42578125" bestFit="1" customWidth="1"/>
    <col min="5123" max="5123" width="1.85546875" customWidth="1"/>
    <col min="5124" max="5124" width="14.42578125" bestFit="1" customWidth="1"/>
    <col min="5125" max="5125" width="1.85546875" customWidth="1"/>
    <col min="5126" max="5126" width="14.7109375" bestFit="1" customWidth="1"/>
    <col min="5127" max="5127" width="1.85546875" customWidth="1"/>
    <col min="5128" max="5128" width="14.85546875" customWidth="1"/>
    <col min="5129" max="5129" width="1.85546875" customWidth="1"/>
    <col min="5130" max="5130" width="16.42578125" bestFit="1" customWidth="1"/>
    <col min="5131" max="5132" width="16" bestFit="1" customWidth="1"/>
    <col min="5134" max="5134" width="16" bestFit="1" customWidth="1"/>
    <col min="5369" max="5370" width="2.5703125" customWidth="1"/>
    <col min="5371" max="5371" width="40.42578125" customWidth="1"/>
    <col min="5372" max="5372" width="15.42578125" bestFit="1" customWidth="1"/>
    <col min="5373" max="5373" width="1.85546875" customWidth="1"/>
    <col min="5374" max="5374" width="15.5703125" customWidth="1"/>
    <col min="5375" max="5375" width="1.85546875" customWidth="1"/>
    <col min="5376" max="5376" width="14.7109375" bestFit="1" customWidth="1"/>
    <col min="5377" max="5377" width="1.85546875" customWidth="1"/>
    <col min="5378" max="5378" width="15.42578125" bestFit="1" customWidth="1"/>
    <col min="5379" max="5379" width="1.85546875" customWidth="1"/>
    <col min="5380" max="5380" width="14.42578125" bestFit="1" customWidth="1"/>
    <col min="5381" max="5381" width="1.85546875" customWidth="1"/>
    <col min="5382" max="5382" width="14.7109375" bestFit="1" customWidth="1"/>
    <col min="5383" max="5383" width="1.85546875" customWidth="1"/>
    <col min="5384" max="5384" width="14.85546875" customWidth="1"/>
    <col min="5385" max="5385" width="1.85546875" customWidth="1"/>
    <col min="5386" max="5386" width="16.42578125" bestFit="1" customWidth="1"/>
    <col min="5387" max="5388" width="16" bestFit="1" customWidth="1"/>
    <col min="5390" max="5390" width="16" bestFit="1" customWidth="1"/>
    <col min="5625" max="5626" width="2.5703125" customWidth="1"/>
    <col min="5627" max="5627" width="40.42578125" customWidth="1"/>
    <col min="5628" max="5628" width="15.42578125" bestFit="1" customWidth="1"/>
    <col min="5629" max="5629" width="1.85546875" customWidth="1"/>
    <col min="5630" max="5630" width="15.5703125" customWidth="1"/>
    <col min="5631" max="5631" width="1.85546875" customWidth="1"/>
    <col min="5632" max="5632" width="14.7109375" bestFit="1" customWidth="1"/>
    <col min="5633" max="5633" width="1.85546875" customWidth="1"/>
    <col min="5634" max="5634" width="15.42578125" bestFit="1" customWidth="1"/>
    <col min="5635" max="5635" width="1.85546875" customWidth="1"/>
    <col min="5636" max="5636" width="14.42578125" bestFit="1" customWidth="1"/>
    <col min="5637" max="5637" width="1.85546875" customWidth="1"/>
    <col min="5638" max="5638" width="14.7109375" bestFit="1" customWidth="1"/>
    <col min="5639" max="5639" width="1.85546875" customWidth="1"/>
    <col min="5640" max="5640" width="14.85546875" customWidth="1"/>
    <col min="5641" max="5641" width="1.85546875" customWidth="1"/>
    <col min="5642" max="5642" width="16.42578125" bestFit="1" customWidth="1"/>
    <col min="5643" max="5644" width="16" bestFit="1" customWidth="1"/>
    <col min="5646" max="5646" width="16" bestFit="1" customWidth="1"/>
    <col min="5881" max="5882" width="2.5703125" customWidth="1"/>
    <col min="5883" max="5883" width="40.42578125" customWidth="1"/>
    <col min="5884" max="5884" width="15.42578125" bestFit="1" customWidth="1"/>
    <col min="5885" max="5885" width="1.85546875" customWidth="1"/>
    <col min="5886" max="5886" width="15.5703125" customWidth="1"/>
    <col min="5887" max="5887" width="1.85546875" customWidth="1"/>
    <col min="5888" max="5888" width="14.7109375" bestFit="1" customWidth="1"/>
    <col min="5889" max="5889" width="1.85546875" customWidth="1"/>
    <col min="5890" max="5890" width="15.42578125" bestFit="1" customWidth="1"/>
    <col min="5891" max="5891" width="1.85546875" customWidth="1"/>
    <col min="5892" max="5892" width="14.42578125" bestFit="1" customWidth="1"/>
    <col min="5893" max="5893" width="1.85546875" customWidth="1"/>
    <col min="5894" max="5894" width="14.7109375" bestFit="1" customWidth="1"/>
    <col min="5895" max="5895" width="1.85546875" customWidth="1"/>
    <col min="5896" max="5896" width="14.85546875" customWidth="1"/>
    <col min="5897" max="5897" width="1.85546875" customWidth="1"/>
    <col min="5898" max="5898" width="16.42578125" bestFit="1" customWidth="1"/>
    <col min="5899" max="5900" width="16" bestFit="1" customWidth="1"/>
    <col min="5902" max="5902" width="16" bestFit="1" customWidth="1"/>
    <col min="6137" max="6138" width="2.5703125" customWidth="1"/>
    <col min="6139" max="6139" width="40.42578125" customWidth="1"/>
    <col min="6140" max="6140" width="15.42578125" bestFit="1" customWidth="1"/>
    <col min="6141" max="6141" width="1.85546875" customWidth="1"/>
    <col min="6142" max="6142" width="15.5703125" customWidth="1"/>
    <col min="6143" max="6143" width="1.85546875" customWidth="1"/>
    <col min="6144" max="6144" width="14.7109375" bestFit="1" customWidth="1"/>
    <col min="6145" max="6145" width="1.85546875" customWidth="1"/>
    <col min="6146" max="6146" width="15.42578125" bestFit="1" customWidth="1"/>
    <col min="6147" max="6147" width="1.85546875" customWidth="1"/>
    <col min="6148" max="6148" width="14.42578125" bestFit="1" customWidth="1"/>
    <col min="6149" max="6149" width="1.85546875" customWidth="1"/>
    <col min="6150" max="6150" width="14.7109375" bestFit="1" customWidth="1"/>
    <col min="6151" max="6151" width="1.85546875" customWidth="1"/>
    <col min="6152" max="6152" width="14.85546875" customWidth="1"/>
    <col min="6153" max="6153" width="1.85546875" customWidth="1"/>
    <col min="6154" max="6154" width="16.42578125" bestFit="1" customWidth="1"/>
    <col min="6155" max="6156" width="16" bestFit="1" customWidth="1"/>
    <col min="6158" max="6158" width="16" bestFit="1" customWidth="1"/>
    <col min="6393" max="6394" width="2.5703125" customWidth="1"/>
    <col min="6395" max="6395" width="40.42578125" customWidth="1"/>
    <col min="6396" max="6396" width="15.42578125" bestFit="1" customWidth="1"/>
    <col min="6397" max="6397" width="1.85546875" customWidth="1"/>
    <col min="6398" max="6398" width="15.5703125" customWidth="1"/>
    <col min="6399" max="6399" width="1.85546875" customWidth="1"/>
    <col min="6400" max="6400" width="14.7109375" bestFit="1" customWidth="1"/>
    <col min="6401" max="6401" width="1.85546875" customWidth="1"/>
    <col min="6402" max="6402" width="15.42578125" bestFit="1" customWidth="1"/>
    <col min="6403" max="6403" width="1.85546875" customWidth="1"/>
    <col min="6404" max="6404" width="14.42578125" bestFit="1" customWidth="1"/>
    <col min="6405" max="6405" width="1.85546875" customWidth="1"/>
    <col min="6406" max="6406" width="14.7109375" bestFit="1" customWidth="1"/>
    <col min="6407" max="6407" width="1.85546875" customWidth="1"/>
    <col min="6408" max="6408" width="14.85546875" customWidth="1"/>
    <col min="6409" max="6409" width="1.85546875" customWidth="1"/>
    <col min="6410" max="6410" width="16.42578125" bestFit="1" customWidth="1"/>
    <col min="6411" max="6412" width="16" bestFit="1" customWidth="1"/>
    <col min="6414" max="6414" width="16" bestFit="1" customWidth="1"/>
    <col min="6649" max="6650" width="2.5703125" customWidth="1"/>
    <col min="6651" max="6651" width="40.42578125" customWidth="1"/>
    <col min="6652" max="6652" width="15.42578125" bestFit="1" customWidth="1"/>
    <col min="6653" max="6653" width="1.85546875" customWidth="1"/>
    <col min="6654" max="6654" width="15.5703125" customWidth="1"/>
    <col min="6655" max="6655" width="1.85546875" customWidth="1"/>
    <col min="6656" max="6656" width="14.7109375" bestFit="1" customWidth="1"/>
    <col min="6657" max="6657" width="1.85546875" customWidth="1"/>
    <col min="6658" max="6658" width="15.42578125" bestFit="1" customWidth="1"/>
    <col min="6659" max="6659" width="1.85546875" customWidth="1"/>
    <col min="6660" max="6660" width="14.42578125" bestFit="1" customWidth="1"/>
    <col min="6661" max="6661" width="1.85546875" customWidth="1"/>
    <col min="6662" max="6662" width="14.7109375" bestFit="1" customWidth="1"/>
    <col min="6663" max="6663" width="1.85546875" customWidth="1"/>
    <col min="6664" max="6664" width="14.85546875" customWidth="1"/>
    <col min="6665" max="6665" width="1.85546875" customWidth="1"/>
    <col min="6666" max="6666" width="16.42578125" bestFit="1" customWidth="1"/>
    <col min="6667" max="6668" width="16" bestFit="1" customWidth="1"/>
    <col min="6670" max="6670" width="16" bestFit="1" customWidth="1"/>
    <col min="6905" max="6906" width="2.5703125" customWidth="1"/>
    <col min="6907" max="6907" width="40.42578125" customWidth="1"/>
    <col min="6908" max="6908" width="15.42578125" bestFit="1" customWidth="1"/>
    <col min="6909" max="6909" width="1.85546875" customWidth="1"/>
    <col min="6910" max="6910" width="15.5703125" customWidth="1"/>
    <col min="6911" max="6911" width="1.85546875" customWidth="1"/>
    <col min="6912" max="6912" width="14.7109375" bestFit="1" customWidth="1"/>
    <col min="6913" max="6913" width="1.85546875" customWidth="1"/>
    <col min="6914" max="6914" width="15.42578125" bestFit="1" customWidth="1"/>
    <col min="6915" max="6915" width="1.85546875" customWidth="1"/>
    <col min="6916" max="6916" width="14.42578125" bestFit="1" customWidth="1"/>
    <col min="6917" max="6917" width="1.85546875" customWidth="1"/>
    <col min="6918" max="6918" width="14.7109375" bestFit="1" customWidth="1"/>
    <col min="6919" max="6919" width="1.85546875" customWidth="1"/>
    <col min="6920" max="6920" width="14.85546875" customWidth="1"/>
    <col min="6921" max="6921" width="1.85546875" customWidth="1"/>
    <col min="6922" max="6922" width="16.42578125" bestFit="1" customWidth="1"/>
    <col min="6923" max="6924" width="16" bestFit="1" customWidth="1"/>
    <col min="6926" max="6926" width="16" bestFit="1" customWidth="1"/>
    <col min="7161" max="7162" width="2.5703125" customWidth="1"/>
    <col min="7163" max="7163" width="40.42578125" customWidth="1"/>
    <col min="7164" max="7164" width="15.42578125" bestFit="1" customWidth="1"/>
    <col min="7165" max="7165" width="1.85546875" customWidth="1"/>
    <col min="7166" max="7166" width="15.5703125" customWidth="1"/>
    <col min="7167" max="7167" width="1.85546875" customWidth="1"/>
    <col min="7168" max="7168" width="14.7109375" bestFit="1" customWidth="1"/>
    <col min="7169" max="7169" width="1.85546875" customWidth="1"/>
    <col min="7170" max="7170" width="15.42578125" bestFit="1" customWidth="1"/>
    <col min="7171" max="7171" width="1.85546875" customWidth="1"/>
    <col min="7172" max="7172" width="14.42578125" bestFit="1" customWidth="1"/>
    <col min="7173" max="7173" width="1.85546875" customWidth="1"/>
    <col min="7174" max="7174" width="14.7109375" bestFit="1" customWidth="1"/>
    <col min="7175" max="7175" width="1.85546875" customWidth="1"/>
    <col min="7176" max="7176" width="14.85546875" customWidth="1"/>
    <col min="7177" max="7177" width="1.85546875" customWidth="1"/>
    <col min="7178" max="7178" width="16.42578125" bestFit="1" customWidth="1"/>
    <col min="7179" max="7180" width="16" bestFit="1" customWidth="1"/>
    <col min="7182" max="7182" width="16" bestFit="1" customWidth="1"/>
    <col min="7417" max="7418" width="2.5703125" customWidth="1"/>
    <col min="7419" max="7419" width="40.42578125" customWidth="1"/>
    <col min="7420" max="7420" width="15.42578125" bestFit="1" customWidth="1"/>
    <col min="7421" max="7421" width="1.85546875" customWidth="1"/>
    <col min="7422" max="7422" width="15.5703125" customWidth="1"/>
    <col min="7423" max="7423" width="1.85546875" customWidth="1"/>
    <col min="7424" max="7424" width="14.7109375" bestFit="1" customWidth="1"/>
    <col min="7425" max="7425" width="1.85546875" customWidth="1"/>
    <col min="7426" max="7426" width="15.42578125" bestFit="1" customWidth="1"/>
    <col min="7427" max="7427" width="1.85546875" customWidth="1"/>
    <col min="7428" max="7428" width="14.42578125" bestFit="1" customWidth="1"/>
    <col min="7429" max="7429" width="1.85546875" customWidth="1"/>
    <col min="7430" max="7430" width="14.7109375" bestFit="1" customWidth="1"/>
    <col min="7431" max="7431" width="1.85546875" customWidth="1"/>
    <col min="7432" max="7432" width="14.85546875" customWidth="1"/>
    <col min="7433" max="7433" width="1.85546875" customWidth="1"/>
    <col min="7434" max="7434" width="16.42578125" bestFit="1" customWidth="1"/>
    <col min="7435" max="7436" width="16" bestFit="1" customWidth="1"/>
    <col min="7438" max="7438" width="16" bestFit="1" customWidth="1"/>
    <col min="7673" max="7674" width="2.5703125" customWidth="1"/>
    <col min="7675" max="7675" width="40.42578125" customWidth="1"/>
    <col min="7676" max="7676" width="15.42578125" bestFit="1" customWidth="1"/>
    <col min="7677" max="7677" width="1.85546875" customWidth="1"/>
    <col min="7678" max="7678" width="15.5703125" customWidth="1"/>
    <col min="7679" max="7679" width="1.85546875" customWidth="1"/>
    <col min="7680" max="7680" width="14.7109375" bestFit="1" customWidth="1"/>
    <col min="7681" max="7681" width="1.85546875" customWidth="1"/>
    <col min="7682" max="7682" width="15.42578125" bestFit="1" customWidth="1"/>
    <col min="7683" max="7683" width="1.85546875" customWidth="1"/>
    <col min="7684" max="7684" width="14.42578125" bestFit="1" customWidth="1"/>
    <col min="7685" max="7685" width="1.85546875" customWidth="1"/>
    <col min="7686" max="7686" width="14.7109375" bestFit="1" customWidth="1"/>
    <col min="7687" max="7687" width="1.85546875" customWidth="1"/>
    <col min="7688" max="7688" width="14.85546875" customWidth="1"/>
    <col min="7689" max="7689" width="1.85546875" customWidth="1"/>
    <col min="7690" max="7690" width="16.42578125" bestFit="1" customWidth="1"/>
    <col min="7691" max="7692" width="16" bestFit="1" customWidth="1"/>
    <col min="7694" max="7694" width="16" bestFit="1" customWidth="1"/>
    <col min="7929" max="7930" width="2.5703125" customWidth="1"/>
    <col min="7931" max="7931" width="40.42578125" customWidth="1"/>
    <col min="7932" max="7932" width="15.42578125" bestFit="1" customWidth="1"/>
    <col min="7933" max="7933" width="1.85546875" customWidth="1"/>
    <col min="7934" max="7934" width="15.5703125" customWidth="1"/>
    <col min="7935" max="7935" width="1.85546875" customWidth="1"/>
    <col min="7936" max="7936" width="14.7109375" bestFit="1" customWidth="1"/>
    <col min="7937" max="7937" width="1.85546875" customWidth="1"/>
    <col min="7938" max="7938" width="15.42578125" bestFit="1" customWidth="1"/>
    <col min="7939" max="7939" width="1.85546875" customWidth="1"/>
    <col min="7940" max="7940" width="14.42578125" bestFit="1" customWidth="1"/>
    <col min="7941" max="7941" width="1.85546875" customWidth="1"/>
    <col min="7942" max="7942" width="14.7109375" bestFit="1" customWidth="1"/>
    <col min="7943" max="7943" width="1.85546875" customWidth="1"/>
    <col min="7944" max="7944" width="14.85546875" customWidth="1"/>
    <col min="7945" max="7945" width="1.85546875" customWidth="1"/>
    <col min="7946" max="7946" width="16.42578125" bestFit="1" customWidth="1"/>
    <col min="7947" max="7948" width="16" bestFit="1" customWidth="1"/>
    <col min="7950" max="7950" width="16" bestFit="1" customWidth="1"/>
    <col min="8185" max="8186" width="2.5703125" customWidth="1"/>
    <col min="8187" max="8187" width="40.42578125" customWidth="1"/>
    <col min="8188" max="8188" width="15.42578125" bestFit="1" customWidth="1"/>
    <col min="8189" max="8189" width="1.85546875" customWidth="1"/>
    <col min="8190" max="8190" width="15.5703125" customWidth="1"/>
    <col min="8191" max="8191" width="1.85546875" customWidth="1"/>
    <col min="8192" max="8192" width="14.7109375" bestFit="1" customWidth="1"/>
    <col min="8193" max="8193" width="1.85546875" customWidth="1"/>
    <col min="8194" max="8194" width="15.42578125" bestFit="1" customWidth="1"/>
    <col min="8195" max="8195" width="1.85546875" customWidth="1"/>
    <col min="8196" max="8196" width="14.42578125" bestFit="1" customWidth="1"/>
    <col min="8197" max="8197" width="1.85546875" customWidth="1"/>
    <col min="8198" max="8198" width="14.7109375" bestFit="1" customWidth="1"/>
    <col min="8199" max="8199" width="1.85546875" customWidth="1"/>
    <col min="8200" max="8200" width="14.85546875" customWidth="1"/>
    <col min="8201" max="8201" width="1.85546875" customWidth="1"/>
    <col min="8202" max="8202" width="16.42578125" bestFit="1" customWidth="1"/>
    <col min="8203" max="8204" width="16" bestFit="1" customWidth="1"/>
    <col min="8206" max="8206" width="16" bestFit="1" customWidth="1"/>
    <col min="8441" max="8442" width="2.5703125" customWidth="1"/>
    <col min="8443" max="8443" width="40.42578125" customWidth="1"/>
    <col min="8444" max="8444" width="15.42578125" bestFit="1" customWidth="1"/>
    <col min="8445" max="8445" width="1.85546875" customWidth="1"/>
    <col min="8446" max="8446" width="15.5703125" customWidth="1"/>
    <col min="8447" max="8447" width="1.85546875" customWidth="1"/>
    <col min="8448" max="8448" width="14.7109375" bestFit="1" customWidth="1"/>
    <col min="8449" max="8449" width="1.85546875" customWidth="1"/>
    <col min="8450" max="8450" width="15.42578125" bestFit="1" customWidth="1"/>
    <col min="8451" max="8451" width="1.85546875" customWidth="1"/>
    <col min="8452" max="8452" width="14.42578125" bestFit="1" customWidth="1"/>
    <col min="8453" max="8453" width="1.85546875" customWidth="1"/>
    <col min="8454" max="8454" width="14.7109375" bestFit="1" customWidth="1"/>
    <col min="8455" max="8455" width="1.85546875" customWidth="1"/>
    <col min="8456" max="8456" width="14.85546875" customWidth="1"/>
    <col min="8457" max="8457" width="1.85546875" customWidth="1"/>
    <col min="8458" max="8458" width="16.42578125" bestFit="1" customWidth="1"/>
    <col min="8459" max="8460" width="16" bestFit="1" customWidth="1"/>
    <col min="8462" max="8462" width="16" bestFit="1" customWidth="1"/>
    <col min="8697" max="8698" width="2.5703125" customWidth="1"/>
    <col min="8699" max="8699" width="40.42578125" customWidth="1"/>
    <col min="8700" max="8700" width="15.42578125" bestFit="1" customWidth="1"/>
    <col min="8701" max="8701" width="1.85546875" customWidth="1"/>
    <col min="8702" max="8702" width="15.5703125" customWidth="1"/>
    <col min="8703" max="8703" width="1.85546875" customWidth="1"/>
    <col min="8704" max="8704" width="14.7109375" bestFit="1" customWidth="1"/>
    <col min="8705" max="8705" width="1.85546875" customWidth="1"/>
    <col min="8706" max="8706" width="15.42578125" bestFit="1" customWidth="1"/>
    <col min="8707" max="8707" width="1.85546875" customWidth="1"/>
    <col min="8708" max="8708" width="14.42578125" bestFit="1" customWidth="1"/>
    <col min="8709" max="8709" width="1.85546875" customWidth="1"/>
    <col min="8710" max="8710" width="14.7109375" bestFit="1" customWidth="1"/>
    <col min="8711" max="8711" width="1.85546875" customWidth="1"/>
    <col min="8712" max="8712" width="14.85546875" customWidth="1"/>
    <col min="8713" max="8713" width="1.85546875" customWidth="1"/>
    <col min="8714" max="8714" width="16.42578125" bestFit="1" customWidth="1"/>
    <col min="8715" max="8716" width="16" bestFit="1" customWidth="1"/>
    <col min="8718" max="8718" width="16" bestFit="1" customWidth="1"/>
    <col min="8953" max="8954" width="2.5703125" customWidth="1"/>
    <col min="8955" max="8955" width="40.42578125" customWidth="1"/>
    <col min="8956" max="8956" width="15.42578125" bestFit="1" customWidth="1"/>
    <col min="8957" max="8957" width="1.85546875" customWidth="1"/>
    <col min="8958" max="8958" width="15.5703125" customWidth="1"/>
    <col min="8959" max="8959" width="1.85546875" customWidth="1"/>
    <col min="8960" max="8960" width="14.7109375" bestFit="1" customWidth="1"/>
    <col min="8961" max="8961" width="1.85546875" customWidth="1"/>
    <col min="8962" max="8962" width="15.42578125" bestFit="1" customWidth="1"/>
    <col min="8963" max="8963" width="1.85546875" customWidth="1"/>
    <col min="8964" max="8964" width="14.42578125" bestFit="1" customWidth="1"/>
    <col min="8965" max="8965" width="1.85546875" customWidth="1"/>
    <col min="8966" max="8966" width="14.7109375" bestFit="1" customWidth="1"/>
    <col min="8967" max="8967" width="1.85546875" customWidth="1"/>
    <col min="8968" max="8968" width="14.85546875" customWidth="1"/>
    <col min="8969" max="8969" width="1.85546875" customWidth="1"/>
    <col min="8970" max="8970" width="16.42578125" bestFit="1" customWidth="1"/>
    <col min="8971" max="8972" width="16" bestFit="1" customWidth="1"/>
    <col min="8974" max="8974" width="16" bestFit="1" customWidth="1"/>
    <col min="9209" max="9210" width="2.5703125" customWidth="1"/>
    <col min="9211" max="9211" width="40.42578125" customWidth="1"/>
    <col min="9212" max="9212" width="15.42578125" bestFit="1" customWidth="1"/>
    <col min="9213" max="9213" width="1.85546875" customWidth="1"/>
    <col min="9214" max="9214" width="15.5703125" customWidth="1"/>
    <col min="9215" max="9215" width="1.85546875" customWidth="1"/>
    <col min="9216" max="9216" width="14.7109375" bestFit="1" customWidth="1"/>
    <col min="9217" max="9217" width="1.85546875" customWidth="1"/>
    <col min="9218" max="9218" width="15.42578125" bestFit="1" customWidth="1"/>
    <col min="9219" max="9219" width="1.85546875" customWidth="1"/>
    <col min="9220" max="9220" width="14.42578125" bestFit="1" customWidth="1"/>
    <col min="9221" max="9221" width="1.85546875" customWidth="1"/>
    <col min="9222" max="9222" width="14.7109375" bestFit="1" customWidth="1"/>
    <col min="9223" max="9223" width="1.85546875" customWidth="1"/>
    <col min="9224" max="9224" width="14.85546875" customWidth="1"/>
    <col min="9225" max="9225" width="1.85546875" customWidth="1"/>
    <col min="9226" max="9226" width="16.42578125" bestFit="1" customWidth="1"/>
    <col min="9227" max="9228" width="16" bestFit="1" customWidth="1"/>
    <col min="9230" max="9230" width="16" bestFit="1" customWidth="1"/>
    <col min="9465" max="9466" width="2.5703125" customWidth="1"/>
    <col min="9467" max="9467" width="40.42578125" customWidth="1"/>
    <col min="9468" max="9468" width="15.42578125" bestFit="1" customWidth="1"/>
    <col min="9469" max="9469" width="1.85546875" customWidth="1"/>
    <col min="9470" max="9470" width="15.5703125" customWidth="1"/>
    <col min="9471" max="9471" width="1.85546875" customWidth="1"/>
    <col min="9472" max="9472" width="14.7109375" bestFit="1" customWidth="1"/>
    <col min="9473" max="9473" width="1.85546875" customWidth="1"/>
    <col min="9474" max="9474" width="15.42578125" bestFit="1" customWidth="1"/>
    <col min="9475" max="9475" width="1.85546875" customWidth="1"/>
    <col min="9476" max="9476" width="14.42578125" bestFit="1" customWidth="1"/>
    <col min="9477" max="9477" width="1.85546875" customWidth="1"/>
    <col min="9478" max="9478" width="14.7109375" bestFit="1" customWidth="1"/>
    <col min="9479" max="9479" width="1.85546875" customWidth="1"/>
    <col min="9480" max="9480" width="14.85546875" customWidth="1"/>
    <col min="9481" max="9481" width="1.85546875" customWidth="1"/>
    <col min="9482" max="9482" width="16.42578125" bestFit="1" customWidth="1"/>
    <col min="9483" max="9484" width="16" bestFit="1" customWidth="1"/>
    <col min="9486" max="9486" width="16" bestFit="1" customWidth="1"/>
    <col min="9721" max="9722" width="2.5703125" customWidth="1"/>
    <col min="9723" max="9723" width="40.42578125" customWidth="1"/>
    <col min="9724" max="9724" width="15.42578125" bestFit="1" customWidth="1"/>
    <col min="9725" max="9725" width="1.85546875" customWidth="1"/>
    <col min="9726" max="9726" width="15.5703125" customWidth="1"/>
    <col min="9727" max="9727" width="1.85546875" customWidth="1"/>
    <col min="9728" max="9728" width="14.7109375" bestFit="1" customWidth="1"/>
    <col min="9729" max="9729" width="1.85546875" customWidth="1"/>
    <col min="9730" max="9730" width="15.42578125" bestFit="1" customWidth="1"/>
    <col min="9731" max="9731" width="1.85546875" customWidth="1"/>
    <col min="9732" max="9732" width="14.42578125" bestFit="1" customWidth="1"/>
    <col min="9733" max="9733" width="1.85546875" customWidth="1"/>
    <col min="9734" max="9734" width="14.7109375" bestFit="1" customWidth="1"/>
    <col min="9735" max="9735" width="1.85546875" customWidth="1"/>
    <col min="9736" max="9736" width="14.85546875" customWidth="1"/>
    <col min="9737" max="9737" width="1.85546875" customWidth="1"/>
    <col min="9738" max="9738" width="16.42578125" bestFit="1" customWidth="1"/>
    <col min="9739" max="9740" width="16" bestFit="1" customWidth="1"/>
    <col min="9742" max="9742" width="16" bestFit="1" customWidth="1"/>
    <col min="9977" max="9978" width="2.5703125" customWidth="1"/>
    <col min="9979" max="9979" width="40.42578125" customWidth="1"/>
    <col min="9980" max="9980" width="15.42578125" bestFit="1" customWidth="1"/>
    <col min="9981" max="9981" width="1.85546875" customWidth="1"/>
    <col min="9982" max="9982" width="15.5703125" customWidth="1"/>
    <col min="9983" max="9983" width="1.85546875" customWidth="1"/>
    <col min="9984" max="9984" width="14.7109375" bestFit="1" customWidth="1"/>
    <col min="9985" max="9985" width="1.85546875" customWidth="1"/>
    <col min="9986" max="9986" width="15.42578125" bestFit="1" customWidth="1"/>
    <col min="9987" max="9987" width="1.85546875" customWidth="1"/>
    <col min="9988" max="9988" width="14.42578125" bestFit="1" customWidth="1"/>
    <col min="9989" max="9989" width="1.85546875" customWidth="1"/>
    <col min="9990" max="9990" width="14.7109375" bestFit="1" customWidth="1"/>
    <col min="9991" max="9991" width="1.85546875" customWidth="1"/>
    <col min="9992" max="9992" width="14.85546875" customWidth="1"/>
    <col min="9993" max="9993" width="1.85546875" customWidth="1"/>
    <col min="9994" max="9994" width="16.42578125" bestFit="1" customWidth="1"/>
    <col min="9995" max="9996" width="16" bestFit="1" customWidth="1"/>
    <col min="9998" max="9998" width="16" bestFit="1" customWidth="1"/>
    <col min="10233" max="10234" width="2.5703125" customWidth="1"/>
    <col min="10235" max="10235" width="40.42578125" customWidth="1"/>
    <col min="10236" max="10236" width="15.42578125" bestFit="1" customWidth="1"/>
    <col min="10237" max="10237" width="1.85546875" customWidth="1"/>
    <col min="10238" max="10238" width="15.5703125" customWidth="1"/>
    <col min="10239" max="10239" width="1.85546875" customWidth="1"/>
    <col min="10240" max="10240" width="14.7109375" bestFit="1" customWidth="1"/>
    <col min="10241" max="10241" width="1.85546875" customWidth="1"/>
    <col min="10242" max="10242" width="15.42578125" bestFit="1" customWidth="1"/>
    <col min="10243" max="10243" width="1.85546875" customWidth="1"/>
    <col min="10244" max="10244" width="14.42578125" bestFit="1" customWidth="1"/>
    <col min="10245" max="10245" width="1.85546875" customWidth="1"/>
    <col min="10246" max="10246" width="14.7109375" bestFit="1" customWidth="1"/>
    <col min="10247" max="10247" width="1.85546875" customWidth="1"/>
    <col min="10248" max="10248" width="14.85546875" customWidth="1"/>
    <col min="10249" max="10249" width="1.85546875" customWidth="1"/>
    <col min="10250" max="10250" width="16.42578125" bestFit="1" customWidth="1"/>
    <col min="10251" max="10252" width="16" bestFit="1" customWidth="1"/>
    <col min="10254" max="10254" width="16" bestFit="1" customWidth="1"/>
    <col min="10489" max="10490" width="2.5703125" customWidth="1"/>
    <col min="10491" max="10491" width="40.42578125" customWidth="1"/>
    <col min="10492" max="10492" width="15.42578125" bestFit="1" customWidth="1"/>
    <col min="10493" max="10493" width="1.85546875" customWidth="1"/>
    <col min="10494" max="10494" width="15.5703125" customWidth="1"/>
    <col min="10495" max="10495" width="1.85546875" customWidth="1"/>
    <col min="10496" max="10496" width="14.7109375" bestFit="1" customWidth="1"/>
    <col min="10497" max="10497" width="1.85546875" customWidth="1"/>
    <col min="10498" max="10498" width="15.42578125" bestFit="1" customWidth="1"/>
    <col min="10499" max="10499" width="1.85546875" customWidth="1"/>
    <col min="10500" max="10500" width="14.42578125" bestFit="1" customWidth="1"/>
    <col min="10501" max="10501" width="1.85546875" customWidth="1"/>
    <col min="10502" max="10502" width="14.7109375" bestFit="1" customWidth="1"/>
    <col min="10503" max="10503" width="1.85546875" customWidth="1"/>
    <col min="10504" max="10504" width="14.85546875" customWidth="1"/>
    <col min="10505" max="10505" width="1.85546875" customWidth="1"/>
    <col min="10506" max="10506" width="16.42578125" bestFit="1" customWidth="1"/>
    <col min="10507" max="10508" width="16" bestFit="1" customWidth="1"/>
    <col min="10510" max="10510" width="16" bestFit="1" customWidth="1"/>
    <col min="10745" max="10746" width="2.5703125" customWidth="1"/>
    <col min="10747" max="10747" width="40.42578125" customWidth="1"/>
    <col min="10748" max="10748" width="15.42578125" bestFit="1" customWidth="1"/>
    <col min="10749" max="10749" width="1.85546875" customWidth="1"/>
    <col min="10750" max="10750" width="15.5703125" customWidth="1"/>
    <col min="10751" max="10751" width="1.85546875" customWidth="1"/>
    <col min="10752" max="10752" width="14.7109375" bestFit="1" customWidth="1"/>
    <col min="10753" max="10753" width="1.85546875" customWidth="1"/>
    <col min="10754" max="10754" width="15.42578125" bestFit="1" customWidth="1"/>
    <col min="10755" max="10755" width="1.85546875" customWidth="1"/>
    <col min="10756" max="10756" width="14.42578125" bestFit="1" customWidth="1"/>
    <col min="10757" max="10757" width="1.85546875" customWidth="1"/>
    <col min="10758" max="10758" width="14.7109375" bestFit="1" customWidth="1"/>
    <col min="10759" max="10759" width="1.85546875" customWidth="1"/>
    <col min="10760" max="10760" width="14.85546875" customWidth="1"/>
    <col min="10761" max="10761" width="1.85546875" customWidth="1"/>
    <col min="10762" max="10762" width="16.42578125" bestFit="1" customWidth="1"/>
    <col min="10763" max="10764" width="16" bestFit="1" customWidth="1"/>
    <col min="10766" max="10766" width="16" bestFit="1" customWidth="1"/>
    <col min="11001" max="11002" width="2.5703125" customWidth="1"/>
    <col min="11003" max="11003" width="40.42578125" customWidth="1"/>
    <col min="11004" max="11004" width="15.42578125" bestFit="1" customWidth="1"/>
    <col min="11005" max="11005" width="1.85546875" customWidth="1"/>
    <col min="11006" max="11006" width="15.5703125" customWidth="1"/>
    <col min="11007" max="11007" width="1.85546875" customWidth="1"/>
    <col min="11008" max="11008" width="14.7109375" bestFit="1" customWidth="1"/>
    <col min="11009" max="11009" width="1.85546875" customWidth="1"/>
    <col min="11010" max="11010" width="15.42578125" bestFit="1" customWidth="1"/>
    <col min="11011" max="11011" width="1.85546875" customWidth="1"/>
    <col min="11012" max="11012" width="14.42578125" bestFit="1" customWidth="1"/>
    <col min="11013" max="11013" width="1.85546875" customWidth="1"/>
    <col min="11014" max="11014" width="14.7109375" bestFit="1" customWidth="1"/>
    <col min="11015" max="11015" width="1.85546875" customWidth="1"/>
    <col min="11016" max="11016" width="14.85546875" customWidth="1"/>
    <col min="11017" max="11017" width="1.85546875" customWidth="1"/>
    <col min="11018" max="11018" width="16.42578125" bestFit="1" customWidth="1"/>
    <col min="11019" max="11020" width="16" bestFit="1" customWidth="1"/>
    <col min="11022" max="11022" width="16" bestFit="1" customWidth="1"/>
    <col min="11257" max="11258" width="2.5703125" customWidth="1"/>
    <col min="11259" max="11259" width="40.42578125" customWidth="1"/>
    <col min="11260" max="11260" width="15.42578125" bestFit="1" customWidth="1"/>
    <col min="11261" max="11261" width="1.85546875" customWidth="1"/>
    <col min="11262" max="11262" width="15.5703125" customWidth="1"/>
    <col min="11263" max="11263" width="1.85546875" customWidth="1"/>
    <col min="11264" max="11264" width="14.7109375" bestFit="1" customWidth="1"/>
    <col min="11265" max="11265" width="1.85546875" customWidth="1"/>
    <col min="11266" max="11266" width="15.42578125" bestFit="1" customWidth="1"/>
    <col min="11267" max="11267" width="1.85546875" customWidth="1"/>
    <col min="11268" max="11268" width="14.42578125" bestFit="1" customWidth="1"/>
    <col min="11269" max="11269" width="1.85546875" customWidth="1"/>
    <col min="11270" max="11270" width="14.7109375" bestFit="1" customWidth="1"/>
    <col min="11271" max="11271" width="1.85546875" customWidth="1"/>
    <col min="11272" max="11272" width="14.85546875" customWidth="1"/>
    <col min="11273" max="11273" width="1.85546875" customWidth="1"/>
    <col min="11274" max="11274" width="16.42578125" bestFit="1" customWidth="1"/>
    <col min="11275" max="11276" width="16" bestFit="1" customWidth="1"/>
    <col min="11278" max="11278" width="16" bestFit="1" customWidth="1"/>
    <col min="11513" max="11514" width="2.5703125" customWidth="1"/>
    <col min="11515" max="11515" width="40.42578125" customWidth="1"/>
    <col min="11516" max="11516" width="15.42578125" bestFit="1" customWidth="1"/>
    <col min="11517" max="11517" width="1.85546875" customWidth="1"/>
    <col min="11518" max="11518" width="15.5703125" customWidth="1"/>
    <col min="11519" max="11519" width="1.85546875" customWidth="1"/>
    <col min="11520" max="11520" width="14.7109375" bestFit="1" customWidth="1"/>
    <col min="11521" max="11521" width="1.85546875" customWidth="1"/>
    <col min="11522" max="11522" width="15.42578125" bestFit="1" customWidth="1"/>
    <col min="11523" max="11523" width="1.85546875" customWidth="1"/>
    <col min="11524" max="11524" width="14.42578125" bestFit="1" customWidth="1"/>
    <col min="11525" max="11525" width="1.85546875" customWidth="1"/>
    <col min="11526" max="11526" width="14.7109375" bestFit="1" customWidth="1"/>
    <col min="11527" max="11527" width="1.85546875" customWidth="1"/>
    <col min="11528" max="11528" width="14.85546875" customWidth="1"/>
    <col min="11529" max="11529" width="1.85546875" customWidth="1"/>
    <col min="11530" max="11530" width="16.42578125" bestFit="1" customWidth="1"/>
    <col min="11531" max="11532" width="16" bestFit="1" customWidth="1"/>
    <col min="11534" max="11534" width="16" bestFit="1" customWidth="1"/>
    <col min="11769" max="11770" width="2.5703125" customWidth="1"/>
    <col min="11771" max="11771" width="40.42578125" customWidth="1"/>
    <col min="11772" max="11772" width="15.42578125" bestFit="1" customWidth="1"/>
    <col min="11773" max="11773" width="1.85546875" customWidth="1"/>
    <col min="11774" max="11774" width="15.5703125" customWidth="1"/>
    <col min="11775" max="11775" width="1.85546875" customWidth="1"/>
    <col min="11776" max="11776" width="14.7109375" bestFit="1" customWidth="1"/>
    <col min="11777" max="11777" width="1.85546875" customWidth="1"/>
    <col min="11778" max="11778" width="15.42578125" bestFit="1" customWidth="1"/>
    <col min="11779" max="11779" width="1.85546875" customWidth="1"/>
    <col min="11780" max="11780" width="14.42578125" bestFit="1" customWidth="1"/>
    <col min="11781" max="11781" width="1.85546875" customWidth="1"/>
    <col min="11782" max="11782" width="14.7109375" bestFit="1" customWidth="1"/>
    <col min="11783" max="11783" width="1.85546875" customWidth="1"/>
    <col min="11784" max="11784" width="14.85546875" customWidth="1"/>
    <col min="11785" max="11785" width="1.85546875" customWidth="1"/>
    <col min="11786" max="11786" width="16.42578125" bestFit="1" customWidth="1"/>
    <col min="11787" max="11788" width="16" bestFit="1" customWidth="1"/>
    <col min="11790" max="11790" width="16" bestFit="1" customWidth="1"/>
    <col min="12025" max="12026" width="2.5703125" customWidth="1"/>
    <col min="12027" max="12027" width="40.42578125" customWidth="1"/>
    <col min="12028" max="12028" width="15.42578125" bestFit="1" customWidth="1"/>
    <col min="12029" max="12029" width="1.85546875" customWidth="1"/>
    <col min="12030" max="12030" width="15.5703125" customWidth="1"/>
    <col min="12031" max="12031" width="1.85546875" customWidth="1"/>
    <col min="12032" max="12032" width="14.7109375" bestFit="1" customWidth="1"/>
    <col min="12033" max="12033" width="1.85546875" customWidth="1"/>
    <col min="12034" max="12034" width="15.42578125" bestFit="1" customWidth="1"/>
    <col min="12035" max="12035" width="1.85546875" customWidth="1"/>
    <col min="12036" max="12036" width="14.42578125" bestFit="1" customWidth="1"/>
    <col min="12037" max="12037" width="1.85546875" customWidth="1"/>
    <col min="12038" max="12038" width="14.7109375" bestFit="1" customWidth="1"/>
    <col min="12039" max="12039" width="1.85546875" customWidth="1"/>
    <col min="12040" max="12040" width="14.85546875" customWidth="1"/>
    <col min="12041" max="12041" width="1.85546875" customWidth="1"/>
    <col min="12042" max="12042" width="16.42578125" bestFit="1" customWidth="1"/>
    <col min="12043" max="12044" width="16" bestFit="1" customWidth="1"/>
    <col min="12046" max="12046" width="16" bestFit="1" customWidth="1"/>
    <col min="12281" max="12282" width="2.5703125" customWidth="1"/>
    <col min="12283" max="12283" width="40.42578125" customWidth="1"/>
    <col min="12284" max="12284" width="15.42578125" bestFit="1" customWidth="1"/>
    <col min="12285" max="12285" width="1.85546875" customWidth="1"/>
    <col min="12286" max="12286" width="15.5703125" customWidth="1"/>
    <col min="12287" max="12287" width="1.85546875" customWidth="1"/>
    <col min="12288" max="12288" width="14.7109375" bestFit="1" customWidth="1"/>
    <col min="12289" max="12289" width="1.85546875" customWidth="1"/>
    <col min="12290" max="12290" width="15.42578125" bestFit="1" customWidth="1"/>
    <col min="12291" max="12291" width="1.85546875" customWidth="1"/>
    <col min="12292" max="12292" width="14.42578125" bestFit="1" customWidth="1"/>
    <col min="12293" max="12293" width="1.85546875" customWidth="1"/>
    <col min="12294" max="12294" width="14.7109375" bestFit="1" customWidth="1"/>
    <col min="12295" max="12295" width="1.85546875" customWidth="1"/>
    <col min="12296" max="12296" width="14.85546875" customWidth="1"/>
    <col min="12297" max="12297" width="1.85546875" customWidth="1"/>
    <col min="12298" max="12298" width="16.42578125" bestFit="1" customWidth="1"/>
    <col min="12299" max="12300" width="16" bestFit="1" customWidth="1"/>
    <col min="12302" max="12302" width="16" bestFit="1" customWidth="1"/>
    <col min="12537" max="12538" width="2.5703125" customWidth="1"/>
    <col min="12539" max="12539" width="40.42578125" customWidth="1"/>
    <col min="12540" max="12540" width="15.42578125" bestFit="1" customWidth="1"/>
    <col min="12541" max="12541" width="1.85546875" customWidth="1"/>
    <col min="12542" max="12542" width="15.5703125" customWidth="1"/>
    <col min="12543" max="12543" width="1.85546875" customWidth="1"/>
    <col min="12544" max="12544" width="14.7109375" bestFit="1" customWidth="1"/>
    <col min="12545" max="12545" width="1.85546875" customWidth="1"/>
    <col min="12546" max="12546" width="15.42578125" bestFit="1" customWidth="1"/>
    <col min="12547" max="12547" width="1.85546875" customWidth="1"/>
    <col min="12548" max="12548" width="14.42578125" bestFit="1" customWidth="1"/>
    <col min="12549" max="12549" width="1.85546875" customWidth="1"/>
    <col min="12550" max="12550" width="14.7109375" bestFit="1" customWidth="1"/>
    <col min="12551" max="12551" width="1.85546875" customWidth="1"/>
    <col min="12552" max="12552" width="14.85546875" customWidth="1"/>
    <col min="12553" max="12553" width="1.85546875" customWidth="1"/>
    <col min="12554" max="12554" width="16.42578125" bestFit="1" customWidth="1"/>
    <col min="12555" max="12556" width="16" bestFit="1" customWidth="1"/>
    <col min="12558" max="12558" width="16" bestFit="1" customWidth="1"/>
    <col min="12793" max="12794" width="2.5703125" customWidth="1"/>
    <col min="12795" max="12795" width="40.42578125" customWidth="1"/>
    <col min="12796" max="12796" width="15.42578125" bestFit="1" customWidth="1"/>
    <col min="12797" max="12797" width="1.85546875" customWidth="1"/>
    <col min="12798" max="12798" width="15.5703125" customWidth="1"/>
    <col min="12799" max="12799" width="1.85546875" customWidth="1"/>
    <col min="12800" max="12800" width="14.7109375" bestFit="1" customWidth="1"/>
    <col min="12801" max="12801" width="1.85546875" customWidth="1"/>
    <col min="12802" max="12802" width="15.42578125" bestFit="1" customWidth="1"/>
    <col min="12803" max="12803" width="1.85546875" customWidth="1"/>
    <col min="12804" max="12804" width="14.42578125" bestFit="1" customWidth="1"/>
    <col min="12805" max="12805" width="1.85546875" customWidth="1"/>
    <col min="12806" max="12806" width="14.7109375" bestFit="1" customWidth="1"/>
    <col min="12807" max="12807" width="1.85546875" customWidth="1"/>
    <col min="12808" max="12808" width="14.85546875" customWidth="1"/>
    <col min="12809" max="12809" width="1.85546875" customWidth="1"/>
    <col min="12810" max="12810" width="16.42578125" bestFit="1" customWidth="1"/>
    <col min="12811" max="12812" width="16" bestFit="1" customWidth="1"/>
    <col min="12814" max="12814" width="16" bestFit="1" customWidth="1"/>
    <col min="13049" max="13050" width="2.5703125" customWidth="1"/>
    <col min="13051" max="13051" width="40.42578125" customWidth="1"/>
    <col min="13052" max="13052" width="15.42578125" bestFit="1" customWidth="1"/>
    <col min="13053" max="13053" width="1.85546875" customWidth="1"/>
    <col min="13054" max="13054" width="15.5703125" customWidth="1"/>
    <col min="13055" max="13055" width="1.85546875" customWidth="1"/>
    <col min="13056" max="13056" width="14.7109375" bestFit="1" customWidth="1"/>
    <col min="13057" max="13057" width="1.85546875" customWidth="1"/>
    <col min="13058" max="13058" width="15.42578125" bestFit="1" customWidth="1"/>
    <col min="13059" max="13059" width="1.85546875" customWidth="1"/>
    <col min="13060" max="13060" width="14.42578125" bestFit="1" customWidth="1"/>
    <col min="13061" max="13061" width="1.85546875" customWidth="1"/>
    <col min="13062" max="13062" width="14.7109375" bestFit="1" customWidth="1"/>
    <col min="13063" max="13063" width="1.85546875" customWidth="1"/>
    <col min="13064" max="13064" width="14.85546875" customWidth="1"/>
    <col min="13065" max="13065" width="1.85546875" customWidth="1"/>
    <col min="13066" max="13066" width="16.42578125" bestFit="1" customWidth="1"/>
    <col min="13067" max="13068" width="16" bestFit="1" customWidth="1"/>
    <col min="13070" max="13070" width="16" bestFit="1" customWidth="1"/>
    <col min="13305" max="13306" width="2.5703125" customWidth="1"/>
    <col min="13307" max="13307" width="40.42578125" customWidth="1"/>
    <col min="13308" max="13308" width="15.42578125" bestFit="1" customWidth="1"/>
    <col min="13309" max="13309" width="1.85546875" customWidth="1"/>
    <col min="13310" max="13310" width="15.5703125" customWidth="1"/>
    <col min="13311" max="13311" width="1.85546875" customWidth="1"/>
    <col min="13312" max="13312" width="14.7109375" bestFit="1" customWidth="1"/>
    <col min="13313" max="13313" width="1.85546875" customWidth="1"/>
    <col min="13314" max="13314" width="15.42578125" bestFit="1" customWidth="1"/>
    <col min="13315" max="13315" width="1.85546875" customWidth="1"/>
    <col min="13316" max="13316" width="14.42578125" bestFit="1" customWidth="1"/>
    <col min="13317" max="13317" width="1.85546875" customWidth="1"/>
    <col min="13318" max="13318" width="14.7109375" bestFit="1" customWidth="1"/>
    <col min="13319" max="13319" width="1.85546875" customWidth="1"/>
    <col min="13320" max="13320" width="14.85546875" customWidth="1"/>
    <col min="13321" max="13321" width="1.85546875" customWidth="1"/>
    <col min="13322" max="13322" width="16.42578125" bestFit="1" customWidth="1"/>
    <col min="13323" max="13324" width="16" bestFit="1" customWidth="1"/>
    <col min="13326" max="13326" width="16" bestFit="1" customWidth="1"/>
    <col min="13561" max="13562" width="2.5703125" customWidth="1"/>
    <col min="13563" max="13563" width="40.42578125" customWidth="1"/>
    <col min="13564" max="13564" width="15.42578125" bestFit="1" customWidth="1"/>
    <col min="13565" max="13565" width="1.85546875" customWidth="1"/>
    <col min="13566" max="13566" width="15.5703125" customWidth="1"/>
    <col min="13567" max="13567" width="1.85546875" customWidth="1"/>
    <col min="13568" max="13568" width="14.7109375" bestFit="1" customWidth="1"/>
    <col min="13569" max="13569" width="1.85546875" customWidth="1"/>
    <col min="13570" max="13570" width="15.42578125" bestFit="1" customWidth="1"/>
    <col min="13571" max="13571" width="1.85546875" customWidth="1"/>
    <col min="13572" max="13572" width="14.42578125" bestFit="1" customWidth="1"/>
    <col min="13573" max="13573" width="1.85546875" customWidth="1"/>
    <col min="13574" max="13574" width="14.7109375" bestFit="1" customWidth="1"/>
    <col min="13575" max="13575" width="1.85546875" customWidth="1"/>
    <col min="13576" max="13576" width="14.85546875" customWidth="1"/>
    <col min="13577" max="13577" width="1.85546875" customWidth="1"/>
    <col min="13578" max="13578" width="16.42578125" bestFit="1" customWidth="1"/>
    <col min="13579" max="13580" width="16" bestFit="1" customWidth="1"/>
    <col min="13582" max="13582" width="16" bestFit="1" customWidth="1"/>
    <col min="13817" max="13818" width="2.5703125" customWidth="1"/>
    <col min="13819" max="13819" width="40.42578125" customWidth="1"/>
    <col min="13820" max="13820" width="15.42578125" bestFit="1" customWidth="1"/>
    <col min="13821" max="13821" width="1.85546875" customWidth="1"/>
    <col min="13822" max="13822" width="15.5703125" customWidth="1"/>
    <col min="13823" max="13823" width="1.85546875" customWidth="1"/>
    <col min="13824" max="13824" width="14.7109375" bestFit="1" customWidth="1"/>
    <col min="13825" max="13825" width="1.85546875" customWidth="1"/>
    <col min="13826" max="13826" width="15.42578125" bestFit="1" customWidth="1"/>
    <col min="13827" max="13827" width="1.85546875" customWidth="1"/>
    <col min="13828" max="13828" width="14.42578125" bestFit="1" customWidth="1"/>
    <col min="13829" max="13829" width="1.85546875" customWidth="1"/>
    <col min="13830" max="13830" width="14.7109375" bestFit="1" customWidth="1"/>
    <col min="13831" max="13831" width="1.85546875" customWidth="1"/>
    <col min="13832" max="13832" width="14.85546875" customWidth="1"/>
    <col min="13833" max="13833" width="1.85546875" customWidth="1"/>
    <col min="13834" max="13834" width="16.42578125" bestFit="1" customWidth="1"/>
    <col min="13835" max="13836" width="16" bestFit="1" customWidth="1"/>
    <col min="13838" max="13838" width="16" bestFit="1" customWidth="1"/>
    <col min="14073" max="14074" width="2.5703125" customWidth="1"/>
    <col min="14075" max="14075" width="40.42578125" customWidth="1"/>
    <col min="14076" max="14076" width="15.42578125" bestFit="1" customWidth="1"/>
    <col min="14077" max="14077" width="1.85546875" customWidth="1"/>
    <col min="14078" max="14078" width="15.5703125" customWidth="1"/>
    <col min="14079" max="14079" width="1.85546875" customWidth="1"/>
    <col min="14080" max="14080" width="14.7109375" bestFit="1" customWidth="1"/>
    <col min="14081" max="14081" width="1.85546875" customWidth="1"/>
    <col min="14082" max="14082" width="15.42578125" bestFit="1" customWidth="1"/>
    <col min="14083" max="14083" width="1.85546875" customWidth="1"/>
    <col min="14084" max="14084" width="14.42578125" bestFit="1" customWidth="1"/>
    <col min="14085" max="14085" width="1.85546875" customWidth="1"/>
    <col min="14086" max="14086" width="14.7109375" bestFit="1" customWidth="1"/>
    <col min="14087" max="14087" width="1.85546875" customWidth="1"/>
    <col min="14088" max="14088" width="14.85546875" customWidth="1"/>
    <col min="14089" max="14089" width="1.85546875" customWidth="1"/>
    <col min="14090" max="14090" width="16.42578125" bestFit="1" customWidth="1"/>
    <col min="14091" max="14092" width="16" bestFit="1" customWidth="1"/>
    <col min="14094" max="14094" width="16" bestFit="1" customWidth="1"/>
    <col min="14329" max="14330" width="2.5703125" customWidth="1"/>
    <col min="14331" max="14331" width="40.42578125" customWidth="1"/>
    <col min="14332" max="14332" width="15.42578125" bestFit="1" customWidth="1"/>
    <col min="14333" max="14333" width="1.85546875" customWidth="1"/>
    <col min="14334" max="14334" width="15.5703125" customWidth="1"/>
    <col min="14335" max="14335" width="1.85546875" customWidth="1"/>
    <col min="14336" max="14336" width="14.7109375" bestFit="1" customWidth="1"/>
    <col min="14337" max="14337" width="1.85546875" customWidth="1"/>
    <col min="14338" max="14338" width="15.42578125" bestFit="1" customWidth="1"/>
    <col min="14339" max="14339" width="1.85546875" customWidth="1"/>
    <col min="14340" max="14340" width="14.42578125" bestFit="1" customWidth="1"/>
    <col min="14341" max="14341" width="1.85546875" customWidth="1"/>
    <col min="14342" max="14342" width="14.7109375" bestFit="1" customWidth="1"/>
    <col min="14343" max="14343" width="1.85546875" customWidth="1"/>
    <col min="14344" max="14344" width="14.85546875" customWidth="1"/>
    <col min="14345" max="14345" width="1.85546875" customWidth="1"/>
    <col min="14346" max="14346" width="16.42578125" bestFit="1" customWidth="1"/>
    <col min="14347" max="14348" width="16" bestFit="1" customWidth="1"/>
    <col min="14350" max="14350" width="16" bestFit="1" customWidth="1"/>
    <col min="14585" max="14586" width="2.5703125" customWidth="1"/>
    <col min="14587" max="14587" width="40.42578125" customWidth="1"/>
    <col min="14588" max="14588" width="15.42578125" bestFit="1" customWidth="1"/>
    <col min="14589" max="14589" width="1.85546875" customWidth="1"/>
    <col min="14590" max="14590" width="15.5703125" customWidth="1"/>
    <col min="14591" max="14591" width="1.85546875" customWidth="1"/>
    <col min="14592" max="14592" width="14.7109375" bestFit="1" customWidth="1"/>
    <col min="14593" max="14593" width="1.85546875" customWidth="1"/>
    <col min="14594" max="14594" width="15.42578125" bestFit="1" customWidth="1"/>
    <col min="14595" max="14595" width="1.85546875" customWidth="1"/>
    <col min="14596" max="14596" width="14.42578125" bestFit="1" customWidth="1"/>
    <col min="14597" max="14597" width="1.85546875" customWidth="1"/>
    <col min="14598" max="14598" width="14.7109375" bestFit="1" customWidth="1"/>
    <col min="14599" max="14599" width="1.85546875" customWidth="1"/>
    <col min="14600" max="14600" width="14.85546875" customWidth="1"/>
    <col min="14601" max="14601" width="1.85546875" customWidth="1"/>
    <col min="14602" max="14602" width="16.42578125" bestFit="1" customWidth="1"/>
    <col min="14603" max="14604" width="16" bestFit="1" customWidth="1"/>
    <col min="14606" max="14606" width="16" bestFit="1" customWidth="1"/>
    <col min="14841" max="14842" width="2.5703125" customWidth="1"/>
    <col min="14843" max="14843" width="40.42578125" customWidth="1"/>
    <col min="14844" max="14844" width="15.42578125" bestFit="1" customWidth="1"/>
    <col min="14845" max="14845" width="1.85546875" customWidth="1"/>
    <col min="14846" max="14846" width="15.5703125" customWidth="1"/>
    <col min="14847" max="14847" width="1.85546875" customWidth="1"/>
    <col min="14848" max="14848" width="14.7109375" bestFit="1" customWidth="1"/>
    <col min="14849" max="14849" width="1.85546875" customWidth="1"/>
    <col min="14850" max="14850" width="15.42578125" bestFit="1" customWidth="1"/>
    <col min="14851" max="14851" width="1.85546875" customWidth="1"/>
    <col min="14852" max="14852" width="14.42578125" bestFit="1" customWidth="1"/>
    <col min="14853" max="14853" width="1.85546875" customWidth="1"/>
    <col min="14854" max="14854" width="14.7109375" bestFit="1" customWidth="1"/>
    <col min="14855" max="14855" width="1.85546875" customWidth="1"/>
    <col min="14856" max="14856" width="14.85546875" customWidth="1"/>
    <col min="14857" max="14857" width="1.85546875" customWidth="1"/>
    <col min="14858" max="14858" width="16.42578125" bestFit="1" customWidth="1"/>
    <col min="14859" max="14860" width="16" bestFit="1" customWidth="1"/>
    <col min="14862" max="14862" width="16" bestFit="1" customWidth="1"/>
    <col min="15097" max="15098" width="2.5703125" customWidth="1"/>
    <col min="15099" max="15099" width="40.42578125" customWidth="1"/>
    <col min="15100" max="15100" width="15.42578125" bestFit="1" customWidth="1"/>
    <col min="15101" max="15101" width="1.85546875" customWidth="1"/>
    <col min="15102" max="15102" width="15.5703125" customWidth="1"/>
    <col min="15103" max="15103" width="1.85546875" customWidth="1"/>
    <col min="15104" max="15104" width="14.7109375" bestFit="1" customWidth="1"/>
    <col min="15105" max="15105" width="1.85546875" customWidth="1"/>
    <col min="15106" max="15106" width="15.42578125" bestFit="1" customWidth="1"/>
    <col min="15107" max="15107" width="1.85546875" customWidth="1"/>
    <col min="15108" max="15108" width="14.42578125" bestFit="1" customWidth="1"/>
    <col min="15109" max="15109" width="1.85546875" customWidth="1"/>
    <col min="15110" max="15110" width="14.7109375" bestFit="1" customWidth="1"/>
    <col min="15111" max="15111" width="1.85546875" customWidth="1"/>
    <col min="15112" max="15112" width="14.85546875" customWidth="1"/>
    <col min="15113" max="15113" width="1.85546875" customWidth="1"/>
    <col min="15114" max="15114" width="16.42578125" bestFit="1" customWidth="1"/>
    <col min="15115" max="15116" width="16" bestFit="1" customWidth="1"/>
    <col min="15118" max="15118" width="16" bestFit="1" customWidth="1"/>
    <col min="15353" max="15354" width="2.5703125" customWidth="1"/>
    <col min="15355" max="15355" width="40.42578125" customWidth="1"/>
    <col min="15356" max="15356" width="15.42578125" bestFit="1" customWidth="1"/>
    <col min="15357" max="15357" width="1.85546875" customWidth="1"/>
    <col min="15358" max="15358" width="15.5703125" customWidth="1"/>
    <col min="15359" max="15359" width="1.85546875" customWidth="1"/>
    <col min="15360" max="15360" width="14.7109375" bestFit="1" customWidth="1"/>
    <col min="15361" max="15361" width="1.85546875" customWidth="1"/>
    <col min="15362" max="15362" width="15.42578125" bestFit="1" customWidth="1"/>
    <col min="15363" max="15363" width="1.85546875" customWidth="1"/>
    <col min="15364" max="15364" width="14.42578125" bestFit="1" customWidth="1"/>
    <col min="15365" max="15365" width="1.85546875" customWidth="1"/>
    <col min="15366" max="15366" width="14.7109375" bestFit="1" customWidth="1"/>
    <col min="15367" max="15367" width="1.85546875" customWidth="1"/>
    <col min="15368" max="15368" width="14.85546875" customWidth="1"/>
    <col min="15369" max="15369" width="1.85546875" customWidth="1"/>
    <col min="15370" max="15370" width="16.42578125" bestFit="1" customWidth="1"/>
    <col min="15371" max="15372" width="16" bestFit="1" customWidth="1"/>
    <col min="15374" max="15374" width="16" bestFit="1" customWidth="1"/>
    <col min="15609" max="15610" width="2.5703125" customWidth="1"/>
    <col min="15611" max="15611" width="40.42578125" customWidth="1"/>
    <col min="15612" max="15612" width="15.42578125" bestFit="1" customWidth="1"/>
    <col min="15613" max="15613" width="1.85546875" customWidth="1"/>
    <col min="15614" max="15614" width="15.5703125" customWidth="1"/>
    <col min="15615" max="15615" width="1.85546875" customWidth="1"/>
    <col min="15616" max="15616" width="14.7109375" bestFit="1" customWidth="1"/>
    <col min="15617" max="15617" width="1.85546875" customWidth="1"/>
    <col min="15618" max="15618" width="15.42578125" bestFit="1" customWidth="1"/>
    <col min="15619" max="15619" width="1.85546875" customWidth="1"/>
    <col min="15620" max="15620" width="14.42578125" bestFit="1" customWidth="1"/>
    <col min="15621" max="15621" width="1.85546875" customWidth="1"/>
    <col min="15622" max="15622" width="14.7109375" bestFit="1" customWidth="1"/>
    <col min="15623" max="15623" width="1.85546875" customWidth="1"/>
    <col min="15624" max="15624" width="14.85546875" customWidth="1"/>
    <col min="15625" max="15625" width="1.85546875" customWidth="1"/>
    <col min="15626" max="15626" width="16.42578125" bestFit="1" customWidth="1"/>
    <col min="15627" max="15628" width="16" bestFit="1" customWidth="1"/>
    <col min="15630" max="15630" width="16" bestFit="1" customWidth="1"/>
    <col min="15865" max="15866" width="2.5703125" customWidth="1"/>
    <col min="15867" max="15867" width="40.42578125" customWidth="1"/>
    <col min="15868" max="15868" width="15.42578125" bestFit="1" customWidth="1"/>
    <col min="15869" max="15869" width="1.85546875" customWidth="1"/>
    <col min="15870" max="15870" width="15.5703125" customWidth="1"/>
    <col min="15871" max="15871" width="1.85546875" customWidth="1"/>
    <col min="15872" max="15872" width="14.7109375" bestFit="1" customWidth="1"/>
    <col min="15873" max="15873" width="1.85546875" customWidth="1"/>
    <col min="15874" max="15874" width="15.42578125" bestFit="1" customWidth="1"/>
    <col min="15875" max="15875" width="1.85546875" customWidth="1"/>
    <col min="15876" max="15876" width="14.42578125" bestFit="1" customWidth="1"/>
    <col min="15877" max="15877" width="1.85546875" customWidth="1"/>
    <col min="15878" max="15878" width="14.7109375" bestFit="1" customWidth="1"/>
    <col min="15879" max="15879" width="1.85546875" customWidth="1"/>
    <col min="15880" max="15880" width="14.85546875" customWidth="1"/>
    <col min="15881" max="15881" width="1.85546875" customWidth="1"/>
    <col min="15882" max="15882" width="16.42578125" bestFit="1" customWidth="1"/>
    <col min="15883" max="15884" width="16" bestFit="1" customWidth="1"/>
    <col min="15886" max="15886" width="16" bestFit="1" customWidth="1"/>
    <col min="16121" max="16122" width="2.5703125" customWidth="1"/>
    <col min="16123" max="16123" width="40.42578125" customWidth="1"/>
    <col min="16124" max="16124" width="15.42578125" bestFit="1" customWidth="1"/>
    <col min="16125" max="16125" width="1.85546875" customWidth="1"/>
    <col min="16126" max="16126" width="15.5703125" customWidth="1"/>
    <col min="16127" max="16127" width="1.85546875" customWidth="1"/>
    <col min="16128" max="16128" width="14.7109375" bestFit="1" customWidth="1"/>
    <col min="16129" max="16129" width="1.85546875" customWidth="1"/>
    <col min="16130" max="16130" width="15.42578125" bestFit="1" customWidth="1"/>
    <col min="16131" max="16131" width="1.85546875" customWidth="1"/>
    <col min="16132" max="16132" width="14.42578125" bestFit="1" customWidth="1"/>
    <col min="16133" max="16133" width="1.85546875" customWidth="1"/>
    <col min="16134" max="16134" width="14.7109375" bestFit="1" customWidth="1"/>
    <col min="16135" max="16135" width="1.85546875" customWidth="1"/>
    <col min="16136" max="16136" width="14.85546875" customWidth="1"/>
    <col min="16137" max="16137" width="1.85546875" customWidth="1"/>
    <col min="16138" max="16138" width="16.42578125" bestFit="1" customWidth="1"/>
    <col min="16139" max="16140" width="16" bestFit="1" customWidth="1"/>
    <col min="16142" max="16142" width="16" bestFit="1" customWidth="1"/>
  </cols>
  <sheetData>
    <row r="1" spans="1:14" x14ac:dyDescent="0.25">
      <c r="A1" s="91">
        <f>'Combined Balance Sheet'!C243</f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4" x14ac:dyDescent="0.25">
      <c r="A2" s="91" t="s">
        <v>191</v>
      </c>
      <c r="B2" s="91"/>
      <c r="C2" s="91"/>
      <c r="D2" s="91"/>
      <c r="E2" s="91"/>
      <c r="F2" s="91"/>
      <c r="G2" s="91"/>
      <c r="H2" s="91"/>
      <c r="I2" s="91"/>
      <c r="J2" s="91"/>
    </row>
    <row r="3" spans="1:14" x14ac:dyDescent="0.25">
      <c r="A3" s="1" t="s">
        <v>54</v>
      </c>
      <c r="B3" s="1"/>
      <c r="C3" s="1"/>
      <c r="D3" s="1"/>
      <c r="E3" s="1"/>
      <c r="F3" s="1"/>
      <c r="G3" s="1"/>
      <c r="H3" s="1"/>
      <c r="I3" s="1"/>
      <c r="J3" s="1"/>
    </row>
    <row r="4" spans="1:14" x14ac:dyDescent="0.25">
      <c r="A4" s="1" t="str">
        <f>'Combined Balance Sheet'!A4</f>
        <v>as of  June 30, 2025</v>
      </c>
      <c r="B4" s="1"/>
      <c r="C4" s="1"/>
      <c r="D4" s="1"/>
      <c r="E4" s="1"/>
      <c r="F4" s="1"/>
      <c r="G4" s="1"/>
      <c r="H4" s="1"/>
      <c r="I4" s="1"/>
      <c r="J4" s="1"/>
    </row>
    <row r="5" spans="1:14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4" x14ac:dyDescent="0.25">
      <c r="C6" t="s">
        <v>159</v>
      </c>
      <c r="D6" s="16"/>
      <c r="E6" s="16"/>
      <c r="F6" s="16"/>
      <c r="G6" s="16"/>
      <c r="H6" s="16"/>
      <c r="J6" s="4" t="s">
        <v>7</v>
      </c>
    </row>
    <row r="7" spans="1:14" x14ac:dyDescent="0.25">
      <c r="D7" s="4" t="s">
        <v>53</v>
      </c>
      <c r="E7" s="4"/>
      <c r="F7" s="4" t="s">
        <v>53</v>
      </c>
      <c r="G7" s="4"/>
      <c r="H7" s="4" t="s">
        <v>53</v>
      </c>
      <c r="I7" s="4"/>
      <c r="J7" s="4" t="s">
        <v>13</v>
      </c>
    </row>
    <row r="8" spans="1:14" x14ac:dyDescent="0.25">
      <c r="B8" s="9"/>
      <c r="C8" s="9"/>
      <c r="D8" s="7" t="s">
        <v>55</v>
      </c>
      <c r="E8" s="4"/>
      <c r="F8" s="7" t="s">
        <v>55</v>
      </c>
      <c r="G8" s="4"/>
      <c r="H8" s="7" t="s">
        <v>55</v>
      </c>
      <c r="I8" s="4"/>
      <c r="J8" s="7" t="s">
        <v>21</v>
      </c>
    </row>
    <row r="9" spans="1:14" x14ac:dyDescent="0.25">
      <c r="A9" s="67" t="s">
        <v>14</v>
      </c>
      <c r="B9" s="67"/>
      <c r="C9" s="67"/>
      <c r="D9" s="68"/>
      <c r="E9" s="68"/>
      <c r="F9" s="68"/>
      <c r="G9" s="68"/>
      <c r="H9" s="68"/>
      <c r="I9" s="68"/>
      <c r="J9" s="68"/>
    </row>
    <row r="10" spans="1:14" x14ac:dyDescent="0.25">
      <c r="A10" t="s">
        <v>22</v>
      </c>
      <c r="D10" s="24" t="s">
        <v>159</v>
      </c>
      <c r="E10" s="24"/>
      <c r="F10" s="24"/>
      <c r="G10" s="24"/>
      <c r="H10" s="24"/>
      <c r="I10" s="24"/>
      <c r="J10" s="24">
        <f>SUM(D10:I10)</f>
        <v>0</v>
      </c>
      <c r="K10" s="10"/>
      <c r="L10" s="10"/>
    </row>
    <row r="11" spans="1:14" x14ac:dyDescent="0.25">
      <c r="A11" t="s">
        <v>23</v>
      </c>
      <c r="D11" s="24"/>
      <c r="E11" s="24"/>
      <c r="F11" s="24"/>
      <c r="G11" s="24"/>
      <c r="H11" s="24"/>
      <c r="I11" s="24"/>
      <c r="J11" s="24">
        <f>SUM(D11:I11)</f>
        <v>0</v>
      </c>
      <c r="K11" s="10"/>
      <c r="L11" s="10"/>
    </row>
    <row r="12" spans="1:14" x14ac:dyDescent="0.25">
      <c r="A12" s="60" t="s">
        <v>24</v>
      </c>
      <c r="B12" s="60"/>
      <c r="C12" s="60"/>
      <c r="D12" s="61"/>
      <c r="E12" s="61"/>
      <c r="F12" s="61"/>
      <c r="G12" s="61"/>
      <c r="H12" s="61"/>
      <c r="I12" s="61"/>
      <c r="J12" s="61"/>
      <c r="K12" s="10"/>
      <c r="L12" s="10"/>
      <c r="N12" s="11"/>
    </row>
    <row r="13" spans="1:14" x14ac:dyDescent="0.25">
      <c r="B13" t="s">
        <v>25</v>
      </c>
      <c r="D13" s="24"/>
      <c r="E13" s="24"/>
      <c r="F13" s="24"/>
      <c r="G13" s="24"/>
      <c r="H13" s="24"/>
      <c r="I13" s="24"/>
      <c r="J13" s="24">
        <f>SUM(D13:I13)</f>
        <v>0</v>
      </c>
      <c r="K13" s="10"/>
      <c r="L13" s="10"/>
    </row>
    <row r="14" spans="1:14" x14ac:dyDescent="0.25">
      <c r="B14" t="s">
        <v>26</v>
      </c>
      <c r="D14" s="24"/>
      <c r="E14" s="24"/>
      <c r="F14" s="24"/>
      <c r="G14" s="24"/>
      <c r="H14" s="24"/>
      <c r="I14" s="24"/>
      <c r="J14" s="24">
        <f>SUM(D14:I14)</f>
        <v>0</v>
      </c>
      <c r="K14" s="10"/>
      <c r="L14" s="10"/>
    </row>
    <row r="15" spans="1:14" x14ac:dyDescent="0.25">
      <c r="B15" t="s">
        <v>28</v>
      </c>
      <c r="D15" s="24"/>
      <c r="E15" s="24"/>
      <c r="F15" s="24"/>
      <c r="G15" s="24"/>
      <c r="H15" s="24"/>
      <c r="I15" s="24"/>
      <c r="J15" s="24">
        <f>SUM(D15:I15)</f>
        <v>0</v>
      </c>
      <c r="K15" s="10"/>
      <c r="L15" s="10"/>
    </row>
    <row r="16" spans="1:14" x14ac:dyDescent="0.25">
      <c r="A16" t="s">
        <v>27</v>
      </c>
      <c r="D16" s="24"/>
      <c r="E16" s="24"/>
      <c r="F16" s="24"/>
      <c r="G16" s="24"/>
      <c r="H16" s="24"/>
      <c r="I16" s="24"/>
      <c r="J16" s="24">
        <f>SUM(D16:I16)</f>
        <v>0</v>
      </c>
      <c r="K16" s="10"/>
      <c r="L16" s="10"/>
    </row>
    <row r="17" spans="1:12" x14ac:dyDescent="0.25">
      <c r="A17" t="s">
        <v>113</v>
      </c>
      <c r="D17" s="24"/>
      <c r="E17" s="24"/>
      <c r="F17" s="24"/>
      <c r="G17" s="24"/>
      <c r="H17" s="24"/>
      <c r="I17" s="24"/>
      <c r="J17" s="24">
        <f>SUM(D17:I17)</f>
        <v>0</v>
      </c>
      <c r="K17" s="10"/>
      <c r="L17" s="10"/>
    </row>
    <row r="18" spans="1:12" x14ac:dyDescent="0.25">
      <c r="A18" t="s">
        <v>29</v>
      </c>
      <c r="D18" s="24"/>
      <c r="E18" s="24"/>
      <c r="F18" s="24"/>
      <c r="G18" s="24"/>
      <c r="H18" s="24"/>
      <c r="I18" s="24"/>
      <c r="J18" s="24">
        <f>SUM(D18:I18)</f>
        <v>0</v>
      </c>
      <c r="K18" s="10"/>
      <c r="L18" s="10"/>
    </row>
    <row r="19" spans="1:12" ht="15.75" thickBot="1" x14ac:dyDescent="0.3">
      <c r="A19" s="60"/>
      <c r="B19" s="60"/>
      <c r="C19" s="60" t="s">
        <v>33</v>
      </c>
      <c r="D19" s="63">
        <f>SUM(D10:D18)</f>
        <v>0</v>
      </c>
      <c r="E19" s="61"/>
      <c r="F19" s="63">
        <f>SUM(F10:F18)</f>
        <v>0</v>
      </c>
      <c r="G19" s="61"/>
      <c r="H19" s="63">
        <f>SUM(H10:H18)</f>
        <v>0</v>
      </c>
      <c r="I19" s="61"/>
      <c r="J19" s="63">
        <f>SUM(J10:J18)</f>
        <v>0</v>
      </c>
      <c r="K19" s="10"/>
      <c r="L19" s="10"/>
    </row>
    <row r="20" spans="1:12" ht="15.75" thickTop="1" x14ac:dyDescent="0.25">
      <c r="D20" s="10"/>
      <c r="E20" s="10"/>
      <c r="F20" s="10"/>
      <c r="G20" s="10"/>
      <c r="H20" s="10"/>
      <c r="I20" s="10"/>
      <c r="J20" s="10"/>
      <c r="K20" s="10"/>
      <c r="L20" s="10"/>
    </row>
    <row r="21" spans="1:12" x14ac:dyDescent="0.25">
      <c r="A21" s="9" t="s">
        <v>34</v>
      </c>
      <c r="B21" s="9"/>
      <c r="C21" s="9"/>
      <c r="D21" s="10"/>
      <c r="E21" s="10"/>
      <c r="F21" s="10"/>
      <c r="G21" s="10"/>
      <c r="H21" s="10"/>
      <c r="I21" s="10"/>
      <c r="J21" s="10"/>
      <c r="K21" s="10"/>
      <c r="L21" s="10"/>
    </row>
    <row r="22" spans="1:12" x14ac:dyDescent="0.25">
      <c r="A22" s="60" t="s">
        <v>35</v>
      </c>
      <c r="B22" s="60"/>
      <c r="C22" s="60"/>
      <c r="D22" s="62"/>
      <c r="E22" s="62"/>
      <c r="F22" s="62"/>
      <c r="G22" s="62"/>
      <c r="H22" s="62"/>
      <c r="I22" s="62"/>
      <c r="J22" s="62"/>
      <c r="K22" s="10"/>
      <c r="L22" s="10"/>
    </row>
    <row r="23" spans="1:12" x14ac:dyDescent="0.25">
      <c r="B23" t="s">
        <v>114</v>
      </c>
      <c r="D23" s="21"/>
      <c r="E23" s="24"/>
      <c r="F23" s="24"/>
      <c r="G23" s="24"/>
      <c r="H23" s="24"/>
      <c r="I23" s="24"/>
      <c r="J23" s="24">
        <f>SUM(E23:I23)</f>
        <v>0</v>
      </c>
      <c r="K23" s="10"/>
      <c r="L23" s="10"/>
    </row>
    <row r="24" spans="1:12" x14ac:dyDescent="0.25">
      <c r="B24" t="s">
        <v>39</v>
      </c>
      <c r="D24" s="21"/>
      <c r="E24" s="24"/>
      <c r="F24" s="24"/>
      <c r="G24" s="24"/>
      <c r="H24" s="24"/>
      <c r="I24" s="24"/>
      <c r="J24" s="24">
        <f>SUM(E24:I24)</f>
        <v>0</v>
      </c>
      <c r="K24" s="10"/>
      <c r="L24" s="10"/>
    </row>
    <row r="25" spans="1:12" x14ac:dyDescent="0.25">
      <c r="B25" t="s">
        <v>36</v>
      </c>
      <c r="D25" s="21"/>
      <c r="E25" s="24"/>
      <c r="F25" s="24"/>
      <c r="G25" s="24"/>
      <c r="H25" s="24"/>
      <c r="I25" s="24"/>
      <c r="J25" s="24">
        <f>SUM(E25:I25)</f>
        <v>0</v>
      </c>
      <c r="K25" s="10"/>
      <c r="L25" s="10"/>
    </row>
    <row r="26" spans="1:12" x14ac:dyDescent="0.25">
      <c r="B26" t="s">
        <v>38</v>
      </c>
      <c r="D26" s="21"/>
      <c r="E26" s="24"/>
      <c r="F26" s="24"/>
      <c r="G26" s="24"/>
      <c r="H26" s="24"/>
      <c r="I26" s="24"/>
      <c r="J26" s="24">
        <f>SUM(E26:I26)</f>
        <v>0</v>
      </c>
      <c r="K26" s="10"/>
      <c r="L26" s="10"/>
    </row>
    <row r="27" spans="1:12" x14ac:dyDescent="0.25">
      <c r="A27" s="60"/>
      <c r="B27" s="60" t="s">
        <v>105</v>
      </c>
      <c r="C27" s="60"/>
      <c r="D27" s="66"/>
      <c r="E27" s="61"/>
      <c r="F27" s="61"/>
      <c r="G27" s="61"/>
      <c r="H27" s="61"/>
      <c r="I27" s="61"/>
      <c r="J27" s="61"/>
      <c r="K27" s="10"/>
      <c r="L27" s="10"/>
    </row>
    <row r="28" spans="1:12" x14ac:dyDescent="0.25">
      <c r="C28" t="s">
        <v>25</v>
      </c>
      <c r="D28" s="21"/>
      <c r="E28" s="24"/>
      <c r="F28" s="24"/>
      <c r="G28" s="24"/>
      <c r="H28" s="24"/>
      <c r="I28" s="24"/>
      <c r="J28" s="24">
        <f>SUM(E28:I28)</f>
        <v>0</v>
      </c>
      <c r="K28" s="10"/>
      <c r="L28" s="10"/>
    </row>
    <row r="29" spans="1:12" x14ac:dyDescent="0.25">
      <c r="C29" t="s">
        <v>26</v>
      </c>
      <c r="D29" s="21"/>
      <c r="E29" s="24"/>
      <c r="F29" s="24"/>
      <c r="G29" s="24"/>
      <c r="H29" s="24"/>
      <c r="I29" s="24"/>
      <c r="J29" s="24">
        <f>SUM(E29:I29)</f>
        <v>0</v>
      </c>
      <c r="K29" s="10"/>
      <c r="L29" s="10"/>
    </row>
    <row r="30" spans="1:12" x14ac:dyDescent="0.25">
      <c r="C30" t="s">
        <v>28</v>
      </c>
      <c r="D30" s="21"/>
      <c r="E30" s="24"/>
      <c r="F30" s="24"/>
      <c r="G30" s="24"/>
      <c r="H30" s="24"/>
      <c r="I30" s="24"/>
      <c r="J30" s="24">
        <f>SUM(E30:I30)</f>
        <v>0</v>
      </c>
      <c r="K30" s="10"/>
      <c r="L30" s="10"/>
    </row>
    <row r="31" spans="1:12" x14ac:dyDescent="0.25">
      <c r="B31" t="s">
        <v>27</v>
      </c>
      <c r="D31" s="21"/>
      <c r="E31" s="24"/>
      <c r="F31" s="24"/>
      <c r="G31" s="24"/>
      <c r="H31" s="24"/>
      <c r="I31" s="24"/>
      <c r="J31" s="24">
        <f>SUM(E31:I31)</f>
        <v>0</v>
      </c>
      <c r="K31" s="10"/>
      <c r="L31" s="10"/>
    </row>
    <row r="32" spans="1:12" x14ac:dyDescent="0.25">
      <c r="B32" t="s">
        <v>96</v>
      </c>
      <c r="D32" s="21"/>
      <c r="E32" s="24"/>
      <c r="F32" s="24"/>
      <c r="G32" s="24"/>
      <c r="H32" s="24"/>
      <c r="I32" s="24"/>
      <c r="J32" s="24">
        <f>SUM(E30:I30)</f>
        <v>0</v>
      </c>
      <c r="K32" s="10"/>
      <c r="L32" s="10"/>
    </row>
    <row r="33" spans="1:12" x14ac:dyDescent="0.25">
      <c r="A33" s="60"/>
      <c r="B33" s="60"/>
      <c r="C33" s="60" t="s">
        <v>43</v>
      </c>
      <c r="D33" s="64">
        <f>SUM(D23:D32)</f>
        <v>0</v>
      </c>
      <c r="E33" s="61"/>
      <c r="F33" s="64">
        <f>SUM(F23:F32)</f>
        <v>0</v>
      </c>
      <c r="G33" s="61"/>
      <c r="H33" s="64">
        <f>SUM(H23:H32)</f>
        <v>0</v>
      </c>
      <c r="I33" s="61"/>
      <c r="J33" s="64">
        <f>SUM(J23:J32)</f>
        <v>0</v>
      </c>
      <c r="K33" s="10"/>
      <c r="L33" s="10"/>
    </row>
    <row r="34" spans="1:12" x14ac:dyDescent="0.25"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25">
      <c r="A35" s="60" t="s">
        <v>44</v>
      </c>
      <c r="B35" s="60"/>
      <c r="C35" s="60"/>
      <c r="D35" s="62"/>
      <c r="E35" s="62"/>
      <c r="F35" s="62"/>
      <c r="G35" s="62"/>
      <c r="H35" s="62"/>
      <c r="I35" s="62"/>
      <c r="J35" s="62"/>
      <c r="K35" s="10"/>
      <c r="L35" s="10"/>
    </row>
    <row r="36" spans="1:12" x14ac:dyDescent="0.25">
      <c r="B36" t="s">
        <v>115</v>
      </c>
      <c r="D36" s="24"/>
      <c r="E36" s="24"/>
      <c r="F36" s="24"/>
      <c r="G36" s="24"/>
      <c r="H36" s="24"/>
      <c r="I36" s="24"/>
      <c r="J36" s="24">
        <f>SUM(D36:I36)</f>
        <v>0</v>
      </c>
      <c r="K36" s="10"/>
      <c r="L36" s="10"/>
    </row>
    <row r="37" spans="1:12" x14ac:dyDescent="0.25">
      <c r="B37" t="s">
        <v>97</v>
      </c>
      <c r="D37" s="24"/>
      <c r="E37" s="24"/>
      <c r="F37" s="24"/>
      <c r="G37" s="24"/>
      <c r="H37" s="24"/>
      <c r="I37" s="24"/>
      <c r="J37" s="24">
        <f>SUM(D37:I37)</f>
        <v>0</v>
      </c>
      <c r="K37" s="10"/>
      <c r="L37" s="10"/>
    </row>
    <row r="38" spans="1:12" x14ac:dyDescent="0.25">
      <c r="B38" t="s">
        <v>116</v>
      </c>
      <c r="D38" s="24"/>
      <c r="E38" s="24"/>
      <c r="F38" s="24"/>
      <c r="G38" s="24"/>
      <c r="H38" s="24"/>
      <c r="I38" s="24"/>
      <c r="J38" s="24">
        <f>SUM(D38:I38)</f>
        <v>0</v>
      </c>
      <c r="K38" s="10"/>
      <c r="L38" s="10"/>
    </row>
    <row r="39" spans="1:12" x14ac:dyDescent="0.25">
      <c r="A39" s="60"/>
      <c r="B39" s="60"/>
      <c r="C39" s="60" t="s">
        <v>50</v>
      </c>
      <c r="D39" s="64">
        <f>SUM(D36:D38)</f>
        <v>0</v>
      </c>
      <c r="E39" s="61"/>
      <c r="F39" s="64">
        <f>SUM(F36:F38)</f>
        <v>0</v>
      </c>
      <c r="G39" s="61"/>
      <c r="H39" s="64">
        <f>SUM(H36:H38)</f>
        <v>0</v>
      </c>
      <c r="I39" s="61"/>
      <c r="J39" s="64">
        <f>SUM(J36:J38)</f>
        <v>0</v>
      </c>
      <c r="K39" s="10"/>
      <c r="L39" s="10"/>
    </row>
    <row r="40" spans="1:12" x14ac:dyDescent="0.25"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5.75" thickBot="1" x14ac:dyDescent="0.3">
      <c r="A41" s="60"/>
      <c r="B41" s="60"/>
      <c r="C41" s="60" t="s">
        <v>51</v>
      </c>
      <c r="D41" s="65">
        <f>D39+D33</f>
        <v>0</v>
      </c>
      <c r="E41" s="61"/>
      <c r="F41" s="65">
        <f>F39+F33</f>
        <v>0</v>
      </c>
      <c r="G41" s="61"/>
      <c r="H41" s="65">
        <f>H39+H33</f>
        <v>0</v>
      </c>
      <c r="I41" s="61"/>
      <c r="J41" s="65">
        <f>J39+J33</f>
        <v>0</v>
      </c>
      <c r="K41" s="10"/>
      <c r="L41" s="10"/>
    </row>
    <row r="42" spans="1:12" s="13" customFormat="1" ht="15.75" thickTop="1" x14ac:dyDescent="0.25">
      <c r="A42"/>
      <c r="B42"/>
      <c r="C42"/>
      <c r="D42" s="10"/>
      <c r="E42" s="10"/>
      <c r="F42" s="10"/>
      <c r="G42" s="10"/>
      <c r="H42" s="10"/>
      <c r="I42" s="10"/>
      <c r="J42" s="10"/>
      <c r="K42" s="15"/>
      <c r="L42" s="15"/>
    </row>
    <row r="43" spans="1:12" ht="15.75" thickBot="1" x14ac:dyDescent="0.3"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5.75" thickBot="1" x14ac:dyDescent="0.3">
      <c r="A44" s="13"/>
      <c r="B44" s="13"/>
      <c r="C44" s="14" t="s">
        <v>52</v>
      </c>
      <c r="D44" s="39">
        <f>D41-D19</f>
        <v>0</v>
      </c>
      <c r="E44" s="39"/>
      <c r="F44" s="39">
        <f>F41-F19</f>
        <v>0</v>
      </c>
      <c r="G44" s="39"/>
      <c r="H44" s="39">
        <f>H41-H19</f>
        <v>0</v>
      </c>
      <c r="I44" s="39"/>
      <c r="J44" s="40">
        <f>J41-J19</f>
        <v>0</v>
      </c>
      <c r="K44" s="10"/>
      <c r="L44" s="10"/>
    </row>
    <row r="45" spans="1:12" x14ac:dyDescent="0.25">
      <c r="D45" s="10"/>
      <c r="E45" s="10"/>
      <c r="F45" s="10"/>
      <c r="G45" s="10"/>
      <c r="H45" s="10"/>
      <c r="I45" s="10"/>
      <c r="J45" s="10"/>
      <c r="K45" s="10"/>
      <c r="L45" s="10"/>
    </row>
    <row r="46" spans="1:12" x14ac:dyDescent="0.25">
      <c r="D46" s="10"/>
      <c r="E46" s="10"/>
      <c r="F46" s="10"/>
      <c r="G46" s="10"/>
      <c r="H46" s="10"/>
      <c r="I46" s="10"/>
      <c r="J46" s="10"/>
      <c r="K46" s="10"/>
      <c r="L46" s="10"/>
    </row>
    <row r="47" spans="1:12" x14ac:dyDescent="0.25">
      <c r="D47" s="10"/>
      <c r="E47" s="10"/>
      <c r="F47" s="10"/>
      <c r="G47" s="10"/>
      <c r="H47" s="10"/>
      <c r="I47" s="10"/>
      <c r="J47" s="10"/>
      <c r="K47" s="10"/>
      <c r="L47" s="10"/>
    </row>
    <row r="48" spans="1:12" x14ac:dyDescent="0.25">
      <c r="D48" s="10"/>
      <c r="E48" s="10"/>
      <c r="F48" s="10"/>
      <c r="G48" s="10"/>
      <c r="H48" s="10"/>
      <c r="I48" s="10"/>
      <c r="J48" s="10"/>
      <c r="K48" s="10"/>
      <c r="L48" s="10"/>
    </row>
    <row r="49" spans="4:12" x14ac:dyDescent="0.25">
      <c r="D49" s="10"/>
      <c r="E49" s="10"/>
      <c r="F49" s="10"/>
      <c r="G49" s="10"/>
      <c r="H49" s="10"/>
      <c r="I49" s="10"/>
      <c r="J49" s="10"/>
      <c r="K49" s="10"/>
      <c r="L49" s="10"/>
    </row>
    <row r="50" spans="4:12" x14ac:dyDescent="0.25">
      <c r="D50" s="10"/>
      <c r="E50" s="10"/>
      <c r="F50" s="10"/>
      <c r="G50" s="10"/>
      <c r="H50" s="10"/>
      <c r="I50" s="10"/>
      <c r="J50" s="10"/>
      <c r="K50" s="10"/>
      <c r="L50" s="10"/>
    </row>
    <row r="51" spans="4:12" x14ac:dyDescent="0.25">
      <c r="D51" s="10"/>
      <c r="E51" s="10"/>
      <c r="F51" s="10"/>
      <c r="G51" s="10"/>
      <c r="H51" s="10"/>
      <c r="I51" s="10"/>
      <c r="J51" s="10"/>
      <c r="K51" s="10"/>
      <c r="L51" s="10"/>
    </row>
    <row r="52" spans="4:12" x14ac:dyDescent="0.25">
      <c r="D52" s="10"/>
      <c r="E52" s="10"/>
      <c r="F52" s="10"/>
      <c r="G52" s="10"/>
      <c r="H52" s="10"/>
      <c r="I52" s="10"/>
      <c r="J52" s="10"/>
      <c r="K52" s="10"/>
      <c r="L52" s="10"/>
    </row>
    <row r="53" spans="4:12" x14ac:dyDescent="0.25">
      <c r="D53" s="10"/>
      <c r="E53" s="10"/>
      <c r="F53" s="10"/>
      <c r="G53" s="10"/>
      <c r="H53" s="10"/>
      <c r="I53" s="10"/>
      <c r="J53" s="10"/>
      <c r="K53" s="10"/>
      <c r="L53" s="10"/>
    </row>
    <row r="54" spans="4:12" x14ac:dyDescent="0.25">
      <c r="D54" s="10"/>
      <c r="E54" s="10"/>
      <c r="F54" s="10"/>
      <c r="G54" s="10"/>
      <c r="H54" s="10"/>
      <c r="I54" s="10"/>
      <c r="J54" s="10"/>
    </row>
    <row r="55" spans="4:12" x14ac:dyDescent="0.25">
      <c r="D55" s="10"/>
      <c r="E55" s="10"/>
      <c r="F55" s="10"/>
      <c r="G55" s="10"/>
      <c r="H55" s="10"/>
      <c r="I55" s="10"/>
      <c r="J55" s="10"/>
    </row>
  </sheetData>
  <mergeCells count="2">
    <mergeCell ref="A1:J1"/>
    <mergeCell ref="A2:J2"/>
  </mergeCells>
  <pageMargins left="0.25" right="0.5" top="0.5" bottom="0.5" header="0.3" footer="0.3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55"/>
  <sheetViews>
    <sheetView zoomScaleNormal="100" workbookViewId="0">
      <selection activeCell="J6" sqref="J6"/>
    </sheetView>
  </sheetViews>
  <sheetFormatPr defaultRowHeight="15" x14ac:dyDescent="0.25"/>
  <cols>
    <col min="3" max="3" width="9.140625" style="47"/>
    <col min="10" max="10" width="18.140625" style="21" customWidth="1"/>
  </cols>
  <sheetData>
    <row r="1" spans="1:12" x14ac:dyDescent="0.25">
      <c r="D1" s="91">
        <f>'Combined Balance Sheet'!C243</f>
        <v>0</v>
      </c>
      <c r="E1" s="91"/>
      <c r="F1" s="91"/>
      <c r="G1" s="91"/>
      <c r="H1" s="91"/>
      <c r="I1" s="91"/>
      <c r="J1" s="71" t="s">
        <v>191</v>
      </c>
    </row>
    <row r="2" spans="1:12" x14ac:dyDescent="0.25">
      <c r="A2" s="85" t="s">
        <v>63</v>
      </c>
      <c r="B2" s="85"/>
      <c r="C2" s="85"/>
      <c r="D2" s="85"/>
      <c r="E2" s="85"/>
      <c r="F2" s="85"/>
      <c r="G2" s="85"/>
      <c r="H2" s="85"/>
      <c r="I2" s="85"/>
      <c r="J2" s="85"/>
    </row>
    <row r="3" spans="1:12" x14ac:dyDescent="0.25">
      <c r="A3" s="85" t="str">
        <f>'Combined Balance Sheet'!A4</f>
        <v>as of  June 30, 2025</v>
      </c>
      <c r="B3" s="85"/>
      <c r="C3" s="85"/>
      <c r="D3" s="85"/>
      <c r="E3" s="85"/>
      <c r="F3" s="85"/>
      <c r="G3" s="85"/>
      <c r="H3" s="85"/>
      <c r="I3" s="85"/>
      <c r="J3" s="85"/>
    </row>
    <row r="4" spans="1:12" x14ac:dyDescent="0.2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</row>
    <row r="6" spans="1:12" x14ac:dyDescent="0.25">
      <c r="A6" s="30" t="s">
        <v>64</v>
      </c>
      <c r="J6" s="29"/>
      <c r="L6" t="s">
        <v>89</v>
      </c>
    </row>
    <row r="8" spans="1:12" x14ac:dyDescent="0.25">
      <c r="A8" s="33" t="s">
        <v>65</v>
      </c>
    </row>
    <row r="9" spans="1:12" x14ac:dyDescent="0.25">
      <c r="B9" t="s">
        <v>66</v>
      </c>
      <c r="J9" s="29"/>
    </row>
    <row r="10" spans="1:12" x14ac:dyDescent="0.25">
      <c r="B10" t="s">
        <v>67</v>
      </c>
      <c r="J10" s="27"/>
    </row>
    <row r="11" spans="1:12" x14ac:dyDescent="0.25">
      <c r="B11" t="s">
        <v>68</v>
      </c>
      <c r="J11" s="27"/>
    </row>
    <row r="12" spans="1:12" x14ac:dyDescent="0.25">
      <c r="B12" t="s">
        <v>69</v>
      </c>
      <c r="J12" s="27"/>
    </row>
    <row r="13" spans="1:12" x14ac:dyDescent="0.25">
      <c r="B13" t="s">
        <v>70</v>
      </c>
      <c r="E13" s="28"/>
      <c r="F13" s="28"/>
      <c r="G13" s="28"/>
      <c r="H13" s="28"/>
      <c r="J13" s="27"/>
    </row>
    <row r="14" spans="1:12" x14ac:dyDescent="0.25">
      <c r="B14" t="s">
        <v>70</v>
      </c>
      <c r="E14" s="28"/>
      <c r="F14" s="28"/>
      <c r="G14" s="28"/>
      <c r="H14" s="28"/>
      <c r="J14" s="27"/>
    </row>
    <row r="15" spans="1:12" x14ac:dyDescent="0.25">
      <c r="B15" t="s">
        <v>70</v>
      </c>
      <c r="E15" s="28"/>
      <c r="F15" s="28"/>
      <c r="G15" s="28"/>
      <c r="H15" s="28"/>
      <c r="J15" s="27"/>
    </row>
    <row r="16" spans="1:12" x14ac:dyDescent="0.25">
      <c r="B16" t="s">
        <v>70</v>
      </c>
      <c r="E16" s="28"/>
      <c r="F16" s="28"/>
      <c r="G16" s="28"/>
      <c r="H16" s="28"/>
      <c r="J16" s="27"/>
    </row>
    <row r="17" spans="1:13" x14ac:dyDescent="0.25">
      <c r="B17" t="s">
        <v>70</v>
      </c>
      <c r="E17" s="28"/>
      <c r="F17" s="28"/>
      <c r="G17" s="28"/>
      <c r="H17" s="28"/>
      <c r="J17" s="27"/>
      <c r="M17" t="s">
        <v>198</v>
      </c>
    </row>
    <row r="18" spans="1:13" x14ac:dyDescent="0.25">
      <c r="B18" t="s">
        <v>70</v>
      </c>
      <c r="E18" s="28"/>
      <c r="F18" s="28"/>
      <c r="G18" s="28"/>
      <c r="H18" s="28"/>
      <c r="J18" s="29"/>
      <c r="M18" t="s">
        <v>90</v>
      </c>
    </row>
    <row r="20" spans="1:13" x14ac:dyDescent="0.25">
      <c r="A20" s="33" t="s">
        <v>71</v>
      </c>
    </row>
    <row r="21" spans="1:13" x14ac:dyDescent="0.25">
      <c r="B21" t="s">
        <v>72</v>
      </c>
      <c r="J21" s="29"/>
    </row>
    <row r="22" spans="1:13" x14ac:dyDescent="0.25">
      <c r="B22" t="s">
        <v>73</v>
      </c>
      <c r="J22" s="29"/>
    </row>
    <row r="24" spans="1:13" x14ac:dyDescent="0.25">
      <c r="A24" s="30" t="s">
        <v>74</v>
      </c>
      <c r="J24" s="32">
        <f>+J6+SUM(J9:J18)-SUM(J21:J22)</f>
        <v>0</v>
      </c>
    </row>
    <row r="26" spans="1:13" x14ac:dyDescent="0.25">
      <c r="A26" s="33" t="s">
        <v>75</v>
      </c>
    </row>
    <row r="27" spans="1:13" x14ac:dyDescent="0.25">
      <c r="B27" t="s">
        <v>76</v>
      </c>
      <c r="J27" s="29"/>
    </row>
    <row r="28" spans="1:13" x14ac:dyDescent="0.25">
      <c r="B28" t="s">
        <v>77</v>
      </c>
      <c r="J28" s="27"/>
    </row>
    <row r="29" spans="1:13" x14ac:dyDescent="0.25">
      <c r="B29" t="s">
        <v>78</v>
      </c>
      <c r="J29" s="27"/>
    </row>
    <row r="30" spans="1:13" x14ac:dyDescent="0.25">
      <c r="B30" t="s">
        <v>79</v>
      </c>
      <c r="J30" s="27"/>
    </row>
    <row r="31" spans="1:13" x14ac:dyDescent="0.25">
      <c r="B31" t="s">
        <v>80</v>
      </c>
      <c r="E31" s="28"/>
      <c r="F31" s="28"/>
      <c r="G31" s="28"/>
      <c r="H31" s="28"/>
      <c r="J31" s="27"/>
      <c r="M31" t="s">
        <v>199</v>
      </c>
    </row>
    <row r="32" spans="1:13" x14ac:dyDescent="0.25">
      <c r="B32" t="s">
        <v>80</v>
      </c>
      <c r="E32" s="28"/>
      <c r="F32" s="28"/>
      <c r="G32" s="28"/>
      <c r="H32" s="28"/>
      <c r="J32" s="27"/>
      <c r="M32" t="s">
        <v>90</v>
      </c>
    </row>
    <row r="33" spans="1:13" x14ac:dyDescent="0.25">
      <c r="B33" t="s">
        <v>80</v>
      </c>
      <c r="E33" s="28"/>
      <c r="F33" s="28"/>
      <c r="G33" s="28"/>
      <c r="H33" s="28"/>
      <c r="J33" s="27"/>
    </row>
    <row r="34" spans="1:13" x14ac:dyDescent="0.25">
      <c r="B34" t="s">
        <v>80</v>
      </c>
      <c r="E34" s="28"/>
      <c r="F34" s="28"/>
      <c r="G34" s="28"/>
      <c r="H34" s="28"/>
      <c r="J34" s="27"/>
    </row>
    <row r="35" spans="1:13" x14ac:dyDescent="0.25">
      <c r="B35" t="s">
        <v>80</v>
      </c>
      <c r="E35" s="28"/>
      <c r="F35" s="28"/>
      <c r="G35" s="28"/>
      <c r="H35" s="28"/>
      <c r="J35" s="27"/>
    </row>
    <row r="36" spans="1:13" x14ac:dyDescent="0.25">
      <c r="B36" t="s">
        <v>80</v>
      </c>
      <c r="E36" s="28"/>
      <c r="F36" s="28"/>
      <c r="G36" s="28"/>
      <c r="H36" s="28"/>
      <c r="J36" s="29"/>
    </row>
    <row r="38" spans="1:13" x14ac:dyDescent="0.25">
      <c r="A38" s="33" t="s">
        <v>65</v>
      </c>
    </row>
    <row r="39" spans="1:13" x14ac:dyDescent="0.25">
      <c r="B39" t="s">
        <v>81</v>
      </c>
      <c r="J39" s="29"/>
    </row>
    <row r="40" spans="1:13" x14ac:dyDescent="0.25">
      <c r="B40" t="s">
        <v>82</v>
      </c>
      <c r="J40" s="29"/>
    </row>
    <row r="42" spans="1:13" x14ac:dyDescent="0.25">
      <c r="A42" s="33" t="s">
        <v>65</v>
      </c>
      <c r="B42" t="s">
        <v>83</v>
      </c>
      <c r="J42" s="29"/>
      <c r="M42" t="s">
        <v>93</v>
      </c>
    </row>
    <row r="43" spans="1:13" x14ac:dyDescent="0.25">
      <c r="B43" t="s">
        <v>84</v>
      </c>
      <c r="J43" s="29"/>
    </row>
    <row r="44" spans="1:13" x14ac:dyDescent="0.25">
      <c r="B44" t="s">
        <v>85</v>
      </c>
      <c r="J44" s="29"/>
      <c r="M44" t="s">
        <v>91</v>
      </c>
    </row>
    <row r="45" spans="1:13" x14ac:dyDescent="0.25">
      <c r="M45" t="s">
        <v>92</v>
      </c>
    </row>
    <row r="46" spans="1:13" x14ac:dyDescent="0.25">
      <c r="A46" s="33" t="s">
        <v>71</v>
      </c>
    </row>
    <row r="47" spans="1:13" x14ac:dyDescent="0.25">
      <c r="B47" t="s">
        <v>86</v>
      </c>
      <c r="J47" s="29"/>
      <c r="M47" t="s">
        <v>94</v>
      </c>
    </row>
    <row r="48" spans="1:13" x14ac:dyDescent="0.25">
      <c r="B48" t="s">
        <v>87</v>
      </c>
      <c r="J48" s="29"/>
    </row>
    <row r="49" spans="1:13" x14ac:dyDescent="0.25">
      <c r="B49" t="s">
        <v>85</v>
      </c>
      <c r="J49" s="29"/>
      <c r="M49" t="s">
        <v>91</v>
      </c>
    </row>
    <row r="50" spans="1:13" x14ac:dyDescent="0.25">
      <c r="M50" t="s">
        <v>92</v>
      </c>
    </row>
    <row r="51" spans="1:13" ht="15.75" thickBot="1" x14ac:dyDescent="0.3">
      <c r="A51" s="30" t="s">
        <v>88</v>
      </c>
      <c r="J51" s="31">
        <f>+J24-SUM(J27:J36)+SUM(J39:J40)+SUM(J42:J44)-SUM(J47:J49)</f>
        <v>0</v>
      </c>
    </row>
    <row r="52" spans="1:13" ht="16.5" thickTop="1" thickBot="1" x14ac:dyDescent="0.3"/>
    <row r="53" spans="1:13" ht="16.5" thickTop="1" thickBot="1" x14ac:dyDescent="0.3">
      <c r="E53" s="73" t="s">
        <v>197</v>
      </c>
      <c r="F53" s="81"/>
      <c r="G53" s="74"/>
      <c r="H53" s="74"/>
      <c r="I53" s="75"/>
      <c r="J53" s="76"/>
      <c r="M53" t="s">
        <v>95</v>
      </c>
    </row>
    <row r="54" spans="1:13" ht="16.5" thickTop="1" thickBot="1" x14ac:dyDescent="0.3">
      <c r="E54" s="77" t="s">
        <v>144</v>
      </c>
      <c r="G54" s="78"/>
      <c r="H54" s="82"/>
      <c r="I54" s="79"/>
      <c r="J54" s="80">
        <f>IF(J51='Combined Balance Sheet'!E56,0,'Undes. FB Rollforward'!J51-'Combined Balance Sheet'!E56)</f>
        <v>0</v>
      </c>
    </row>
    <row r="55" spans="1:13" ht="15.75" thickTop="1" x14ac:dyDescent="0.25">
      <c r="F55" s="74"/>
    </row>
  </sheetData>
  <mergeCells count="4">
    <mergeCell ref="A2:J2"/>
    <mergeCell ref="A3:J3"/>
    <mergeCell ref="A4:J4"/>
    <mergeCell ref="D1:I1"/>
  </mergeCells>
  <pageMargins left="0.25" right="0.7" top="0.75" bottom="0.75" header="0.3" footer="0.3"/>
  <pageSetup scale="86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43"/>
  <sheetViews>
    <sheetView tabSelected="1" zoomScaleNormal="100" workbookViewId="0">
      <pane xSplit="4" ySplit="9" topLeftCell="E10" activePane="bottomRight" state="frozen"/>
      <selection pane="topRight" activeCell="E1" sqref="E1"/>
      <selection pane="bottomLeft" activeCell="A12" sqref="A12"/>
      <selection pane="bottomRight" activeCell="E11" sqref="E11"/>
    </sheetView>
  </sheetViews>
  <sheetFormatPr defaultColWidth="9.140625" defaultRowHeight="15" x14ac:dyDescent="0.25"/>
  <cols>
    <col min="1" max="2" width="2.5703125" customWidth="1"/>
    <col min="3" max="3" width="43.42578125" customWidth="1"/>
    <col min="4" max="4" width="1.85546875" customWidth="1"/>
    <col min="5" max="5" width="15.7109375" customWidth="1"/>
    <col min="6" max="6" width="1.85546875" customWidth="1"/>
    <col min="7" max="7" width="15.7109375" customWidth="1"/>
    <col min="8" max="8" width="1.85546875" customWidth="1"/>
    <col min="9" max="9" width="15.7109375" customWidth="1"/>
    <col min="10" max="10" width="1.85546875" customWidth="1"/>
    <col min="11" max="11" width="15.7109375" customWidth="1"/>
    <col min="12" max="12" width="1.85546875" customWidth="1"/>
    <col min="13" max="13" width="15.7109375" customWidth="1"/>
    <col min="14" max="14" width="1.85546875" customWidth="1"/>
    <col min="15" max="15" width="15.7109375" style="10" customWidth="1"/>
    <col min="16" max="16" width="1.85546875" customWidth="1"/>
    <col min="17" max="17" width="15.7109375" customWidth="1"/>
    <col min="18" max="19" width="16" bestFit="1" customWidth="1"/>
    <col min="21" max="21" width="16" bestFit="1" customWidth="1"/>
    <col min="256" max="257" width="2.5703125" customWidth="1"/>
    <col min="258" max="258" width="40.42578125" customWidth="1"/>
    <col min="259" max="259" width="15.42578125" bestFit="1" customWidth="1"/>
    <col min="260" max="260" width="1.85546875" customWidth="1"/>
    <col min="261" max="261" width="15.5703125" customWidth="1"/>
    <col min="262" max="262" width="1.85546875" customWidth="1"/>
    <col min="263" max="263" width="14.7109375" bestFit="1" customWidth="1"/>
    <col min="264" max="264" width="1.85546875" customWidth="1"/>
    <col min="265" max="265" width="15.42578125" bestFit="1" customWidth="1"/>
    <col min="266" max="266" width="1.85546875" customWidth="1"/>
    <col min="267" max="267" width="14.42578125" bestFit="1" customWidth="1"/>
    <col min="268" max="268" width="1.85546875" customWidth="1"/>
    <col min="269" max="269" width="14.7109375" bestFit="1" customWidth="1"/>
    <col min="270" max="270" width="1.85546875" customWidth="1"/>
    <col min="271" max="271" width="14.85546875" customWidth="1"/>
    <col min="272" max="272" width="1.85546875" customWidth="1"/>
    <col min="273" max="273" width="16.42578125" bestFit="1" customWidth="1"/>
    <col min="274" max="275" width="16" bestFit="1" customWidth="1"/>
    <col min="277" max="277" width="16" bestFit="1" customWidth="1"/>
    <col min="512" max="513" width="2.5703125" customWidth="1"/>
    <col min="514" max="514" width="40.42578125" customWidth="1"/>
    <col min="515" max="515" width="15.42578125" bestFit="1" customWidth="1"/>
    <col min="516" max="516" width="1.85546875" customWidth="1"/>
    <col min="517" max="517" width="15.5703125" customWidth="1"/>
    <col min="518" max="518" width="1.85546875" customWidth="1"/>
    <col min="519" max="519" width="14.7109375" bestFit="1" customWidth="1"/>
    <col min="520" max="520" width="1.85546875" customWidth="1"/>
    <col min="521" max="521" width="15.42578125" bestFit="1" customWidth="1"/>
    <col min="522" max="522" width="1.85546875" customWidth="1"/>
    <col min="523" max="523" width="14.42578125" bestFit="1" customWidth="1"/>
    <col min="524" max="524" width="1.85546875" customWidth="1"/>
    <col min="525" max="525" width="14.7109375" bestFit="1" customWidth="1"/>
    <col min="526" max="526" width="1.85546875" customWidth="1"/>
    <col min="527" max="527" width="14.85546875" customWidth="1"/>
    <col min="528" max="528" width="1.85546875" customWidth="1"/>
    <col min="529" max="529" width="16.42578125" bestFit="1" customWidth="1"/>
    <col min="530" max="531" width="16" bestFit="1" customWidth="1"/>
    <col min="533" max="533" width="16" bestFit="1" customWidth="1"/>
    <col min="768" max="769" width="2.5703125" customWidth="1"/>
    <col min="770" max="770" width="40.42578125" customWidth="1"/>
    <col min="771" max="771" width="15.42578125" bestFit="1" customWidth="1"/>
    <col min="772" max="772" width="1.85546875" customWidth="1"/>
    <col min="773" max="773" width="15.5703125" customWidth="1"/>
    <col min="774" max="774" width="1.85546875" customWidth="1"/>
    <col min="775" max="775" width="14.7109375" bestFit="1" customWidth="1"/>
    <col min="776" max="776" width="1.85546875" customWidth="1"/>
    <col min="777" max="777" width="15.42578125" bestFit="1" customWidth="1"/>
    <col min="778" max="778" width="1.85546875" customWidth="1"/>
    <col min="779" max="779" width="14.42578125" bestFit="1" customWidth="1"/>
    <col min="780" max="780" width="1.85546875" customWidth="1"/>
    <col min="781" max="781" width="14.7109375" bestFit="1" customWidth="1"/>
    <col min="782" max="782" width="1.85546875" customWidth="1"/>
    <col min="783" max="783" width="14.85546875" customWidth="1"/>
    <col min="784" max="784" width="1.85546875" customWidth="1"/>
    <col min="785" max="785" width="16.42578125" bestFit="1" customWidth="1"/>
    <col min="786" max="787" width="16" bestFit="1" customWidth="1"/>
    <col min="789" max="789" width="16" bestFit="1" customWidth="1"/>
    <col min="1024" max="1025" width="2.5703125" customWidth="1"/>
    <col min="1026" max="1026" width="40.42578125" customWidth="1"/>
    <col min="1027" max="1027" width="15.42578125" bestFit="1" customWidth="1"/>
    <col min="1028" max="1028" width="1.85546875" customWidth="1"/>
    <col min="1029" max="1029" width="15.5703125" customWidth="1"/>
    <col min="1030" max="1030" width="1.85546875" customWidth="1"/>
    <col min="1031" max="1031" width="14.7109375" bestFit="1" customWidth="1"/>
    <col min="1032" max="1032" width="1.85546875" customWidth="1"/>
    <col min="1033" max="1033" width="15.42578125" bestFit="1" customWidth="1"/>
    <col min="1034" max="1034" width="1.85546875" customWidth="1"/>
    <col min="1035" max="1035" width="14.42578125" bestFit="1" customWidth="1"/>
    <col min="1036" max="1036" width="1.85546875" customWidth="1"/>
    <col min="1037" max="1037" width="14.7109375" bestFit="1" customWidth="1"/>
    <col min="1038" max="1038" width="1.85546875" customWidth="1"/>
    <col min="1039" max="1039" width="14.85546875" customWidth="1"/>
    <col min="1040" max="1040" width="1.85546875" customWidth="1"/>
    <col min="1041" max="1041" width="16.42578125" bestFit="1" customWidth="1"/>
    <col min="1042" max="1043" width="16" bestFit="1" customWidth="1"/>
    <col min="1045" max="1045" width="16" bestFit="1" customWidth="1"/>
    <col min="1280" max="1281" width="2.5703125" customWidth="1"/>
    <col min="1282" max="1282" width="40.42578125" customWidth="1"/>
    <col min="1283" max="1283" width="15.42578125" bestFit="1" customWidth="1"/>
    <col min="1284" max="1284" width="1.85546875" customWidth="1"/>
    <col min="1285" max="1285" width="15.5703125" customWidth="1"/>
    <col min="1286" max="1286" width="1.85546875" customWidth="1"/>
    <col min="1287" max="1287" width="14.7109375" bestFit="1" customWidth="1"/>
    <col min="1288" max="1288" width="1.85546875" customWidth="1"/>
    <col min="1289" max="1289" width="15.42578125" bestFit="1" customWidth="1"/>
    <col min="1290" max="1290" width="1.85546875" customWidth="1"/>
    <col min="1291" max="1291" width="14.42578125" bestFit="1" customWidth="1"/>
    <col min="1292" max="1292" width="1.85546875" customWidth="1"/>
    <col min="1293" max="1293" width="14.7109375" bestFit="1" customWidth="1"/>
    <col min="1294" max="1294" width="1.85546875" customWidth="1"/>
    <col min="1295" max="1295" width="14.85546875" customWidth="1"/>
    <col min="1296" max="1296" width="1.85546875" customWidth="1"/>
    <col min="1297" max="1297" width="16.42578125" bestFit="1" customWidth="1"/>
    <col min="1298" max="1299" width="16" bestFit="1" customWidth="1"/>
    <col min="1301" max="1301" width="16" bestFit="1" customWidth="1"/>
    <col min="1536" max="1537" width="2.5703125" customWidth="1"/>
    <col min="1538" max="1538" width="40.42578125" customWidth="1"/>
    <col min="1539" max="1539" width="15.42578125" bestFit="1" customWidth="1"/>
    <col min="1540" max="1540" width="1.85546875" customWidth="1"/>
    <col min="1541" max="1541" width="15.5703125" customWidth="1"/>
    <col min="1542" max="1542" width="1.85546875" customWidth="1"/>
    <col min="1543" max="1543" width="14.7109375" bestFit="1" customWidth="1"/>
    <col min="1544" max="1544" width="1.85546875" customWidth="1"/>
    <col min="1545" max="1545" width="15.42578125" bestFit="1" customWidth="1"/>
    <col min="1546" max="1546" width="1.85546875" customWidth="1"/>
    <col min="1547" max="1547" width="14.42578125" bestFit="1" customWidth="1"/>
    <col min="1548" max="1548" width="1.85546875" customWidth="1"/>
    <col min="1549" max="1549" width="14.7109375" bestFit="1" customWidth="1"/>
    <col min="1550" max="1550" width="1.85546875" customWidth="1"/>
    <col min="1551" max="1551" width="14.85546875" customWidth="1"/>
    <col min="1552" max="1552" width="1.85546875" customWidth="1"/>
    <col min="1553" max="1553" width="16.42578125" bestFit="1" customWidth="1"/>
    <col min="1554" max="1555" width="16" bestFit="1" customWidth="1"/>
    <col min="1557" max="1557" width="16" bestFit="1" customWidth="1"/>
    <col min="1792" max="1793" width="2.5703125" customWidth="1"/>
    <col min="1794" max="1794" width="40.42578125" customWidth="1"/>
    <col min="1795" max="1795" width="15.42578125" bestFit="1" customWidth="1"/>
    <col min="1796" max="1796" width="1.85546875" customWidth="1"/>
    <col min="1797" max="1797" width="15.5703125" customWidth="1"/>
    <col min="1798" max="1798" width="1.85546875" customWidth="1"/>
    <col min="1799" max="1799" width="14.7109375" bestFit="1" customWidth="1"/>
    <col min="1800" max="1800" width="1.85546875" customWidth="1"/>
    <col min="1801" max="1801" width="15.42578125" bestFit="1" customWidth="1"/>
    <col min="1802" max="1802" width="1.85546875" customWidth="1"/>
    <col min="1803" max="1803" width="14.42578125" bestFit="1" customWidth="1"/>
    <col min="1804" max="1804" width="1.85546875" customWidth="1"/>
    <col min="1805" max="1805" width="14.7109375" bestFit="1" customWidth="1"/>
    <col min="1806" max="1806" width="1.85546875" customWidth="1"/>
    <col min="1807" max="1807" width="14.85546875" customWidth="1"/>
    <col min="1808" max="1808" width="1.85546875" customWidth="1"/>
    <col min="1809" max="1809" width="16.42578125" bestFit="1" customWidth="1"/>
    <col min="1810" max="1811" width="16" bestFit="1" customWidth="1"/>
    <col min="1813" max="1813" width="16" bestFit="1" customWidth="1"/>
    <col min="2048" max="2049" width="2.5703125" customWidth="1"/>
    <col min="2050" max="2050" width="40.42578125" customWidth="1"/>
    <col min="2051" max="2051" width="15.42578125" bestFit="1" customWidth="1"/>
    <col min="2052" max="2052" width="1.85546875" customWidth="1"/>
    <col min="2053" max="2053" width="15.5703125" customWidth="1"/>
    <col min="2054" max="2054" width="1.85546875" customWidth="1"/>
    <col min="2055" max="2055" width="14.7109375" bestFit="1" customWidth="1"/>
    <col min="2056" max="2056" width="1.85546875" customWidth="1"/>
    <col min="2057" max="2057" width="15.42578125" bestFit="1" customWidth="1"/>
    <col min="2058" max="2058" width="1.85546875" customWidth="1"/>
    <col min="2059" max="2059" width="14.42578125" bestFit="1" customWidth="1"/>
    <col min="2060" max="2060" width="1.85546875" customWidth="1"/>
    <col min="2061" max="2061" width="14.7109375" bestFit="1" customWidth="1"/>
    <col min="2062" max="2062" width="1.85546875" customWidth="1"/>
    <col min="2063" max="2063" width="14.85546875" customWidth="1"/>
    <col min="2064" max="2064" width="1.85546875" customWidth="1"/>
    <col min="2065" max="2065" width="16.42578125" bestFit="1" customWidth="1"/>
    <col min="2066" max="2067" width="16" bestFit="1" customWidth="1"/>
    <col min="2069" max="2069" width="16" bestFit="1" customWidth="1"/>
    <col min="2304" max="2305" width="2.5703125" customWidth="1"/>
    <col min="2306" max="2306" width="40.42578125" customWidth="1"/>
    <col min="2307" max="2307" width="15.42578125" bestFit="1" customWidth="1"/>
    <col min="2308" max="2308" width="1.85546875" customWidth="1"/>
    <col min="2309" max="2309" width="15.5703125" customWidth="1"/>
    <col min="2310" max="2310" width="1.85546875" customWidth="1"/>
    <col min="2311" max="2311" width="14.7109375" bestFit="1" customWidth="1"/>
    <col min="2312" max="2312" width="1.85546875" customWidth="1"/>
    <col min="2313" max="2313" width="15.42578125" bestFit="1" customWidth="1"/>
    <col min="2314" max="2314" width="1.85546875" customWidth="1"/>
    <col min="2315" max="2315" width="14.42578125" bestFit="1" customWidth="1"/>
    <col min="2316" max="2316" width="1.85546875" customWidth="1"/>
    <col min="2317" max="2317" width="14.7109375" bestFit="1" customWidth="1"/>
    <col min="2318" max="2318" width="1.85546875" customWidth="1"/>
    <col min="2319" max="2319" width="14.85546875" customWidth="1"/>
    <col min="2320" max="2320" width="1.85546875" customWidth="1"/>
    <col min="2321" max="2321" width="16.42578125" bestFit="1" customWidth="1"/>
    <col min="2322" max="2323" width="16" bestFit="1" customWidth="1"/>
    <col min="2325" max="2325" width="16" bestFit="1" customWidth="1"/>
    <col min="2560" max="2561" width="2.5703125" customWidth="1"/>
    <col min="2562" max="2562" width="40.42578125" customWidth="1"/>
    <col min="2563" max="2563" width="15.42578125" bestFit="1" customWidth="1"/>
    <col min="2564" max="2564" width="1.85546875" customWidth="1"/>
    <col min="2565" max="2565" width="15.5703125" customWidth="1"/>
    <col min="2566" max="2566" width="1.85546875" customWidth="1"/>
    <col min="2567" max="2567" width="14.7109375" bestFit="1" customWidth="1"/>
    <col min="2568" max="2568" width="1.85546875" customWidth="1"/>
    <col min="2569" max="2569" width="15.42578125" bestFit="1" customWidth="1"/>
    <col min="2570" max="2570" width="1.85546875" customWidth="1"/>
    <col min="2571" max="2571" width="14.42578125" bestFit="1" customWidth="1"/>
    <col min="2572" max="2572" width="1.85546875" customWidth="1"/>
    <col min="2573" max="2573" width="14.7109375" bestFit="1" customWidth="1"/>
    <col min="2574" max="2574" width="1.85546875" customWidth="1"/>
    <col min="2575" max="2575" width="14.85546875" customWidth="1"/>
    <col min="2576" max="2576" width="1.85546875" customWidth="1"/>
    <col min="2577" max="2577" width="16.42578125" bestFit="1" customWidth="1"/>
    <col min="2578" max="2579" width="16" bestFit="1" customWidth="1"/>
    <col min="2581" max="2581" width="16" bestFit="1" customWidth="1"/>
    <col min="2816" max="2817" width="2.5703125" customWidth="1"/>
    <col min="2818" max="2818" width="40.42578125" customWidth="1"/>
    <col min="2819" max="2819" width="15.42578125" bestFit="1" customWidth="1"/>
    <col min="2820" max="2820" width="1.85546875" customWidth="1"/>
    <col min="2821" max="2821" width="15.5703125" customWidth="1"/>
    <col min="2822" max="2822" width="1.85546875" customWidth="1"/>
    <col min="2823" max="2823" width="14.7109375" bestFit="1" customWidth="1"/>
    <col min="2824" max="2824" width="1.85546875" customWidth="1"/>
    <col min="2825" max="2825" width="15.42578125" bestFit="1" customWidth="1"/>
    <col min="2826" max="2826" width="1.85546875" customWidth="1"/>
    <col min="2827" max="2827" width="14.42578125" bestFit="1" customWidth="1"/>
    <col min="2828" max="2828" width="1.85546875" customWidth="1"/>
    <col min="2829" max="2829" width="14.7109375" bestFit="1" customWidth="1"/>
    <col min="2830" max="2830" width="1.85546875" customWidth="1"/>
    <col min="2831" max="2831" width="14.85546875" customWidth="1"/>
    <col min="2832" max="2832" width="1.85546875" customWidth="1"/>
    <col min="2833" max="2833" width="16.42578125" bestFit="1" customWidth="1"/>
    <col min="2834" max="2835" width="16" bestFit="1" customWidth="1"/>
    <col min="2837" max="2837" width="16" bestFit="1" customWidth="1"/>
    <col min="3072" max="3073" width="2.5703125" customWidth="1"/>
    <col min="3074" max="3074" width="40.42578125" customWidth="1"/>
    <col min="3075" max="3075" width="15.42578125" bestFit="1" customWidth="1"/>
    <col min="3076" max="3076" width="1.85546875" customWidth="1"/>
    <col min="3077" max="3077" width="15.5703125" customWidth="1"/>
    <col min="3078" max="3078" width="1.85546875" customWidth="1"/>
    <col min="3079" max="3079" width="14.7109375" bestFit="1" customWidth="1"/>
    <col min="3080" max="3080" width="1.85546875" customWidth="1"/>
    <col min="3081" max="3081" width="15.42578125" bestFit="1" customWidth="1"/>
    <col min="3082" max="3082" width="1.85546875" customWidth="1"/>
    <col min="3083" max="3083" width="14.42578125" bestFit="1" customWidth="1"/>
    <col min="3084" max="3084" width="1.85546875" customWidth="1"/>
    <col min="3085" max="3085" width="14.7109375" bestFit="1" customWidth="1"/>
    <col min="3086" max="3086" width="1.85546875" customWidth="1"/>
    <col min="3087" max="3087" width="14.85546875" customWidth="1"/>
    <col min="3088" max="3088" width="1.85546875" customWidth="1"/>
    <col min="3089" max="3089" width="16.42578125" bestFit="1" customWidth="1"/>
    <col min="3090" max="3091" width="16" bestFit="1" customWidth="1"/>
    <col min="3093" max="3093" width="16" bestFit="1" customWidth="1"/>
    <col min="3328" max="3329" width="2.5703125" customWidth="1"/>
    <col min="3330" max="3330" width="40.42578125" customWidth="1"/>
    <col min="3331" max="3331" width="15.42578125" bestFit="1" customWidth="1"/>
    <col min="3332" max="3332" width="1.85546875" customWidth="1"/>
    <col min="3333" max="3333" width="15.5703125" customWidth="1"/>
    <col min="3334" max="3334" width="1.85546875" customWidth="1"/>
    <col min="3335" max="3335" width="14.7109375" bestFit="1" customWidth="1"/>
    <col min="3336" max="3336" width="1.85546875" customWidth="1"/>
    <col min="3337" max="3337" width="15.42578125" bestFit="1" customWidth="1"/>
    <col min="3338" max="3338" width="1.85546875" customWidth="1"/>
    <col min="3339" max="3339" width="14.42578125" bestFit="1" customWidth="1"/>
    <col min="3340" max="3340" width="1.85546875" customWidth="1"/>
    <col min="3341" max="3341" width="14.7109375" bestFit="1" customWidth="1"/>
    <col min="3342" max="3342" width="1.85546875" customWidth="1"/>
    <col min="3343" max="3343" width="14.85546875" customWidth="1"/>
    <col min="3344" max="3344" width="1.85546875" customWidth="1"/>
    <col min="3345" max="3345" width="16.42578125" bestFit="1" customWidth="1"/>
    <col min="3346" max="3347" width="16" bestFit="1" customWidth="1"/>
    <col min="3349" max="3349" width="16" bestFit="1" customWidth="1"/>
    <col min="3584" max="3585" width="2.5703125" customWidth="1"/>
    <col min="3586" max="3586" width="40.42578125" customWidth="1"/>
    <col min="3587" max="3587" width="15.42578125" bestFit="1" customWidth="1"/>
    <col min="3588" max="3588" width="1.85546875" customWidth="1"/>
    <col min="3589" max="3589" width="15.5703125" customWidth="1"/>
    <col min="3590" max="3590" width="1.85546875" customWidth="1"/>
    <col min="3591" max="3591" width="14.7109375" bestFit="1" customWidth="1"/>
    <col min="3592" max="3592" width="1.85546875" customWidth="1"/>
    <col min="3593" max="3593" width="15.42578125" bestFit="1" customWidth="1"/>
    <col min="3594" max="3594" width="1.85546875" customWidth="1"/>
    <col min="3595" max="3595" width="14.42578125" bestFit="1" customWidth="1"/>
    <col min="3596" max="3596" width="1.85546875" customWidth="1"/>
    <col min="3597" max="3597" width="14.7109375" bestFit="1" customWidth="1"/>
    <col min="3598" max="3598" width="1.85546875" customWidth="1"/>
    <col min="3599" max="3599" width="14.85546875" customWidth="1"/>
    <col min="3600" max="3600" width="1.85546875" customWidth="1"/>
    <col min="3601" max="3601" width="16.42578125" bestFit="1" customWidth="1"/>
    <col min="3602" max="3603" width="16" bestFit="1" customWidth="1"/>
    <col min="3605" max="3605" width="16" bestFit="1" customWidth="1"/>
    <col min="3840" max="3841" width="2.5703125" customWidth="1"/>
    <col min="3842" max="3842" width="40.42578125" customWidth="1"/>
    <col min="3843" max="3843" width="15.42578125" bestFit="1" customWidth="1"/>
    <col min="3844" max="3844" width="1.85546875" customWidth="1"/>
    <col min="3845" max="3845" width="15.5703125" customWidth="1"/>
    <col min="3846" max="3846" width="1.85546875" customWidth="1"/>
    <col min="3847" max="3847" width="14.7109375" bestFit="1" customWidth="1"/>
    <col min="3848" max="3848" width="1.85546875" customWidth="1"/>
    <col min="3849" max="3849" width="15.42578125" bestFit="1" customWidth="1"/>
    <col min="3850" max="3850" width="1.85546875" customWidth="1"/>
    <col min="3851" max="3851" width="14.42578125" bestFit="1" customWidth="1"/>
    <col min="3852" max="3852" width="1.85546875" customWidth="1"/>
    <col min="3853" max="3853" width="14.7109375" bestFit="1" customWidth="1"/>
    <col min="3854" max="3854" width="1.85546875" customWidth="1"/>
    <col min="3855" max="3855" width="14.85546875" customWidth="1"/>
    <col min="3856" max="3856" width="1.85546875" customWidth="1"/>
    <col min="3857" max="3857" width="16.42578125" bestFit="1" customWidth="1"/>
    <col min="3858" max="3859" width="16" bestFit="1" customWidth="1"/>
    <col min="3861" max="3861" width="16" bestFit="1" customWidth="1"/>
    <col min="4096" max="4097" width="2.5703125" customWidth="1"/>
    <col min="4098" max="4098" width="40.42578125" customWidth="1"/>
    <col min="4099" max="4099" width="15.42578125" bestFit="1" customWidth="1"/>
    <col min="4100" max="4100" width="1.85546875" customWidth="1"/>
    <col min="4101" max="4101" width="15.5703125" customWidth="1"/>
    <col min="4102" max="4102" width="1.85546875" customWidth="1"/>
    <col min="4103" max="4103" width="14.7109375" bestFit="1" customWidth="1"/>
    <col min="4104" max="4104" width="1.85546875" customWidth="1"/>
    <col min="4105" max="4105" width="15.42578125" bestFit="1" customWidth="1"/>
    <col min="4106" max="4106" width="1.85546875" customWidth="1"/>
    <col min="4107" max="4107" width="14.42578125" bestFit="1" customWidth="1"/>
    <col min="4108" max="4108" width="1.85546875" customWidth="1"/>
    <col min="4109" max="4109" width="14.7109375" bestFit="1" customWidth="1"/>
    <col min="4110" max="4110" width="1.85546875" customWidth="1"/>
    <col min="4111" max="4111" width="14.85546875" customWidth="1"/>
    <col min="4112" max="4112" width="1.85546875" customWidth="1"/>
    <col min="4113" max="4113" width="16.42578125" bestFit="1" customWidth="1"/>
    <col min="4114" max="4115" width="16" bestFit="1" customWidth="1"/>
    <col min="4117" max="4117" width="16" bestFit="1" customWidth="1"/>
    <col min="4352" max="4353" width="2.5703125" customWidth="1"/>
    <col min="4354" max="4354" width="40.42578125" customWidth="1"/>
    <col min="4355" max="4355" width="15.42578125" bestFit="1" customWidth="1"/>
    <col min="4356" max="4356" width="1.85546875" customWidth="1"/>
    <col min="4357" max="4357" width="15.5703125" customWidth="1"/>
    <col min="4358" max="4358" width="1.85546875" customWidth="1"/>
    <col min="4359" max="4359" width="14.7109375" bestFit="1" customWidth="1"/>
    <col min="4360" max="4360" width="1.85546875" customWidth="1"/>
    <col min="4361" max="4361" width="15.42578125" bestFit="1" customWidth="1"/>
    <col min="4362" max="4362" width="1.85546875" customWidth="1"/>
    <col min="4363" max="4363" width="14.42578125" bestFit="1" customWidth="1"/>
    <col min="4364" max="4364" width="1.85546875" customWidth="1"/>
    <col min="4365" max="4365" width="14.7109375" bestFit="1" customWidth="1"/>
    <col min="4366" max="4366" width="1.85546875" customWidth="1"/>
    <col min="4367" max="4367" width="14.85546875" customWidth="1"/>
    <col min="4368" max="4368" width="1.85546875" customWidth="1"/>
    <col min="4369" max="4369" width="16.42578125" bestFit="1" customWidth="1"/>
    <col min="4370" max="4371" width="16" bestFit="1" customWidth="1"/>
    <col min="4373" max="4373" width="16" bestFit="1" customWidth="1"/>
    <col min="4608" max="4609" width="2.5703125" customWidth="1"/>
    <col min="4610" max="4610" width="40.42578125" customWidth="1"/>
    <col min="4611" max="4611" width="15.42578125" bestFit="1" customWidth="1"/>
    <col min="4612" max="4612" width="1.85546875" customWidth="1"/>
    <col min="4613" max="4613" width="15.5703125" customWidth="1"/>
    <col min="4614" max="4614" width="1.85546875" customWidth="1"/>
    <col min="4615" max="4615" width="14.7109375" bestFit="1" customWidth="1"/>
    <col min="4616" max="4616" width="1.85546875" customWidth="1"/>
    <col min="4617" max="4617" width="15.42578125" bestFit="1" customWidth="1"/>
    <col min="4618" max="4618" width="1.85546875" customWidth="1"/>
    <col min="4619" max="4619" width="14.42578125" bestFit="1" customWidth="1"/>
    <col min="4620" max="4620" width="1.85546875" customWidth="1"/>
    <col min="4621" max="4621" width="14.7109375" bestFit="1" customWidth="1"/>
    <col min="4622" max="4622" width="1.85546875" customWidth="1"/>
    <col min="4623" max="4623" width="14.85546875" customWidth="1"/>
    <col min="4624" max="4624" width="1.85546875" customWidth="1"/>
    <col min="4625" max="4625" width="16.42578125" bestFit="1" customWidth="1"/>
    <col min="4626" max="4627" width="16" bestFit="1" customWidth="1"/>
    <col min="4629" max="4629" width="16" bestFit="1" customWidth="1"/>
    <col min="4864" max="4865" width="2.5703125" customWidth="1"/>
    <col min="4866" max="4866" width="40.42578125" customWidth="1"/>
    <col min="4867" max="4867" width="15.42578125" bestFit="1" customWidth="1"/>
    <col min="4868" max="4868" width="1.85546875" customWidth="1"/>
    <col min="4869" max="4869" width="15.5703125" customWidth="1"/>
    <col min="4870" max="4870" width="1.85546875" customWidth="1"/>
    <col min="4871" max="4871" width="14.7109375" bestFit="1" customWidth="1"/>
    <col min="4872" max="4872" width="1.85546875" customWidth="1"/>
    <col min="4873" max="4873" width="15.42578125" bestFit="1" customWidth="1"/>
    <col min="4874" max="4874" width="1.85546875" customWidth="1"/>
    <col min="4875" max="4875" width="14.42578125" bestFit="1" customWidth="1"/>
    <col min="4876" max="4876" width="1.85546875" customWidth="1"/>
    <col min="4877" max="4877" width="14.7109375" bestFit="1" customWidth="1"/>
    <col min="4878" max="4878" width="1.85546875" customWidth="1"/>
    <col min="4879" max="4879" width="14.85546875" customWidth="1"/>
    <col min="4880" max="4880" width="1.85546875" customWidth="1"/>
    <col min="4881" max="4881" width="16.42578125" bestFit="1" customWidth="1"/>
    <col min="4882" max="4883" width="16" bestFit="1" customWidth="1"/>
    <col min="4885" max="4885" width="16" bestFit="1" customWidth="1"/>
    <col min="5120" max="5121" width="2.5703125" customWidth="1"/>
    <col min="5122" max="5122" width="40.42578125" customWidth="1"/>
    <col min="5123" max="5123" width="15.42578125" bestFit="1" customWidth="1"/>
    <col min="5124" max="5124" width="1.85546875" customWidth="1"/>
    <col min="5125" max="5125" width="15.5703125" customWidth="1"/>
    <col min="5126" max="5126" width="1.85546875" customWidth="1"/>
    <col min="5127" max="5127" width="14.7109375" bestFit="1" customWidth="1"/>
    <col min="5128" max="5128" width="1.85546875" customWidth="1"/>
    <col min="5129" max="5129" width="15.42578125" bestFit="1" customWidth="1"/>
    <col min="5130" max="5130" width="1.85546875" customWidth="1"/>
    <col min="5131" max="5131" width="14.42578125" bestFit="1" customWidth="1"/>
    <col min="5132" max="5132" width="1.85546875" customWidth="1"/>
    <col min="5133" max="5133" width="14.7109375" bestFit="1" customWidth="1"/>
    <col min="5134" max="5134" width="1.85546875" customWidth="1"/>
    <col min="5135" max="5135" width="14.85546875" customWidth="1"/>
    <col min="5136" max="5136" width="1.85546875" customWidth="1"/>
    <col min="5137" max="5137" width="16.42578125" bestFit="1" customWidth="1"/>
    <col min="5138" max="5139" width="16" bestFit="1" customWidth="1"/>
    <col min="5141" max="5141" width="16" bestFit="1" customWidth="1"/>
    <col min="5376" max="5377" width="2.5703125" customWidth="1"/>
    <col min="5378" max="5378" width="40.42578125" customWidth="1"/>
    <col min="5379" max="5379" width="15.42578125" bestFit="1" customWidth="1"/>
    <col min="5380" max="5380" width="1.85546875" customWidth="1"/>
    <col min="5381" max="5381" width="15.5703125" customWidth="1"/>
    <col min="5382" max="5382" width="1.85546875" customWidth="1"/>
    <col min="5383" max="5383" width="14.7109375" bestFit="1" customWidth="1"/>
    <col min="5384" max="5384" width="1.85546875" customWidth="1"/>
    <col min="5385" max="5385" width="15.42578125" bestFit="1" customWidth="1"/>
    <col min="5386" max="5386" width="1.85546875" customWidth="1"/>
    <col min="5387" max="5387" width="14.42578125" bestFit="1" customWidth="1"/>
    <col min="5388" max="5388" width="1.85546875" customWidth="1"/>
    <col min="5389" max="5389" width="14.7109375" bestFit="1" customWidth="1"/>
    <col min="5390" max="5390" width="1.85546875" customWidth="1"/>
    <col min="5391" max="5391" width="14.85546875" customWidth="1"/>
    <col min="5392" max="5392" width="1.85546875" customWidth="1"/>
    <col min="5393" max="5393" width="16.42578125" bestFit="1" customWidth="1"/>
    <col min="5394" max="5395" width="16" bestFit="1" customWidth="1"/>
    <col min="5397" max="5397" width="16" bestFit="1" customWidth="1"/>
    <col min="5632" max="5633" width="2.5703125" customWidth="1"/>
    <col min="5634" max="5634" width="40.42578125" customWidth="1"/>
    <col min="5635" max="5635" width="15.42578125" bestFit="1" customWidth="1"/>
    <col min="5636" max="5636" width="1.85546875" customWidth="1"/>
    <col min="5637" max="5637" width="15.5703125" customWidth="1"/>
    <col min="5638" max="5638" width="1.85546875" customWidth="1"/>
    <col min="5639" max="5639" width="14.7109375" bestFit="1" customWidth="1"/>
    <col min="5640" max="5640" width="1.85546875" customWidth="1"/>
    <col min="5641" max="5641" width="15.42578125" bestFit="1" customWidth="1"/>
    <col min="5642" max="5642" width="1.85546875" customWidth="1"/>
    <col min="5643" max="5643" width="14.42578125" bestFit="1" customWidth="1"/>
    <col min="5644" max="5644" width="1.85546875" customWidth="1"/>
    <col min="5645" max="5645" width="14.7109375" bestFit="1" customWidth="1"/>
    <col min="5646" max="5646" width="1.85546875" customWidth="1"/>
    <col min="5647" max="5647" width="14.85546875" customWidth="1"/>
    <col min="5648" max="5648" width="1.85546875" customWidth="1"/>
    <col min="5649" max="5649" width="16.42578125" bestFit="1" customWidth="1"/>
    <col min="5650" max="5651" width="16" bestFit="1" customWidth="1"/>
    <col min="5653" max="5653" width="16" bestFit="1" customWidth="1"/>
    <col min="5888" max="5889" width="2.5703125" customWidth="1"/>
    <col min="5890" max="5890" width="40.42578125" customWidth="1"/>
    <col min="5891" max="5891" width="15.42578125" bestFit="1" customWidth="1"/>
    <col min="5892" max="5892" width="1.85546875" customWidth="1"/>
    <col min="5893" max="5893" width="15.5703125" customWidth="1"/>
    <col min="5894" max="5894" width="1.85546875" customWidth="1"/>
    <col min="5895" max="5895" width="14.7109375" bestFit="1" customWidth="1"/>
    <col min="5896" max="5896" width="1.85546875" customWidth="1"/>
    <col min="5897" max="5897" width="15.42578125" bestFit="1" customWidth="1"/>
    <col min="5898" max="5898" width="1.85546875" customWidth="1"/>
    <col min="5899" max="5899" width="14.42578125" bestFit="1" customWidth="1"/>
    <col min="5900" max="5900" width="1.85546875" customWidth="1"/>
    <col min="5901" max="5901" width="14.7109375" bestFit="1" customWidth="1"/>
    <col min="5902" max="5902" width="1.85546875" customWidth="1"/>
    <col min="5903" max="5903" width="14.85546875" customWidth="1"/>
    <col min="5904" max="5904" width="1.85546875" customWidth="1"/>
    <col min="5905" max="5905" width="16.42578125" bestFit="1" customWidth="1"/>
    <col min="5906" max="5907" width="16" bestFit="1" customWidth="1"/>
    <col min="5909" max="5909" width="16" bestFit="1" customWidth="1"/>
    <col min="6144" max="6145" width="2.5703125" customWidth="1"/>
    <col min="6146" max="6146" width="40.42578125" customWidth="1"/>
    <col min="6147" max="6147" width="15.42578125" bestFit="1" customWidth="1"/>
    <col min="6148" max="6148" width="1.85546875" customWidth="1"/>
    <col min="6149" max="6149" width="15.5703125" customWidth="1"/>
    <col min="6150" max="6150" width="1.85546875" customWidth="1"/>
    <col min="6151" max="6151" width="14.7109375" bestFit="1" customWidth="1"/>
    <col min="6152" max="6152" width="1.85546875" customWidth="1"/>
    <col min="6153" max="6153" width="15.42578125" bestFit="1" customWidth="1"/>
    <col min="6154" max="6154" width="1.85546875" customWidth="1"/>
    <col min="6155" max="6155" width="14.42578125" bestFit="1" customWidth="1"/>
    <col min="6156" max="6156" width="1.85546875" customWidth="1"/>
    <col min="6157" max="6157" width="14.7109375" bestFit="1" customWidth="1"/>
    <col min="6158" max="6158" width="1.85546875" customWidth="1"/>
    <col min="6159" max="6159" width="14.85546875" customWidth="1"/>
    <col min="6160" max="6160" width="1.85546875" customWidth="1"/>
    <col min="6161" max="6161" width="16.42578125" bestFit="1" customWidth="1"/>
    <col min="6162" max="6163" width="16" bestFit="1" customWidth="1"/>
    <col min="6165" max="6165" width="16" bestFit="1" customWidth="1"/>
    <col min="6400" max="6401" width="2.5703125" customWidth="1"/>
    <col min="6402" max="6402" width="40.42578125" customWidth="1"/>
    <col min="6403" max="6403" width="15.42578125" bestFit="1" customWidth="1"/>
    <col min="6404" max="6404" width="1.85546875" customWidth="1"/>
    <col min="6405" max="6405" width="15.5703125" customWidth="1"/>
    <col min="6406" max="6406" width="1.85546875" customWidth="1"/>
    <col min="6407" max="6407" width="14.7109375" bestFit="1" customWidth="1"/>
    <col min="6408" max="6408" width="1.85546875" customWidth="1"/>
    <col min="6409" max="6409" width="15.42578125" bestFit="1" customWidth="1"/>
    <col min="6410" max="6410" width="1.85546875" customWidth="1"/>
    <col min="6411" max="6411" width="14.42578125" bestFit="1" customWidth="1"/>
    <col min="6412" max="6412" width="1.85546875" customWidth="1"/>
    <col min="6413" max="6413" width="14.7109375" bestFit="1" customWidth="1"/>
    <col min="6414" max="6414" width="1.85546875" customWidth="1"/>
    <col min="6415" max="6415" width="14.85546875" customWidth="1"/>
    <col min="6416" max="6416" width="1.85546875" customWidth="1"/>
    <col min="6417" max="6417" width="16.42578125" bestFit="1" customWidth="1"/>
    <col min="6418" max="6419" width="16" bestFit="1" customWidth="1"/>
    <col min="6421" max="6421" width="16" bestFit="1" customWidth="1"/>
    <col min="6656" max="6657" width="2.5703125" customWidth="1"/>
    <col min="6658" max="6658" width="40.42578125" customWidth="1"/>
    <col min="6659" max="6659" width="15.42578125" bestFit="1" customWidth="1"/>
    <col min="6660" max="6660" width="1.85546875" customWidth="1"/>
    <col min="6661" max="6661" width="15.5703125" customWidth="1"/>
    <col min="6662" max="6662" width="1.85546875" customWidth="1"/>
    <col min="6663" max="6663" width="14.7109375" bestFit="1" customWidth="1"/>
    <col min="6664" max="6664" width="1.85546875" customWidth="1"/>
    <col min="6665" max="6665" width="15.42578125" bestFit="1" customWidth="1"/>
    <col min="6666" max="6666" width="1.85546875" customWidth="1"/>
    <col min="6667" max="6667" width="14.42578125" bestFit="1" customWidth="1"/>
    <col min="6668" max="6668" width="1.85546875" customWidth="1"/>
    <col min="6669" max="6669" width="14.7109375" bestFit="1" customWidth="1"/>
    <col min="6670" max="6670" width="1.85546875" customWidth="1"/>
    <col min="6671" max="6671" width="14.85546875" customWidth="1"/>
    <col min="6672" max="6672" width="1.85546875" customWidth="1"/>
    <col min="6673" max="6673" width="16.42578125" bestFit="1" customWidth="1"/>
    <col min="6674" max="6675" width="16" bestFit="1" customWidth="1"/>
    <col min="6677" max="6677" width="16" bestFit="1" customWidth="1"/>
    <col min="6912" max="6913" width="2.5703125" customWidth="1"/>
    <col min="6914" max="6914" width="40.42578125" customWidth="1"/>
    <col min="6915" max="6915" width="15.42578125" bestFit="1" customWidth="1"/>
    <col min="6916" max="6916" width="1.85546875" customWidth="1"/>
    <col min="6917" max="6917" width="15.5703125" customWidth="1"/>
    <col min="6918" max="6918" width="1.85546875" customWidth="1"/>
    <col min="6919" max="6919" width="14.7109375" bestFit="1" customWidth="1"/>
    <col min="6920" max="6920" width="1.85546875" customWidth="1"/>
    <col min="6921" max="6921" width="15.42578125" bestFit="1" customWidth="1"/>
    <col min="6922" max="6922" width="1.85546875" customWidth="1"/>
    <col min="6923" max="6923" width="14.42578125" bestFit="1" customWidth="1"/>
    <col min="6924" max="6924" width="1.85546875" customWidth="1"/>
    <col min="6925" max="6925" width="14.7109375" bestFit="1" customWidth="1"/>
    <col min="6926" max="6926" width="1.85546875" customWidth="1"/>
    <col min="6927" max="6927" width="14.85546875" customWidth="1"/>
    <col min="6928" max="6928" width="1.85546875" customWidth="1"/>
    <col min="6929" max="6929" width="16.42578125" bestFit="1" customWidth="1"/>
    <col min="6930" max="6931" width="16" bestFit="1" customWidth="1"/>
    <col min="6933" max="6933" width="16" bestFit="1" customWidth="1"/>
    <col min="7168" max="7169" width="2.5703125" customWidth="1"/>
    <col min="7170" max="7170" width="40.42578125" customWidth="1"/>
    <col min="7171" max="7171" width="15.42578125" bestFit="1" customWidth="1"/>
    <col min="7172" max="7172" width="1.85546875" customWidth="1"/>
    <col min="7173" max="7173" width="15.5703125" customWidth="1"/>
    <col min="7174" max="7174" width="1.85546875" customWidth="1"/>
    <col min="7175" max="7175" width="14.7109375" bestFit="1" customWidth="1"/>
    <col min="7176" max="7176" width="1.85546875" customWidth="1"/>
    <col min="7177" max="7177" width="15.42578125" bestFit="1" customWidth="1"/>
    <col min="7178" max="7178" width="1.85546875" customWidth="1"/>
    <col min="7179" max="7179" width="14.42578125" bestFit="1" customWidth="1"/>
    <col min="7180" max="7180" width="1.85546875" customWidth="1"/>
    <col min="7181" max="7181" width="14.7109375" bestFit="1" customWidth="1"/>
    <col min="7182" max="7182" width="1.85546875" customWidth="1"/>
    <col min="7183" max="7183" width="14.85546875" customWidth="1"/>
    <col min="7184" max="7184" width="1.85546875" customWidth="1"/>
    <col min="7185" max="7185" width="16.42578125" bestFit="1" customWidth="1"/>
    <col min="7186" max="7187" width="16" bestFit="1" customWidth="1"/>
    <col min="7189" max="7189" width="16" bestFit="1" customWidth="1"/>
    <col min="7424" max="7425" width="2.5703125" customWidth="1"/>
    <col min="7426" max="7426" width="40.42578125" customWidth="1"/>
    <col min="7427" max="7427" width="15.42578125" bestFit="1" customWidth="1"/>
    <col min="7428" max="7428" width="1.85546875" customWidth="1"/>
    <col min="7429" max="7429" width="15.5703125" customWidth="1"/>
    <col min="7430" max="7430" width="1.85546875" customWidth="1"/>
    <col min="7431" max="7431" width="14.7109375" bestFit="1" customWidth="1"/>
    <col min="7432" max="7432" width="1.85546875" customWidth="1"/>
    <col min="7433" max="7433" width="15.42578125" bestFit="1" customWidth="1"/>
    <col min="7434" max="7434" width="1.85546875" customWidth="1"/>
    <col min="7435" max="7435" width="14.42578125" bestFit="1" customWidth="1"/>
    <col min="7436" max="7436" width="1.85546875" customWidth="1"/>
    <col min="7437" max="7437" width="14.7109375" bestFit="1" customWidth="1"/>
    <col min="7438" max="7438" width="1.85546875" customWidth="1"/>
    <col min="7439" max="7439" width="14.85546875" customWidth="1"/>
    <col min="7440" max="7440" width="1.85546875" customWidth="1"/>
    <col min="7441" max="7441" width="16.42578125" bestFit="1" customWidth="1"/>
    <col min="7442" max="7443" width="16" bestFit="1" customWidth="1"/>
    <col min="7445" max="7445" width="16" bestFit="1" customWidth="1"/>
    <col min="7680" max="7681" width="2.5703125" customWidth="1"/>
    <col min="7682" max="7682" width="40.42578125" customWidth="1"/>
    <col min="7683" max="7683" width="15.42578125" bestFit="1" customWidth="1"/>
    <col min="7684" max="7684" width="1.85546875" customWidth="1"/>
    <col min="7685" max="7685" width="15.5703125" customWidth="1"/>
    <col min="7686" max="7686" width="1.85546875" customWidth="1"/>
    <col min="7687" max="7687" width="14.7109375" bestFit="1" customWidth="1"/>
    <col min="7688" max="7688" width="1.85546875" customWidth="1"/>
    <col min="7689" max="7689" width="15.42578125" bestFit="1" customWidth="1"/>
    <col min="7690" max="7690" width="1.85546875" customWidth="1"/>
    <col min="7691" max="7691" width="14.42578125" bestFit="1" customWidth="1"/>
    <col min="7692" max="7692" width="1.85546875" customWidth="1"/>
    <col min="7693" max="7693" width="14.7109375" bestFit="1" customWidth="1"/>
    <col min="7694" max="7694" width="1.85546875" customWidth="1"/>
    <col min="7695" max="7695" width="14.85546875" customWidth="1"/>
    <col min="7696" max="7696" width="1.85546875" customWidth="1"/>
    <col min="7697" max="7697" width="16.42578125" bestFit="1" customWidth="1"/>
    <col min="7698" max="7699" width="16" bestFit="1" customWidth="1"/>
    <col min="7701" max="7701" width="16" bestFit="1" customWidth="1"/>
    <col min="7936" max="7937" width="2.5703125" customWidth="1"/>
    <col min="7938" max="7938" width="40.42578125" customWidth="1"/>
    <col min="7939" max="7939" width="15.42578125" bestFit="1" customWidth="1"/>
    <col min="7940" max="7940" width="1.85546875" customWidth="1"/>
    <col min="7941" max="7941" width="15.5703125" customWidth="1"/>
    <col min="7942" max="7942" width="1.85546875" customWidth="1"/>
    <col min="7943" max="7943" width="14.7109375" bestFit="1" customWidth="1"/>
    <col min="7944" max="7944" width="1.85546875" customWidth="1"/>
    <col min="7945" max="7945" width="15.42578125" bestFit="1" customWidth="1"/>
    <col min="7946" max="7946" width="1.85546875" customWidth="1"/>
    <col min="7947" max="7947" width="14.42578125" bestFit="1" customWidth="1"/>
    <col min="7948" max="7948" width="1.85546875" customWidth="1"/>
    <col min="7949" max="7949" width="14.7109375" bestFit="1" customWidth="1"/>
    <col min="7950" max="7950" width="1.85546875" customWidth="1"/>
    <col min="7951" max="7951" width="14.85546875" customWidth="1"/>
    <col min="7952" max="7952" width="1.85546875" customWidth="1"/>
    <col min="7953" max="7953" width="16.42578125" bestFit="1" customWidth="1"/>
    <col min="7954" max="7955" width="16" bestFit="1" customWidth="1"/>
    <col min="7957" max="7957" width="16" bestFit="1" customWidth="1"/>
    <col min="8192" max="8193" width="2.5703125" customWidth="1"/>
    <col min="8194" max="8194" width="40.42578125" customWidth="1"/>
    <col min="8195" max="8195" width="15.42578125" bestFit="1" customWidth="1"/>
    <col min="8196" max="8196" width="1.85546875" customWidth="1"/>
    <col min="8197" max="8197" width="15.5703125" customWidth="1"/>
    <col min="8198" max="8198" width="1.85546875" customWidth="1"/>
    <col min="8199" max="8199" width="14.7109375" bestFit="1" customWidth="1"/>
    <col min="8200" max="8200" width="1.85546875" customWidth="1"/>
    <col min="8201" max="8201" width="15.42578125" bestFit="1" customWidth="1"/>
    <col min="8202" max="8202" width="1.85546875" customWidth="1"/>
    <col min="8203" max="8203" width="14.42578125" bestFit="1" customWidth="1"/>
    <col min="8204" max="8204" width="1.85546875" customWidth="1"/>
    <col min="8205" max="8205" width="14.7109375" bestFit="1" customWidth="1"/>
    <col min="8206" max="8206" width="1.85546875" customWidth="1"/>
    <col min="8207" max="8207" width="14.85546875" customWidth="1"/>
    <col min="8208" max="8208" width="1.85546875" customWidth="1"/>
    <col min="8209" max="8209" width="16.42578125" bestFit="1" customWidth="1"/>
    <col min="8210" max="8211" width="16" bestFit="1" customWidth="1"/>
    <col min="8213" max="8213" width="16" bestFit="1" customWidth="1"/>
    <col min="8448" max="8449" width="2.5703125" customWidth="1"/>
    <col min="8450" max="8450" width="40.42578125" customWidth="1"/>
    <col min="8451" max="8451" width="15.42578125" bestFit="1" customWidth="1"/>
    <col min="8452" max="8452" width="1.85546875" customWidth="1"/>
    <col min="8453" max="8453" width="15.5703125" customWidth="1"/>
    <col min="8454" max="8454" width="1.85546875" customWidth="1"/>
    <col min="8455" max="8455" width="14.7109375" bestFit="1" customWidth="1"/>
    <col min="8456" max="8456" width="1.85546875" customWidth="1"/>
    <col min="8457" max="8457" width="15.42578125" bestFit="1" customWidth="1"/>
    <col min="8458" max="8458" width="1.85546875" customWidth="1"/>
    <col min="8459" max="8459" width="14.42578125" bestFit="1" customWidth="1"/>
    <col min="8460" max="8460" width="1.85546875" customWidth="1"/>
    <col min="8461" max="8461" width="14.7109375" bestFit="1" customWidth="1"/>
    <col min="8462" max="8462" width="1.85546875" customWidth="1"/>
    <col min="8463" max="8463" width="14.85546875" customWidth="1"/>
    <col min="8464" max="8464" width="1.85546875" customWidth="1"/>
    <col min="8465" max="8465" width="16.42578125" bestFit="1" customWidth="1"/>
    <col min="8466" max="8467" width="16" bestFit="1" customWidth="1"/>
    <col min="8469" max="8469" width="16" bestFit="1" customWidth="1"/>
    <col min="8704" max="8705" width="2.5703125" customWidth="1"/>
    <col min="8706" max="8706" width="40.42578125" customWidth="1"/>
    <col min="8707" max="8707" width="15.42578125" bestFit="1" customWidth="1"/>
    <col min="8708" max="8708" width="1.85546875" customWidth="1"/>
    <col min="8709" max="8709" width="15.5703125" customWidth="1"/>
    <col min="8710" max="8710" width="1.85546875" customWidth="1"/>
    <col min="8711" max="8711" width="14.7109375" bestFit="1" customWidth="1"/>
    <col min="8712" max="8712" width="1.85546875" customWidth="1"/>
    <col min="8713" max="8713" width="15.42578125" bestFit="1" customWidth="1"/>
    <col min="8714" max="8714" width="1.85546875" customWidth="1"/>
    <col min="8715" max="8715" width="14.42578125" bestFit="1" customWidth="1"/>
    <col min="8716" max="8716" width="1.85546875" customWidth="1"/>
    <col min="8717" max="8717" width="14.7109375" bestFit="1" customWidth="1"/>
    <col min="8718" max="8718" width="1.85546875" customWidth="1"/>
    <col min="8719" max="8719" width="14.85546875" customWidth="1"/>
    <col min="8720" max="8720" width="1.85546875" customWidth="1"/>
    <col min="8721" max="8721" width="16.42578125" bestFit="1" customWidth="1"/>
    <col min="8722" max="8723" width="16" bestFit="1" customWidth="1"/>
    <col min="8725" max="8725" width="16" bestFit="1" customWidth="1"/>
    <col min="8960" max="8961" width="2.5703125" customWidth="1"/>
    <col min="8962" max="8962" width="40.42578125" customWidth="1"/>
    <col min="8963" max="8963" width="15.42578125" bestFit="1" customWidth="1"/>
    <col min="8964" max="8964" width="1.85546875" customWidth="1"/>
    <col min="8965" max="8965" width="15.5703125" customWidth="1"/>
    <col min="8966" max="8966" width="1.85546875" customWidth="1"/>
    <col min="8967" max="8967" width="14.7109375" bestFit="1" customWidth="1"/>
    <col min="8968" max="8968" width="1.85546875" customWidth="1"/>
    <col min="8969" max="8969" width="15.42578125" bestFit="1" customWidth="1"/>
    <col min="8970" max="8970" width="1.85546875" customWidth="1"/>
    <col min="8971" max="8971" width="14.42578125" bestFit="1" customWidth="1"/>
    <col min="8972" max="8972" width="1.85546875" customWidth="1"/>
    <col min="8973" max="8973" width="14.7109375" bestFit="1" customWidth="1"/>
    <col min="8974" max="8974" width="1.85546875" customWidth="1"/>
    <col min="8975" max="8975" width="14.85546875" customWidth="1"/>
    <col min="8976" max="8976" width="1.85546875" customWidth="1"/>
    <col min="8977" max="8977" width="16.42578125" bestFit="1" customWidth="1"/>
    <col min="8978" max="8979" width="16" bestFit="1" customWidth="1"/>
    <col min="8981" max="8981" width="16" bestFit="1" customWidth="1"/>
    <col min="9216" max="9217" width="2.5703125" customWidth="1"/>
    <col min="9218" max="9218" width="40.42578125" customWidth="1"/>
    <col min="9219" max="9219" width="15.42578125" bestFit="1" customWidth="1"/>
    <col min="9220" max="9220" width="1.85546875" customWidth="1"/>
    <col min="9221" max="9221" width="15.5703125" customWidth="1"/>
    <col min="9222" max="9222" width="1.85546875" customWidth="1"/>
    <col min="9223" max="9223" width="14.7109375" bestFit="1" customWidth="1"/>
    <col min="9224" max="9224" width="1.85546875" customWidth="1"/>
    <col min="9225" max="9225" width="15.42578125" bestFit="1" customWidth="1"/>
    <col min="9226" max="9226" width="1.85546875" customWidth="1"/>
    <col min="9227" max="9227" width="14.42578125" bestFit="1" customWidth="1"/>
    <col min="9228" max="9228" width="1.85546875" customWidth="1"/>
    <col min="9229" max="9229" width="14.7109375" bestFit="1" customWidth="1"/>
    <col min="9230" max="9230" width="1.85546875" customWidth="1"/>
    <col min="9231" max="9231" width="14.85546875" customWidth="1"/>
    <col min="9232" max="9232" width="1.85546875" customWidth="1"/>
    <col min="9233" max="9233" width="16.42578125" bestFit="1" customWidth="1"/>
    <col min="9234" max="9235" width="16" bestFit="1" customWidth="1"/>
    <col min="9237" max="9237" width="16" bestFit="1" customWidth="1"/>
    <col min="9472" max="9473" width="2.5703125" customWidth="1"/>
    <col min="9474" max="9474" width="40.42578125" customWidth="1"/>
    <col min="9475" max="9475" width="15.42578125" bestFit="1" customWidth="1"/>
    <col min="9476" max="9476" width="1.85546875" customWidth="1"/>
    <col min="9477" max="9477" width="15.5703125" customWidth="1"/>
    <col min="9478" max="9478" width="1.85546875" customWidth="1"/>
    <col min="9479" max="9479" width="14.7109375" bestFit="1" customWidth="1"/>
    <col min="9480" max="9480" width="1.85546875" customWidth="1"/>
    <col min="9481" max="9481" width="15.42578125" bestFit="1" customWidth="1"/>
    <col min="9482" max="9482" width="1.85546875" customWidth="1"/>
    <col min="9483" max="9483" width="14.42578125" bestFit="1" customWidth="1"/>
    <col min="9484" max="9484" width="1.85546875" customWidth="1"/>
    <col min="9485" max="9485" width="14.7109375" bestFit="1" customWidth="1"/>
    <col min="9486" max="9486" width="1.85546875" customWidth="1"/>
    <col min="9487" max="9487" width="14.85546875" customWidth="1"/>
    <col min="9488" max="9488" width="1.85546875" customWidth="1"/>
    <col min="9489" max="9489" width="16.42578125" bestFit="1" customWidth="1"/>
    <col min="9490" max="9491" width="16" bestFit="1" customWidth="1"/>
    <col min="9493" max="9493" width="16" bestFit="1" customWidth="1"/>
    <col min="9728" max="9729" width="2.5703125" customWidth="1"/>
    <col min="9730" max="9730" width="40.42578125" customWidth="1"/>
    <col min="9731" max="9731" width="15.42578125" bestFit="1" customWidth="1"/>
    <col min="9732" max="9732" width="1.85546875" customWidth="1"/>
    <col min="9733" max="9733" width="15.5703125" customWidth="1"/>
    <col min="9734" max="9734" width="1.85546875" customWidth="1"/>
    <col min="9735" max="9735" width="14.7109375" bestFit="1" customWidth="1"/>
    <col min="9736" max="9736" width="1.85546875" customWidth="1"/>
    <col min="9737" max="9737" width="15.42578125" bestFit="1" customWidth="1"/>
    <col min="9738" max="9738" width="1.85546875" customWidth="1"/>
    <col min="9739" max="9739" width="14.42578125" bestFit="1" customWidth="1"/>
    <col min="9740" max="9740" width="1.85546875" customWidth="1"/>
    <col min="9741" max="9741" width="14.7109375" bestFit="1" customWidth="1"/>
    <col min="9742" max="9742" width="1.85546875" customWidth="1"/>
    <col min="9743" max="9743" width="14.85546875" customWidth="1"/>
    <col min="9744" max="9744" width="1.85546875" customWidth="1"/>
    <col min="9745" max="9745" width="16.42578125" bestFit="1" customWidth="1"/>
    <col min="9746" max="9747" width="16" bestFit="1" customWidth="1"/>
    <col min="9749" max="9749" width="16" bestFit="1" customWidth="1"/>
    <col min="9984" max="9985" width="2.5703125" customWidth="1"/>
    <col min="9986" max="9986" width="40.42578125" customWidth="1"/>
    <col min="9987" max="9987" width="15.42578125" bestFit="1" customWidth="1"/>
    <col min="9988" max="9988" width="1.85546875" customWidth="1"/>
    <col min="9989" max="9989" width="15.5703125" customWidth="1"/>
    <col min="9990" max="9990" width="1.85546875" customWidth="1"/>
    <col min="9991" max="9991" width="14.7109375" bestFit="1" customWidth="1"/>
    <col min="9992" max="9992" width="1.85546875" customWidth="1"/>
    <col min="9993" max="9993" width="15.42578125" bestFit="1" customWidth="1"/>
    <col min="9994" max="9994" width="1.85546875" customWidth="1"/>
    <col min="9995" max="9995" width="14.42578125" bestFit="1" customWidth="1"/>
    <col min="9996" max="9996" width="1.85546875" customWidth="1"/>
    <col min="9997" max="9997" width="14.7109375" bestFit="1" customWidth="1"/>
    <col min="9998" max="9998" width="1.85546875" customWidth="1"/>
    <col min="9999" max="9999" width="14.85546875" customWidth="1"/>
    <col min="10000" max="10000" width="1.85546875" customWidth="1"/>
    <col min="10001" max="10001" width="16.42578125" bestFit="1" customWidth="1"/>
    <col min="10002" max="10003" width="16" bestFit="1" customWidth="1"/>
    <col min="10005" max="10005" width="16" bestFit="1" customWidth="1"/>
    <col min="10240" max="10241" width="2.5703125" customWidth="1"/>
    <col min="10242" max="10242" width="40.42578125" customWidth="1"/>
    <col min="10243" max="10243" width="15.42578125" bestFit="1" customWidth="1"/>
    <col min="10244" max="10244" width="1.85546875" customWidth="1"/>
    <col min="10245" max="10245" width="15.5703125" customWidth="1"/>
    <col min="10246" max="10246" width="1.85546875" customWidth="1"/>
    <col min="10247" max="10247" width="14.7109375" bestFit="1" customWidth="1"/>
    <col min="10248" max="10248" width="1.85546875" customWidth="1"/>
    <col min="10249" max="10249" width="15.42578125" bestFit="1" customWidth="1"/>
    <col min="10250" max="10250" width="1.85546875" customWidth="1"/>
    <col min="10251" max="10251" width="14.42578125" bestFit="1" customWidth="1"/>
    <col min="10252" max="10252" width="1.85546875" customWidth="1"/>
    <col min="10253" max="10253" width="14.7109375" bestFit="1" customWidth="1"/>
    <col min="10254" max="10254" width="1.85546875" customWidth="1"/>
    <col min="10255" max="10255" width="14.85546875" customWidth="1"/>
    <col min="10256" max="10256" width="1.85546875" customWidth="1"/>
    <col min="10257" max="10257" width="16.42578125" bestFit="1" customWidth="1"/>
    <col min="10258" max="10259" width="16" bestFit="1" customWidth="1"/>
    <col min="10261" max="10261" width="16" bestFit="1" customWidth="1"/>
    <col min="10496" max="10497" width="2.5703125" customWidth="1"/>
    <col min="10498" max="10498" width="40.42578125" customWidth="1"/>
    <col min="10499" max="10499" width="15.42578125" bestFit="1" customWidth="1"/>
    <col min="10500" max="10500" width="1.85546875" customWidth="1"/>
    <col min="10501" max="10501" width="15.5703125" customWidth="1"/>
    <col min="10502" max="10502" width="1.85546875" customWidth="1"/>
    <col min="10503" max="10503" width="14.7109375" bestFit="1" customWidth="1"/>
    <col min="10504" max="10504" width="1.85546875" customWidth="1"/>
    <col min="10505" max="10505" width="15.42578125" bestFit="1" customWidth="1"/>
    <col min="10506" max="10506" width="1.85546875" customWidth="1"/>
    <col min="10507" max="10507" width="14.42578125" bestFit="1" customWidth="1"/>
    <col min="10508" max="10508" width="1.85546875" customWidth="1"/>
    <col min="10509" max="10509" width="14.7109375" bestFit="1" customWidth="1"/>
    <col min="10510" max="10510" width="1.85546875" customWidth="1"/>
    <col min="10511" max="10511" width="14.85546875" customWidth="1"/>
    <col min="10512" max="10512" width="1.85546875" customWidth="1"/>
    <col min="10513" max="10513" width="16.42578125" bestFit="1" customWidth="1"/>
    <col min="10514" max="10515" width="16" bestFit="1" customWidth="1"/>
    <col min="10517" max="10517" width="16" bestFit="1" customWidth="1"/>
    <col min="10752" max="10753" width="2.5703125" customWidth="1"/>
    <col min="10754" max="10754" width="40.42578125" customWidth="1"/>
    <col min="10755" max="10755" width="15.42578125" bestFit="1" customWidth="1"/>
    <col min="10756" max="10756" width="1.85546875" customWidth="1"/>
    <col min="10757" max="10757" width="15.5703125" customWidth="1"/>
    <col min="10758" max="10758" width="1.85546875" customWidth="1"/>
    <col min="10759" max="10759" width="14.7109375" bestFit="1" customWidth="1"/>
    <col min="10760" max="10760" width="1.85546875" customWidth="1"/>
    <col min="10761" max="10761" width="15.42578125" bestFit="1" customWidth="1"/>
    <col min="10762" max="10762" width="1.85546875" customWidth="1"/>
    <col min="10763" max="10763" width="14.42578125" bestFit="1" customWidth="1"/>
    <col min="10764" max="10764" width="1.85546875" customWidth="1"/>
    <col min="10765" max="10765" width="14.7109375" bestFit="1" customWidth="1"/>
    <col min="10766" max="10766" width="1.85546875" customWidth="1"/>
    <col min="10767" max="10767" width="14.85546875" customWidth="1"/>
    <col min="10768" max="10768" width="1.85546875" customWidth="1"/>
    <col min="10769" max="10769" width="16.42578125" bestFit="1" customWidth="1"/>
    <col min="10770" max="10771" width="16" bestFit="1" customWidth="1"/>
    <col min="10773" max="10773" width="16" bestFit="1" customWidth="1"/>
    <col min="11008" max="11009" width="2.5703125" customWidth="1"/>
    <col min="11010" max="11010" width="40.42578125" customWidth="1"/>
    <col min="11011" max="11011" width="15.42578125" bestFit="1" customWidth="1"/>
    <col min="11012" max="11012" width="1.85546875" customWidth="1"/>
    <col min="11013" max="11013" width="15.5703125" customWidth="1"/>
    <col min="11014" max="11014" width="1.85546875" customWidth="1"/>
    <col min="11015" max="11015" width="14.7109375" bestFit="1" customWidth="1"/>
    <col min="11016" max="11016" width="1.85546875" customWidth="1"/>
    <col min="11017" max="11017" width="15.42578125" bestFit="1" customWidth="1"/>
    <col min="11018" max="11018" width="1.85546875" customWidth="1"/>
    <col min="11019" max="11019" width="14.42578125" bestFit="1" customWidth="1"/>
    <col min="11020" max="11020" width="1.85546875" customWidth="1"/>
    <col min="11021" max="11021" width="14.7109375" bestFit="1" customWidth="1"/>
    <col min="11022" max="11022" width="1.85546875" customWidth="1"/>
    <col min="11023" max="11023" width="14.85546875" customWidth="1"/>
    <col min="11024" max="11024" width="1.85546875" customWidth="1"/>
    <col min="11025" max="11025" width="16.42578125" bestFit="1" customWidth="1"/>
    <col min="11026" max="11027" width="16" bestFit="1" customWidth="1"/>
    <col min="11029" max="11029" width="16" bestFit="1" customWidth="1"/>
    <col min="11264" max="11265" width="2.5703125" customWidth="1"/>
    <col min="11266" max="11266" width="40.42578125" customWidth="1"/>
    <col min="11267" max="11267" width="15.42578125" bestFit="1" customWidth="1"/>
    <col min="11268" max="11268" width="1.85546875" customWidth="1"/>
    <col min="11269" max="11269" width="15.5703125" customWidth="1"/>
    <col min="11270" max="11270" width="1.85546875" customWidth="1"/>
    <col min="11271" max="11271" width="14.7109375" bestFit="1" customWidth="1"/>
    <col min="11272" max="11272" width="1.85546875" customWidth="1"/>
    <col min="11273" max="11273" width="15.42578125" bestFit="1" customWidth="1"/>
    <col min="11274" max="11274" width="1.85546875" customWidth="1"/>
    <col min="11275" max="11275" width="14.42578125" bestFit="1" customWidth="1"/>
    <col min="11276" max="11276" width="1.85546875" customWidth="1"/>
    <col min="11277" max="11277" width="14.7109375" bestFit="1" customWidth="1"/>
    <col min="11278" max="11278" width="1.85546875" customWidth="1"/>
    <col min="11279" max="11279" width="14.85546875" customWidth="1"/>
    <col min="11280" max="11280" width="1.85546875" customWidth="1"/>
    <col min="11281" max="11281" width="16.42578125" bestFit="1" customWidth="1"/>
    <col min="11282" max="11283" width="16" bestFit="1" customWidth="1"/>
    <col min="11285" max="11285" width="16" bestFit="1" customWidth="1"/>
    <col min="11520" max="11521" width="2.5703125" customWidth="1"/>
    <col min="11522" max="11522" width="40.42578125" customWidth="1"/>
    <col min="11523" max="11523" width="15.42578125" bestFit="1" customWidth="1"/>
    <col min="11524" max="11524" width="1.85546875" customWidth="1"/>
    <col min="11525" max="11525" width="15.5703125" customWidth="1"/>
    <col min="11526" max="11526" width="1.85546875" customWidth="1"/>
    <col min="11527" max="11527" width="14.7109375" bestFit="1" customWidth="1"/>
    <col min="11528" max="11528" width="1.85546875" customWidth="1"/>
    <col min="11529" max="11529" width="15.42578125" bestFit="1" customWidth="1"/>
    <col min="11530" max="11530" width="1.85546875" customWidth="1"/>
    <col min="11531" max="11531" width="14.42578125" bestFit="1" customWidth="1"/>
    <col min="11532" max="11532" width="1.85546875" customWidth="1"/>
    <col min="11533" max="11533" width="14.7109375" bestFit="1" customWidth="1"/>
    <col min="11534" max="11534" width="1.85546875" customWidth="1"/>
    <col min="11535" max="11535" width="14.85546875" customWidth="1"/>
    <col min="11536" max="11536" width="1.85546875" customWidth="1"/>
    <col min="11537" max="11537" width="16.42578125" bestFit="1" customWidth="1"/>
    <col min="11538" max="11539" width="16" bestFit="1" customWidth="1"/>
    <col min="11541" max="11541" width="16" bestFit="1" customWidth="1"/>
    <col min="11776" max="11777" width="2.5703125" customWidth="1"/>
    <col min="11778" max="11778" width="40.42578125" customWidth="1"/>
    <col min="11779" max="11779" width="15.42578125" bestFit="1" customWidth="1"/>
    <col min="11780" max="11780" width="1.85546875" customWidth="1"/>
    <col min="11781" max="11781" width="15.5703125" customWidth="1"/>
    <col min="11782" max="11782" width="1.85546875" customWidth="1"/>
    <col min="11783" max="11783" width="14.7109375" bestFit="1" customWidth="1"/>
    <col min="11784" max="11784" width="1.85546875" customWidth="1"/>
    <col min="11785" max="11785" width="15.42578125" bestFit="1" customWidth="1"/>
    <col min="11786" max="11786" width="1.85546875" customWidth="1"/>
    <col min="11787" max="11787" width="14.42578125" bestFit="1" customWidth="1"/>
    <col min="11788" max="11788" width="1.85546875" customWidth="1"/>
    <col min="11789" max="11789" width="14.7109375" bestFit="1" customWidth="1"/>
    <col min="11790" max="11790" width="1.85546875" customWidth="1"/>
    <col min="11791" max="11791" width="14.85546875" customWidth="1"/>
    <col min="11792" max="11792" width="1.85546875" customWidth="1"/>
    <col min="11793" max="11793" width="16.42578125" bestFit="1" customWidth="1"/>
    <col min="11794" max="11795" width="16" bestFit="1" customWidth="1"/>
    <col min="11797" max="11797" width="16" bestFit="1" customWidth="1"/>
    <col min="12032" max="12033" width="2.5703125" customWidth="1"/>
    <col min="12034" max="12034" width="40.42578125" customWidth="1"/>
    <col min="12035" max="12035" width="15.42578125" bestFit="1" customWidth="1"/>
    <col min="12036" max="12036" width="1.85546875" customWidth="1"/>
    <col min="12037" max="12037" width="15.5703125" customWidth="1"/>
    <col min="12038" max="12038" width="1.85546875" customWidth="1"/>
    <col min="12039" max="12039" width="14.7109375" bestFit="1" customWidth="1"/>
    <col min="12040" max="12040" width="1.85546875" customWidth="1"/>
    <col min="12041" max="12041" width="15.42578125" bestFit="1" customWidth="1"/>
    <col min="12042" max="12042" width="1.85546875" customWidth="1"/>
    <col min="12043" max="12043" width="14.42578125" bestFit="1" customWidth="1"/>
    <col min="12044" max="12044" width="1.85546875" customWidth="1"/>
    <col min="12045" max="12045" width="14.7109375" bestFit="1" customWidth="1"/>
    <col min="12046" max="12046" width="1.85546875" customWidth="1"/>
    <col min="12047" max="12047" width="14.85546875" customWidth="1"/>
    <col min="12048" max="12048" width="1.85546875" customWidth="1"/>
    <col min="12049" max="12049" width="16.42578125" bestFit="1" customWidth="1"/>
    <col min="12050" max="12051" width="16" bestFit="1" customWidth="1"/>
    <col min="12053" max="12053" width="16" bestFit="1" customWidth="1"/>
    <col min="12288" max="12289" width="2.5703125" customWidth="1"/>
    <col min="12290" max="12290" width="40.42578125" customWidth="1"/>
    <col min="12291" max="12291" width="15.42578125" bestFit="1" customWidth="1"/>
    <col min="12292" max="12292" width="1.85546875" customWidth="1"/>
    <col min="12293" max="12293" width="15.5703125" customWidth="1"/>
    <col min="12294" max="12294" width="1.85546875" customWidth="1"/>
    <col min="12295" max="12295" width="14.7109375" bestFit="1" customWidth="1"/>
    <col min="12296" max="12296" width="1.85546875" customWidth="1"/>
    <col min="12297" max="12297" width="15.42578125" bestFit="1" customWidth="1"/>
    <col min="12298" max="12298" width="1.85546875" customWidth="1"/>
    <col min="12299" max="12299" width="14.42578125" bestFit="1" customWidth="1"/>
    <col min="12300" max="12300" width="1.85546875" customWidth="1"/>
    <col min="12301" max="12301" width="14.7109375" bestFit="1" customWidth="1"/>
    <col min="12302" max="12302" width="1.85546875" customWidth="1"/>
    <col min="12303" max="12303" width="14.85546875" customWidth="1"/>
    <col min="12304" max="12304" width="1.85546875" customWidth="1"/>
    <col min="12305" max="12305" width="16.42578125" bestFit="1" customWidth="1"/>
    <col min="12306" max="12307" width="16" bestFit="1" customWidth="1"/>
    <col min="12309" max="12309" width="16" bestFit="1" customWidth="1"/>
    <col min="12544" max="12545" width="2.5703125" customWidth="1"/>
    <col min="12546" max="12546" width="40.42578125" customWidth="1"/>
    <col min="12547" max="12547" width="15.42578125" bestFit="1" customWidth="1"/>
    <col min="12548" max="12548" width="1.85546875" customWidth="1"/>
    <col min="12549" max="12549" width="15.5703125" customWidth="1"/>
    <col min="12550" max="12550" width="1.85546875" customWidth="1"/>
    <col min="12551" max="12551" width="14.7109375" bestFit="1" customWidth="1"/>
    <col min="12552" max="12552" width="1.85546875" customWidth="1"/>
    <col min="12553" max="12553" width="15.42578125" bestFit="1" customWidth="1"/>
    <col min="12554" max="12554" width="1.85546875" customWidth="1"/>
    <col min="12555" max="12555" width="14.42578125" bestFit="1" customWidth="1"/>
    <col min="12556" max="12556" width="1.85546875" customWidth="1"/>
    <col min="12557" max="12557" width="14.7109375" bestFit="1" customWidth="1"/>
    <col min="12558" max="12558" width="1.85546875" customWidth="1"/>
    <col min="12559" max="12559" width="14.85546875" customWidth="1"/>
    <col min="12560" max="12560" width="1.85546875" customWidth="1"/>
    <col min="12561" max="12561" width="16.42578125" bestFit="1" customWidth="1"/>
    <col min="12562" max="12563" width="16" bestFit="1" customWidth="1"/>
    <col min="12565" max="12565" width="16" bestFit="1" customWidth="1"/>
    <col min="12800" max="12801" width="2.5703125" customWidth="1"/>
    <col min="12802" max="12802" width="40.42578125" customWidth="1"/>
    <col min="12803" max="12803" width="15.42578125" bestFit="1" customWidth="1"/>
    <col min="12804" max="12804" width="1.85546875" customWidth="1"/>
    <col min="12805" max="12805" width="15.5703125" customWidth="1"/>
    <col min="12806" max="12806" width="1.85546875" customWidth="1"/>
    <col min="12807" max="12807" width="14.7109375" bestFit="1" customWidth="1"/>
    <col min="12808" max="12808" width="1.85546875" customWidth="1"/>
    <col min="12809" max="12809" width="15.42578125" bestFit="1" customWidth="1"/>
    <col min="12810" max="12810" width="1.85546875" customWidth="1"/>
    <col min="12811" max="12811" width="14.42578125" bestFit="1" customWidth="1"/>
    <col min="12812" max="12812" width="1.85546875" customWidth="1"/>
    <col min="12813" max="12813" width="14.7109375" bestFit="1" customWidth="1"/>
    <col min="12814" max="12814" width="1.85546875" customWidth="1"/>
    <col min="12815" max="12815" width="14.85546875" customWidth="1"/>
    <col min="12816" max="12816" width="1.85546875" customWidth="1"/>
    <col min="12817" max="12817" width="16.42578125" bestFit="1" customWidth="1"/>
    <col min="12818" max="12819" width="16" bestFit="1" customWidth="1"/>
    <col min="12821" max="12821" width="16" bestFit="1" customWidth="1"/>
    <col min="13056" max="13057" width="2.5703125" customWidth="1"/>
    <col min="13058" max="13058" width="40.42578125" customWidth="1"/>
    <col min="13059" max="13059" width="15.42578125" bestFit="1" customWidth="1"/>
    <col min="13060" max="13060" width="1.85546875" customWidth="1"/>
    <col min="13061" max="13061" width="15.5703125" customWidth="1"/>
    <col min="13062" max="13062" width="1.85546875" customWidth="1"/>
    <col min="13063" max="13063" width="14.7109375" bestFit="1" customWidth="1"/>
    <col min="13064" max="13064" width="1.85546875" customWidth="1"/>
    <col min="13065" max="13065" width="15.42578125" bestFit="1" customWidth="1"/>
    <col min="13066" max="13066" width="1.85546875" customWidth="1"/>
    <col min="13067" max="13067" width="14.42578125" bestFit="1" customWidth="1"/>
    <col min="13068" max="13068" width="1.85546875" customWidth="1"/>
    <col min="13069" max="13069" width="14.7109375" bestFit="1" customWidth="1"/>
    <col min="13070" max="13070" width="1.85546875" customWidth="1"/>
    <col min="13071" max="13071" width="14.85546875" customWidth="1"/>
    <col min="13072" max="13072" width="1.85546875" customWidth="1"/>
    <col min="13073" max="13073" width="16.42578125" bestFit="1" customWidth="1"/>
    <col min="13074" max="13075" width="16" bestFit="1" customWidth="1"/>
    <col min="13077" max="13077" width="16" bestFit="1" customWidth="1"/>
    <col min="13312" max="13313" width="2.5703125" customWidth="1"/>
    <col min="13314" max="13314" width="40.42578125" customWidth="1"/>
    <col min="13315" max="13315" width="15.42578125" bestFit="1" customWidth="1"/>
    <col min="13316" max="13316" width="1.85546875" customWidth="1"/>
    <col min="13317" max="13317" width="15.5703125" customWidth="1"/>
    <col min="13318" max="13318" width="1.85546875" customWidth="1"/>
    <col min="13319" max="13319" width="14.7109375" bestFit="1" customWidth="1"/>
    <col min="13320" max="13320" width="1.85546875" customWidth="1"/>
    <col min="13321" max="13321" width="15.42578125" bestFit="1" customWidth="1"/>
    <col min="13322" max="13322" width="1.85546875" customWidth="1"/>
    <col min="13323" max="13323" width="14.42578125" bestFit="1" customWidth="1"/>
    <col min="13324" max="13324" width="1.85546875" customWidth="1"/>
    <col min="13325" max="13325" width="14.7109375" bestFit="1" customWidth="1"/>
    <col min="13326" max="13326" width="1.85546875" customWidth="1"/>
    <col min="13327" max="13327" width="14.85546875" customWidth="1"/>
    <col min="13328" max="13328" width="1.85546875" customWidth="1"/>
    <col min="13329" max="13329" width="16.42578125" bestFit="1" customWidth="1"/>
    <col min="13330" max="13331" width="16" bestFit="1" customWidth="1"/>
    <col min="13333" max="13333" width="16" bestFit="1" customWidth="1"/>
    <col min="13568" max="13569" width="2.5703125" customWidth="1"/>
    <col min="13570" max="13570" width="40.42578125" customWidth="1"/>
    <col min="13571" max="13571" width="15.42578125" bestFit="1" customWidth="1"/>
    <col min="13572" max="13572" width="1.85546875" customWidth="1"/>
    <col min="13573" max="13573" width="15.5703125" customWidth="1"/>
    <col min="13574" max="13574" width="1.85546875" customWidth="1"/>
    <col min="13575" max="13575" width="14.7109375" bestFit="1" customWidth="1"/>
    <col min="13576" max="13576" width="1.85546875" customWidth="1"/>
    <col min="13577" max="13577" width="15.42578125" bestFit="1" customWidth="1"/>
    <col min="13578" max="13578" width="1.85546875" customWidth="1"/>
    <col min="13579" max="13579" width="14.42578125" bestFit="1" customWidth="1"/>
    <col min="13580" max="13580" width="1.85546875" customWidth="1"/>
    <col min="13581" max="13581" width="14.7109375" bestFit="1" customWidth="1"/>
    <col min="13582" max="13582" width="1.85546875" customWidth="1"/>
    <col min="13583" max="13583" width="14.85546875" customWidth="1"/>
    <col min="13584" max="13584" width="1.85546875" customWidth="1"/>
    <col min="13585" max="13585" width="16.42578125" bestFit="1" customWidth="1"/>
    <col min="13586" max="13587" width="16" bestFit="1" customWidth="1"/>
    <col min="13589" max="13589" width="16" bestFit="1" customWidth="1"/>
    <col min="13824" max="13825" width="2.5703125" customWidth="1"/>
    <col min="13826" max="13826" width="40.42578125" customWidth="1"/>
    <col min="13827" max="13827" width="15.42578125" bestFit="1" customWidth="1"/>
    <col min="13828" max="13828" width="1.85546875" customWidth="1"/>
    <col min="13829" max="13829" width="15.5703125" customWidth="1"/>
    <col min="13830" max="13830" width="1.85546875" customWidth="1"/>
    <col min="13831" max="13831" width="14.7109375" bestFit="1" customWidth="1"/>
    <col min="13832" max="13832" width="1.85546875" customWidth="1"/>
    <col min="13833" max="13833" width="15.42578125" bestFit="1" customWidth="1"/>
    <col min="13834" max="13834" width="1.85546875" customWidth="1"/>
    <col min="13835" max="13835" width="14.42578125" bestFit="1" customWidth="1"/>
    <col min="13836" max="13836" width="1.85546875" customWidth="1"/>
    <col min="13837" max="13837" width="14.7109375" bestFit="1" customWidth="1"/>
    <col min="13838" max="13838" width="1.85546875" customWidth="1"/>
    <col min="13839" max="13839" width="14.85546875" customWidth="1"/>
    <col min="13840" max="13840" width="1.85546875" customWidth="1"/>
    <col min="13841" max="13841" width="16.42578125" bestFit="1" customWidth="1"/>
    <col min="13842" max="13843" width="16" bestFit="1" customWidth="1"/>
    <col min="13845" max="13845" width="16" bestFit="1" customWidth="1"/>
    <col min="14080" max="14081" width="2.5703125" customWidth="1"/>
    <col min="14082" max="14082" width="40.42578125" customWidth="1"/>
    <col min="14083" max="14083" width="15.42578125" bestFit="1" customWidth="1"/>
    <col min="14084" max="14084" width="1.85546875" customWidth="1"/>
    <col min="14085" max="14085" width="15.5703125" customWidth="1"/>
    <col min="14086" max="14086" width="1.85546875" customWidth="1"/>
    <col min="14087" max="14087" width="14.7109375" bestFit="1" customWidth="1"/>
    <col min="14088" max="14088" width="1.85546875" customWidth="1"/>
    <col min="14089" max="14089" width="15.42578125" bestFit="1" customWidth="1"/>
    <col min="14090" max="14090" width="1.85546875" customWidth="1"/>
    <col min="14091" max="14091" width="14.42578125" bestFit="1" customWidth="1"/>
    <col min="14092" max="14092" width="1.85546875" customWidth="1"/>
    <col min="14093" max="14093" width="14.7109375" bestFit="1" customWidth="1"/>
    <col min="14094" max="14094" width="1.85546875" customWidth="1"/>
    <col min="14095" max="14095" width="14.85546875" customWidth="1"/>
    <col min="14096" max="14096" width="1.85546875" customWidth="1"/>
    <col min="14097" max="14097" width="16.42578125" bestFit="1" customWidth="1"/>
    <col min="14098" max="14099" width="16" bestFit="1" customWidth="1"/>
    <col min="14101" max="14101" width="16" bestFit="1" customWidth="1"/>
    <col min="14336" max="14337" width="2.5703125" customWidth="1"/>
    <col min="14338" max="14338" width="40.42578125" customWidth="1"/>
    <col min="14339" max="14339" width="15.42578125" bestFit="1" customWidth="1"/>
    <col min="14340" max="14340" width="1.85546875" customWidth="1"/>
    <col min="14341" max="14341" width="15.5703125" customWidth="1"/>
    <col min="14342" max="14342" width="1.85546875" customWidth="1"/>
    <col min="14343" max="14343" width="14.7109375" bestFit="1" customWidth="1"/>
    <col min="14344" max="14344" width="1.85546875" customWidth="1"/>
    <col min="14345" max="14345" width="15.42578125" bestFit="1" customWidth="1"/>
    <col min="14346" max="14346" width="1.85546875" customWidth="1"/>
    <col min="14347" max="14347" width="14.42578125" bestFit="1" customWidth="1"/>
    <col min="14348" max="14348" width="1.85546875" customWidth="1"/>
    <col min="14349" max="14349" width="14.7109375" bestFit="1" customWidth="1"/>
    <col min="14350" max="14350" width="1.85546875" customWidth="1"/>
    <col min="14351" max="14351" width="14.85546875" customWidth="1"/>
    <col min="14352" max="14352" width="1.85546875" customWidth="1"/>
    <col min="14353" max="14353" width="16.42578125" bestFit="1" customWidth="1"/>
    <col min="14354" max="14355" width="16" bestFit="1" customWidth="1"/>
    <col min="14357" max="14357" width="16" bestFit="1" customWidth="1"/>
    <col min="14592" max="14593" width="2.5703125" customWidth="1"/>
    <col min="14594" max="14594" width="40.42578125" customWidth="1"/>
    <col min="14595" max="14595" width="15.42578125" bestFit="1" customWidth="1"/>
    <col min="14596" max="14596" width="1.85546875" customWidth="1"/>
    <col min="14597" max="14597" width="15.5703125" customWidth="1"/>
    <col min="14598" max="14598" width="1.85546875" customWidth="1"/>
    <col min="14599" max="14599" width="14.7109375" bestFit="1" customWidth="1"/>
    <col min="14600" max="14600" width="1.85546875" customWidth="1"/>
    <col min="14601" max="14601" width="15.42578125" bestFit="1" customWidth="1"/>
    <col min="14602" max="14602" width="1.85546875" customWidth="1"/>
    <col min="14603" max="14603" width="14.42578125" bestFit="1" customWidth="1"/>
    <col min="14604" max="14604" width="1.85546875" customWidth="1"/>
    <col min="14605" max="14605" width="14.7109375" bestFit="1" customWidth="1"/>
    <col min="14606" max="14606" width="1.85546875" customWidth="1"/>
    <col min="14607" max="14607" width="14.85546875" customWidth="1"/>
    <col min="14608" max="14608" width="1.85546875" customWidth="1"/>
    <col min="14609" max="14609" width="16.42578125" bestFit="1" customWidth="1"/>
    <col min="14610" max="14611" width="16" bestFit="1" customWidth="1"/>
    <col min="14613" max="14613" width="16" bestFit="1" customWidth="1"/>
    <col min="14848" max="14849" width="2.5703125" customWidth="1"/>
    <col min="14850" max="14850" width="40.42578125" customWidth="1"/>
    <col min="14851" max="14851" width="15.42578125" bestFit="1" customWidth="1"/>
    <col min="14852" max="14852" width="1.85546875" customWidth="1"/>
    <col min="14853" max="14853" width="15.5703125" customWidth="1"/>
    <col min="14854" max="14854" width="1.85546875" customWidth="1"/>
    <col min="14855" max="14855" width="14.7109375" bestFit="1" customWidth="1"/>
    <col min="14856" max="14856" width="1.85546875" customWidth="1"/>
    <col min="14857" max="14857" width="15.42578125" bestFit="1" customWidth="1"/>
    <col min="14858" max="14858" width="1.85546875" customWidth="1"/>
    <col min="14859" max="14859" width="14.42578125" bestFit="1" customWidth="1"/>
    <col min="14860" max="14860" width="1.85546875" customWidth="1"/>
    <col min="14861" max="14861" width="14.7109375" bestFit="1" customWidth="1"/>
    <col min="14862" max="14862" width="1.85546875" customWidth="1"/>
    <col min="14863" max="14863" width="14.85546875" customWidth="1"/>
    <col min="14864" max="14864" width="1.85546875" customWidth="1"/>
    <col min="14865" max="14865" width="16.42578125" bestFit="1" customWidth="1"/>
    <col min="14866" max="14867" width="16" bestFit="1" customWidth="1"/>
    <col min="14869" max="14869" width="16" bestFit="1" customWidth="1"/>
    <col min="15104" max="15105" width="2.5703125" customWidth="1"/>
    <col min="15106" max="15106" width="40.42578125" customWidth="1"/>
    <col min="15107" max="15107" width="15.42578125" bestFit="1" customWidth="1"/>
    <col min="15108" max="15108" width="1.85546875" customWidth="1"/>
    <col min="15109" max="15109" width="15.5703125" customWidth="1"/>
    <col min="15110" max="15110" width="1.85546875" customWidth="1"/>
    <col min="15111" max="15111" width="14.7109375" bestFit="1" customWidth="1"/>
    <col min="15112" max="15112" width="1.85546875" customWidth="1"/>
    <col min="15113" max="15113" width="15.42578125" bestFit="1" customWidth="1"/>
    <col min="15114" max="15114" width="1.85546875" customWidth="1"/>
    <col min="15115" max="15115" width="14.42578125" bestFit="1" customWidth="1"/>
    <col min="15116" max="15116" width="1.85546875" customWidth="1"/>
    <col min="15117" max="15117" width="14.7109375" bestFit="1" customWidth="1"/>
    <col min="15118" max="15118" width="1.85546875" customWidth="1"/>
    <col min="15119" max="15119" width="14.85546875" customWidth="1"/>
    <col min="15120" max="15120" width="1.85546875" customWidth="1"/>
    <col min="15121" max="15121" width="16.42578125" bestFit="1" customWidth="1"/>
    <col min="15122" max="15123" width="16" bestFit="1" customWidth="1"/>
    <col min="15125" max="15125" width="16" bestFit="1" customWidth="1"/>
    <col min="15360" max="15361" width="2.5703125" customWidth="1"/>
    <col min="15362" max="15362" width="40.42578125" customWidth="1"/>
    <col min="15363" max="15363" width="15.42578125" bestFit="1" customWidth="1"/>
    <col min="15364" max="15364" width="1.85546875" customWidth="1"/>
    <col min="15365" max="15365" width="15.5703125" customWidth="1"/>
    <col min="15366" max="15366" width="1.85546875" customWidth="1"/>
    <col min="15367" max="15367" width="14.7109375" bestFit="1" customWidth="1"/>
    <col min="15368" max="15368" width="1.85546875" customWidth="1"/>
    <col min="15369" max="15369" width="15.42578125" bestFit="1" customWidth="1"/>
    <col min="15370" max="15370" width="1.85546875" customWidth="1"/>
    <col min="15371" max="15371" width="14.42578125" bestFit="1" customWidth="1"/>
    <col min="15372" max="15372" width="1.85546875" customWidth="1"/>
    <col min="15373" max="15373" width="14.7109375" bestFit="1" customWidth="1"/>
    <col min="15374" max="15374" width="1.85546875" customWidth="1"/>
    <col min="15375" max="15375" width="14.85546875" customWidth="1"/>
    <col min="15376" max="15376" width="1.85546875" customWidth="1"/>
    <col min="15377" max="15377" width="16.42578125" bestFit="1" customWidth="1"/>
    <col min="15378" max="15379" width="16" bestFit="1" customWidth="1"/>
    <col min="15381" max="15381" width="16" bestFit="1" customWidth="1"/>
    <col min="15616" max="15617" width="2.5703125" customWidth="1"/>
    <col min="15618" max="15618" width="40.42578125" customWidth="1"/>
    <col min="15619" max="15619" width="15.42578125" bestFit="1" customWidth="1"/>
    <col min="15620" max="15620" width="1.85546875" customWidth="1"/>
    <col min="15621" max="15621" width="15.5703125" customWidth="1"/>
    <col min="15622" max="15622" width="1.85546875" customWidth="1"/>
    <col min="15623" max="15623" width="14.7109375" bestFit="1" customWidth="1"/>
    <col min="15624" max="15624" width="1.85546875" customWidth="1"/>
    <col min="15625" max="15625" width="15.42578125" bestFit="1" customWidth="1"/>
    <col min="15626" max="15626" width="1.85546875" customWidth="1"/>
    <col min="15627" max="15627" width="14.42578125" bestFit="1" customWidth="1"/>
    <col min="15628" max="15628" width="1.85546875" customWidth="1"/>
    <col min="15629" max="15629" width="14.7109375" bestFit="1" customWidth="1"/>
    <col min="15630" max="15630" width="1.85546875" customWidth="1"/>
    <col min="15631" max="15631" width="14.85546875" customWidth="1"/>
    <col min="15632" max="15632" width="1.85546875" customWidth="1"/>
    <col min="15633" max="15633" width="16.42578125" bestFit="1" customWidth="1"/>
    <col min="15634" max="15635" width="16" bestFit="1" customWidth="1"/>
    <col min="15637" max="15637" width="16" bestFit="1" customWidth="1"/>
    <col min="15872" max="15873" width="2.5703125" customWidth="1"/>
    <col min="15874" max="15874" width="40.42578125" customWidth="1"/>
    <col min="15875" max="15875" width="15.42578125" bestFit="1" customWidth="1"/>
    <col min="15876" max="15876" width="1.85546875" customWidth="1"/>
    <col min="15877" max="15877" width="15.5703125" customWidth="1"/>
    <col min="15878" max="15878" width="1.85546875" customWidth="1"/>
    <col min="15879" max="15879" width="14.7109375" bestFit="1" customWidth="1"/>
    <col min="15880" max="15880" width="1.85546875" customWidth="1"/>
    <col min="15881" max="15881" width="15.42578125" bestFit="1" customWidth="1"/>
    <col min="15882" max="15882" width="1.85546875" customWidth="1"/>
    <col min="15883" max="15883" width="14.42578125" bestFit="1" customWidth="1"/>
    <col min="15884" max="15884" width="1.85546875" customWidth="1"/>
    <col min="15885" max="15885" width="14.7109375" bestFit="1" customWidth="1"/>
    <col min="15886" max="15886" width="1.85546875" customWidth="1"/>
    <col min="15887" max="15887" width="14.85546875" customWidth="1"/>
    <col min="15888" max="15888" width="1.85546875" customWidth="1"/>
    <col min="15889" max="15889" width="16.42578125" bestFit="1" customWidth="1"/>
    <col min="15890" max="15891" width="16" bestFit="1" customWidth="1"/>
    <col min="15893" max="15893" width="16" bestFit="1" customWidth="1"/>
    <col min="16128" max="16129" width="2.5703125" customWidth="1"/>
    <col min="16130" max="16130" width="40.42578125" customWidth="1"/>
    <col min="16131" max="16131" width="15.42578125" bestFit="1" customWidth="1"/>
    <col min="16132" max="16132" width="1.85546875" customWidth="1"/>
    <col min="16133" max="16133" width="15.5703125" customWidth="1"/>
    <col min="16134" max="16134" width="1.85546875" customWidth="1"/>
    <col min="16135" max="16135" width="14.7109375" bestFit="1" customWidth="1"/>
    <col min="16136" max="16136" width="1.85546875" customWidth="1"/>
    <col min="16137" max="16137" width="15.42578125" bestFit="1" customWidth="1"/>
    <col min="16138" max="16138" width="1.85546875" customWidth="1"/>
    <col min="16139" max="16139" width="14.42578125" bestFit="1" customWidth="1"/>
    <col min="16140" max="16140" width="1.85546875" customWidth="1"/>
    <col min="16141" max="16141" width="14.7109375" bestFit="1" customWidth="1"/>
    <col min="16142" max="16142" width="1.85546875" customWidth="1"/>
    <col min="16143" max="16143" width="14.85546875" customWidth="1"/>
    <col min="16144" max="16144" width="1.85546875" customWidth="1"/>
    <col min="16145" max="16145" width="16.42578125" bestFit="1" customWidth="1"/>
    <col min="16146" max="16147" width="16" bestFit="1" customWidth="1"/>
    <col min="16149" max="16149" width="16" bestFit="1" customWidth="1"/>
  </cols>
  <sheetData>
    <row r="1" spans="1:21" ht="19.5" thickBot="1" x14ac:dyDescent="0.35">
      <c r="A1" s="88" t="str">
        <f>IF(G1=0,"Please enter the name of the district."," ")</f>
        <v>Please enter the name of the district.</v>
      </c>
      <c r="B1" s="89"/>
      <c r="C1" s="89"/>
      <c r="D1" s="89"/>
      <c r="E1" s="89"/>
      <c r="F1" s="50"/>
      <c r="G1" s="84">
        <v>0</v>
      </c>
      <c r="H1" s="84"/>
      <c r="I1" s="84"/>
      <c r="K1" s="87" t="s">
        <v>191</v>
      </c>
      <c r="L1" s="86"/>
      <c r="M1" s="86"/>
      <c r="N1" s="1"/>
      <c r="O1" s="2"/>
      <c r="P1" s="1"/>
      <c r="Q1" s="1"/>
    </row>
    <row r="2" spans="1:21" x14ac:dyDescent="0.25">
      <c r="A2" s="85" t="s">
        <v>159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2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/>
      <c r="Q3" s="1"/>
    </row>
    <row r="4" spans="1:21" x14ac:dyDescent="0.25">
      <c r="A4" s="1" t="s">
        <v>205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1"/>
      <c r="Q4" s="1"/>
    </row>
    <row r="5" spans="1:21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1"/>
      <c r="Q5" s="1"/>
    </row>
    <row r="6" spans="1:21" x14ac:dyDescent="0.25">
      <c r="C6" t="s">
        <v>159</v>
      </c>
      <c r="E6" s="3"/>
      <c r="M6" s="4" t="s">
        <v>2</v>
      </c>
      <c r="N6" s="4"/>
      <c r="O6" s="5" t="s">
        <v>3</v>
      </c>
      <c r="P6" s="4"/>
      <c r="Q6" s="4"/>
    </row>
    <row r="7" spans="1:21" x14ac:dyDescent="0.25">
      <c r="E7" s="6" t="s">
        <v>4</v>
      </c>
      <c r="F7" s="6"/>
      <c r="G7" s="6"/>
      <c r="H7" s="6"/>
      <c r="I7" s="6"/>
      <c r="J7" s="16"/>
      <c r="K7" s="6"/>
      <c r="M7" s="7" t="s">
        <v>5</v>
      </c>
      <c r="N7" s="4"/>
      <c r="O7" s="8" t="s">
        <v>6</v>
      </c>
      <c r="P7" s="4"/>
      <c r="Q7" s="4" t="s">
        <v>7</v>
      </c>
    </row>
    <row r="8" spans="1:21" x14ac:dyDescent="0.25">
      <c r="E8" s="4"/>
      <c r="F8" s="4"/>
      <c r="G8" s="4" t="s">
        <v>8</v>
      </c>
      <c r="H8" s="4"/>
      <c r="I8" s="4" t="s">
        <v>9</v>
      </c>
      <c r="J8" s="4"/>
      <c r="K8" s="4" t="s">
        <v>10</v>
      </c>
      <c r="M8" s="4" t="s">
        <v>11</v>
      </c>
      <c r="N8" s="4"/>
      <c r="O8" s="5" t="s">
        <v>12</v>
      </c>
      <c r="P8" s="4"/>
      <c r="Q8" s="4" t="s">
        <v>13</v>
      </c>
    </row>
    <row r="9" spans="1:21" x14ac:dyDescent="0.25">
      <c r="B9" s="9"/>
      <c r="E9" s="7" t="s">
        <v>15</v>
      </c>
      <c r="F9" s="4"/>
      <c r="G9" s="7" t="s">
        <v>16</v>
      </c>
      <c r="H9" s="4"/>
      <c r="I9" s="7" t="s">
        <v>17</v>
      </c>
      <c r="J9" s="4"/>
      <c r="K9" s="7" t="s">
        <v>18</v>
      </c>
      <c r="M9" s="7" t="s">
        <v>19</v>
      </c>
      <c r="N9" s="4"/>
      <c r="O9" s="8" t="s">
        <v>20</v>
      </c>
      <c r="P9" s="4"/>
      <c r="Q9" s="7" t="s">
        <v>21</v>
      </c>
    </row>
    <row r="10" spans="1:21" x14ac:dyDescent="0.25">
      <c r="A10" s="67" t="s">
        <v>14</v>
      </c>
      <c r="B10" s="67"/>
      <c r="C10" s="67"/>
      <c r="D10" s="67"/>
      <c r="E10" s="68"/>
      <c r="F10" s="68"/>
      <c r="G10" s="68"/>
      <c r="H10" s="68"/>
      <c r="I10" s="68"/>
      <c r="J10" s="68"/>
      <c r="K10" s="68"/>
      <c r="L10" s="60"/>
      <c r="M10" s="68"/>
      <c r="N10" s="68"/>
      <c r="O10" s="69"/>
      <c r="P10" s="68"/>
      <c r="Q10" s="68"/>
    </row>
    <row r="11" spans="1:21" x14ac:dyDescent="0.25">
      <c r="A11" t="s">
        <v>22</v>
      </c>
      <c r="E11" s="24" t="s">
        <v>159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>
        <f>SUM(E11:P11)</f>
        <v>0</v>
      </c>
      <c r="R11" s="10"/>
      <c r="S11" s="10"/>
    </row>
    <row r="12" spans="1:21" x14ac:dyDescent="0.25">
      <c r="A12" t="s">
        <v>23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>
        <f>SUM(E12:P12)</f>
        <v>0</v>
      </c>
      <c r="R12" s="10"/>
      <c r="S12" s="10"/>
    </row>
    <row r="13" spans="1:21" x14ac:dyDescent="0.25">
      <c r="A13" s="60" t="s">
        <v>24</v>
      </c>
      <c r="B13" s="60"/>
      <c r="C13" s="60"/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10"/>
      <c r="S13" s="10"/>
      <c r="U13" s="11"/>
    </row>
    <row r="14" spans="1:21" x14ac:dyDescent="0.25">
      <c r="B14" t="s">
        <v>25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>
        <f t="shared" ref="Q14:Q20" si="0">SUM(E14:P14)</f>
        <v>0</v>
      </c>
      <c r="R14" s="10"/>
      <c r="S14" s="10"/>
    </row>
    <row r="15" spans="1:21" x14ac:dyDescent="0.25">
      <c r="B15" t="s">
        <v>26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>
        <f t="shared" si="0"/>
        <v>0</v>
      </c>
      <c r="R15" s="10"/>
      <c r="S15" s="10"/>
    </row>
    <row r="16" spans="1:21" x14ac:dyDescent="0.25">
      <c r="B16" t="s">
        <v>28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>
        <f t="shared" si="0"/>
        <v>0</v>
      </c>
      <c r="R16" s="10"/>
      <c r="S16" s="10"/>
    </row>
    <row r="17" spans="1:19" x14ac:dyDescent="0.25">
      <c r="A17" t="s">
        <v>29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>
        <f t="shared" si="0"/>
        <v>0</v>
      </c>
      <c r="R17" s="10"/>
      <c r="S17" s="10"/>
    </row>
    <row r="18" spans="1:19" x14ac:dyDescent="0.25">
      <c r="A18" t="s">
        <v>27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>
        <f t="shared" si="0"/>
        <v>0</v>
      </c>
      <c r="R18" s="10"/>
      <c r="S18" s="10"/>
    </row>
    <row r="19" spans="1:19" x14ac:dyDescent="0.25">
      <c r="A19" t="s">
        <v>113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>
        <f t="shared" si="0"/>
        <v>0</v>
      </c>
      <c r="R19" s="10"/>
      <c r="S19" s="10"/>
    </row>
    <row r="20" spans="1:19" x14ac:dyDescent="0.25">
      <c r="A20" t="s">
        <v>30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>
        <f t="shared" si="0"/>
        <v>0</v>
      </c>
      <c r="R20" s="10"/>
      <c r="S20" s="10"/>
    </row>
    <row r="21" spans="1:19" x14ac:dyDescent="0.25">
      <c r="A21" t="s">
        <v>31</v>
      </c>
      <c r="E21" s="8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>
        <f t="shared" ref="Q21:Q23" si="1">SUM(E21:P21)</f>
        <v>0</v>
      </c>
      <c r="R21" s="10"/>
      <c r="S21" s="10"/>
    </row>
    <row r="22" spans="1:19" x14ac:dyDescent="0.25">
      <c r="A22" t="s">
        <v>32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8"/>
      <c r="P22" s="24"/>
      <c r="Q22" s="24">
        <f t="shared" si="1"/>
        <v>0</v>
      </c>
      <c r="R22" s="10"/>
      <c r="S22" s="10"/>
    </row>
    <row r="23" spans="1:19" x14ac:dyDescent="0.25">
      <c r="A23" t="s">
        <v>162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>
        <f t="shared" si="1"/>
        <v>0</v>
      </c>
      <c r="R23" s="10"/>
      <c r="S23" s="10"/>
    </row>
    <row r="24" spans="1:19" ht="15.75" thickBot="1" x14ac:dyDescent="0.3">
      <c r="A24" s="60"/>
      <c r="B24" s="60"/>
      <c r="C24" s="60" t="s">
        <v>33</v>
      </c>
      <c r="D24" s="60"/>
      <c r="E24" s="63">
        <f>SUM(E11:E23)</f>
        <v>0</v>
      </c>
      <c r="F24" s="61"/>
      <c r="G24" s="63">
        <f>SUM(G11:G23)</f>
        <v>0</v>
      </c>
      <c r="H24" s="61"/>
      <c r="I24" s="63">
        <f>SUM(I11:I23)</f>
        <v>0</v>
      </c>
      <c r="J24" s="61"/>
      <c r="K24" s="63">
        <f>SUM(K11:K23)</f>
        <v>0</v>
      </c>
      <c r="L24" s="61"/>
      <c r="M24" s="63">
        <f>SUM(M11:M23)</f>
        <v>0</v>
      </c>
      <c r="N24" s="61"/>
      <c r="O24" s="63">
        <f>SUM(O11:O23)</f>
        <v>0</v>
      </c>
      <c r="P24" s="61"/>
      <c r="Q24" s="63">
        <f>SUM(Q11:Q23)</f>
        <v>0</v>
      </c>
      <c r="R24" s="10"/>
      <c r="S24" s="10"/>
    </row>
    <row r="25" spans="1:19" ht="15.75" thickTop="1" x14ac:dyDescent="0.25">
      <c r="E25" s="10"/>
      <c r="F25" s="10"/>
      <c r="G25" s="10"/>
      <c r="H25" s="10"/>
      <c r="I25" s="10"/>
      <c r="J25" s="10"/>
      <c r="K25" s="10"/>
      <c r="L25" s="10"/>
      <c r="M25" s="10"/>
      <c r="N25" s="10"/>
      <c r="P25" s="10"/>
      <c r="Q25" s="10"/>
      <c r="R25" s="10"/>
      <c r="S25" s="10"/>
    </row>
    <row r="26" spans="1:19" x14ac:dyDescent="0.25">
      <c r="A26" s="9" t="s">
        <v>34</v>
      </c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P26" s="10"/>
      <c r="Q26" s="10"/>
      <c r="R26" s="10"/>
      <c r="S26" s="10"/>
    </row>
    <row r="27" spans="1:19" x14ac:dyDescent="0.25">
      <c r="A27" s="60" t="s">
        <v>35</v>
      </c>
      <c r="B27" s="60"/>
      <c r="C27" s="60"/>
      <c r="D27" s="60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10"/>
      <c r="S27" s="10"/>
    </row>
    <row r="28" spans="1:19" x14ac:dyDescent="0.25">
      <c r="B28" t="s">
        <v>37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>
        <f t="shared" ref="Q28:Q35" si="2">SUM(E28:P28)</f>
        <v>0</v>
      </c>
      <c r="R28" s="10"/>
      <c r="S28" s="10"/>
    </row>
    <row r="29" spans="1:19" x14ac:dyDescent="0.25">
      <c r="B29" t="s">
        <v>36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>
        <f t="shared" si="2"/>
        <v>0</v>
      </c>
      <c r="R29" s="10"/>
      <c r="S29" s="10"/>
    </row>
    <row r="30" spans="1:19" x14ac:dyDescent="0.25">
      <c r="B30" t="s">
        <v>194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>
        <f t="shared" si="2"/>
        <v>0</v>
      </c>
      <c r="R30" s="10"/>
      <c r="S30" s="10"/>
    </row>
    <row r="31" spans="1:19" x14ac:dyDescent="0.25">
      <c r="B31" t="s">
        <v>195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>
        <f t="shared" si="2"/>
        <v>0</v>
      </c>
      <c r="R31" s="10"/>
      <c r="S31" s="10"/>
    </row>
    <row r="32" spans="1:19" x14ac:dyDescent="0.25">
      <c r="B32" t="s">
        <v>114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>
        <f t="shared" si="2"/>
        <v>0</v>
      </c>
      <c r="R32" s="10"/>
      <c r="S32" s="10"/>
    </row>
    <row r="33" spans="1:19" x14ac:dyDescent="0.25">
      <c r="B33" t="s">
        <v>27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>
        <f t="shared" si="2"/>
        <v>0</v>
      </c>
      <c r="R33" s="10"/>
      <c r="S33" s="10"/>
    </row>
    <row r="34" spans="1:19" x14ac:dyDescent="0.25">
      <c r="B34" t="s">
        <v>96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>
        <f t="shared" si="2"/>
        <v>0</v>
      </c>
      <c r="R34" s="10"/>
      <c r="S34" s="10"/>
    </row>
    <row r="35" spans="1:19" x14ac:dyDescent="0.25">
      <c r="B35" t="s">
        <v>38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>
        <f t="shared" si="2"/>
        <v>0</v>
      </c>
      <c r="R35" s="10"/>
      <c r="S35" s="10"/>
    </row>
    <row r="36" spans="1:19" x14ac:dyDescent="0.25">
      <c r="A36" s="60"/>
      <c r="B36" s="60" t="s">
        <v>105</v>
      </c>
      <c r="C36" s="60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10"/>
      <c r="S36" s="10"/>
    </row>
    <row r="37" spans="1:19" x14ac:dyDescent="0.25">
      <c r="C37" t="s">
        <v>25</v>
      </c>
      <c r="O37"/>
      <c r="Q37" s="24">
        <f t="shared" ref="Q37:Q44" si="3">SUM(E37:P37)</f>
        <v>0</v>
      </c>
      <c r="R37" s="10"/>
      <c r="S37" s="10"/>
    </row>
    <row r="38" spans="1:19" x14ac:dyDescent="0.25">
      <c r="C38" t="s">
        <v>26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>
        <f t="shared" si="3"/>
        <v>0</v>
      </c>
      <c r="R38" s="10"/>
      <c r="S38" s="10"/>
    </row>
    <row r="39" spans="1:19" x14ac:dyDescent="0.25">
      <c r="C39" t="s">
        <v>28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>
        <f t="shared" si="3"/>
        <v>0</v>
      </c>
      <c r="R39" s="10"/>
      <c r="S39" s="10"/>
    </row>
    <row r="40" spans="1:19" x14ac:dyDescent="0.25">
      <c r="B40" t="s">
        <v>39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>
        <f t="shared" si="3"/>
        <v>0</v>
      </c>
      <c r="R40" s="10"/>
      <c r="S40" s="10"/>
    </row>
    <row r="41" spans="1:19" x14ac:dyDescent="0.25">
      <c r="B41" t="s">
        <v>106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>
        <f t="shared" si="3"/>
        <v>0</v>
      </c>
      <c r="R41" s="10"/>
      <c r="S41" s="10"/>
    </row>
    <row r="42" spans="1:19" x14ac:dyDescent="0.25">
      <c r="B42" t="s">
        <v>41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>
        <f t="shared" si="3"/>
        <v>0</v>
      </c>
      <c r="R42" s="10"/>
      <c r="S42" s="10"/>
    </row>
    <row r="43" spans="1:19" x14ac:dyDescent="0.25">
      <c r="B43" t="s">
        <v>40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>
        <f t="shared" si="3"/>
        <v>0</v>
      </c>
      <c r="R43" s="10"/>
      <c r="S43" s="10"/>
    </row>
    <row r="44" spans="1:19" x14ac:dyDescent="0.25">
      <c r="B44" t="s">
        <v>42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>
        <f t="shared" si="3"/>
        <v>0</v>
      </c>
      <c r="R44" s="10"/>
      <c r="S44" s="10"/>
    </row>
    <row r="45" spans="1:19" x14ac:dyDescent="0.25">
      <c r="A45" s="60"/>
      <c r="B45" s="60"/>
      <c r="C45" s="60" t="s">
        <v>43</v>
      </c>
      <c r="D45" s="60"/>
      <c r="E45" s="64">
        <f>SUM(E28:E44)</f>
        <v>0</v>
      </c>
      <c r="F45" s="61"/>
      <c r="G45" s="64">
        <f>SUM(G28:G44)</f>
        <v>0</v>
      </c>
      <c r="H45" s="61"/>
      <c r="I45" s="64">
        <f>SUM(I28:I44)</f>
        <v>0</v>
      </c>
      <c r="J45" s="61"/>
      <c r="K45" s="64">
        <f>SUM(K28:K44)</f>
        <v>0</v>
      </c>
      <c r="L45" s="61"/>
      <c r="M45" s="64">
        <f>SUM(M28:M44)</f>
        <v>0</v>
      </c>
      <c r="N45" s="61"/>
      <c r="O45" s="64">
        <f>SUM(O28:O44)</f>
        <v>0</v>
      </c>
      <c r="P45" s="61"/>
      <c r="Q45" s="64">
        <f>SUM(Q28:Q44)</f>
        <v>0</v>
      </c>
      <c r="R45" s="10"/>
      <c r="S45" s="10"/>
    </row>
    <row r="46" spans="1:19" x14ac:dyDescent="0.25">
      <c r="E46" s="35"/>
      <c r="F46" s="10"/>
      <c r="G46" s="35"/>
      <c r="H46" s="10"/>
      <c r="I46" s="35"/>
      <c r="J46" s="10"/>
      <c r="K46" s="35"/>
      <c r="L46" s="10"/>
      <c r="M46" s="35"/>
      <c r="N46" s="10"/>
      <c r="O46" s="35"/>
      <c r="P46" s="10"/>
      <c r="Q46" s="35"/>
      <c r="R46" s="10"/>
      <c r="S46" s="10"/>
    </row>
    <row r="47" spans="1:19" x14ac:dyDescent="0.25">
      <c r="A47" s="60" t="s">
        <v>44</v>
      </c>
      <c r="B47" s="60"/>
      <c r="C47" s="60"/>
      <c r="D47" s="60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10"/>
      <c r="S47" s="10"/>
    </row>
    <row r="48" spans="1:19" x14ac:dyDescent="0.25">
      <c r="B48" t="s">
        <v>45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>
        <f t="shared" ref="Q48:Q56" si="4">SUM(E48:P48)</f>
        <v>0</v>
      </c>
      <c r="R48" s="10"/>
      <c r="S48" s="10"/>
    </row>
    <row r="49" spans="1:19" x14ac:dyDescent="0.25">
      <c r="B49" t="s">
        <v>46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>
        <f t="shared" si="4"/>
        <v>0</v>
      </c>
      <c r="R49" s="10"/>
      <c r="S49" s="10"/>
    </row>
    <row r="50" spans="1:19" x14ac:dyDescent="0.25">
      <c r="B50" t="s">
        <v>173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>
        <f t="shared" si="4"/>
        <v>0</v>
      </c>
      <c r="R50" s="10"/>
      <c r="S50" s="10"/>
    </row>
    <row r="51" spans="1:19" x14ac:dyDescent="0.25">
      <c r="B51" t="s">
        <v>47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>
        <f t="shared" si="4"/>
        <v>0</v>
      </c>
      <c r="R51" s="10"/>
      <c r="S51" s="10"/>
    </row>
    <row r="52" spans="1:19" x14ac:dyDescent="0.25">
      <c r="B52" t="s">
        <v>196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>
        <f t="shared" si="4"/>
        <v>0</v>
      </c>
      <c r="R52" s="10"/>
      <c r="S52" s="10"/>
    </row>
    <row r="53" spans="1:19" x14ac:dyDescent="0.25">
      <c r="B53" t="s">
        <v>107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>
        <f>SUM(E53:P53)</f>
        <v>0</v>
      </c>
      <c r="R53" s="10"/>
      <c r="S53" s="10"/>
    </row>
    <row r="54" spans="1:19" x14ac:dyDescent="0.25">
      <c r="B54" t="s">
        <v>48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>
        <f t="shared" si="4"/>
        <v>0</v>
      </c>
      <c r="R54" s="10"/>
      <c r="S54" s="10"/>
    </row>
    <row r="55" spans="1:19" x14ac:dyDescent="0.25">
      <c r="B55" t="s">
        <v>115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>
        <f t="shared" si="4"/>
        <v>0</v>
      </c>
      <c r="R55" s="10"/>
      <c r="S55" s="10"/>
    </row>
    <row r="56" spans="1:19" x14ac:dyDescent="0.25">
      <c r="B56" t="s">
        <v>174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>
        <f t="shared" si="4"/>
        <v>0</v>
      </c>
      <c r="R56" s="10"/>
      <c r="S56" s="10"/>
    </row>
    <row r="57" spans="1:19" x14ac:dyDescent="0.25">
      <c r="B57" s="12" t="s">
        <v>49</v>
      </c>
      <c r="E57" s="83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>
        <f>SUM(E57:P57)</f>
        <v>0</v>
      </c>
      <c r="R57" s="10"/>
      <c r="S57" s="10"/>
    </row>
    <row r="58" spans="1:19" x14ac:dyDescent="0.25">
      <c r="A58" s="60"/>
      <c r="B58" s="60"/>
      <c r="C58" s="60" t="s">
        <v>50</v>
      </c>
      <c r="D58" s="60"/>
      <c r="E58" s="64">
        <f>SUM(E48:E57)</f>
        <v>0</v>
      </c>
      <c r="F58" s="61"/>
      <c r="G58" s="64">
        <f>SUM(G48:G57)</f>
        <v>0</v>
      </c>
      <c r="H58" s="61"/>
      <c r="I58" s="64">
        <f>SUM(I48:I57)</f>
        <v>0</v>
      </c>
      <c r="J58" s="61"/>
      <c r="K58" s="64">
        <f>SUM(K48:K57)</f>
        <v>0</v>
      </c>
      <c r="L58" s="61"/>
      <c r="M58" s="64">
        <f>SUM(M48:M57)</f>
        <v>0</v>
      </c>
      <c r="N58" s="61"/>
      <c r="O58" s="64">
        <f>SUM(O48:O57)</f>
        <v>0</v>
      </c>
      <c r="P58" s="61"/>
      <c r="Q58" s="64">
        <f>SUM(Q48:Q57)</f>
        <v>0</v>
      </c>
      <c r="R58" s="10"/>
      <c r="S58" s="10"/>
    </row>
    <row r="59" spans="1:19" x14ac:dyDescent="0.25">
      <c r="E59" s="10"/>
      <c r="F59" s="10"/>
      <c r="G59" s="10"/>
      <c r="H59" s="10"/>
      <c r="I59" s="10"/>
      <c r="J59" s="10"/>
      <c r="K59" s="10"/>
      <c r="L59" s="10"/>
      <c r="M59" s="10"/>
      <c r="N59" s="10"/>
      <c r="P59" s="10"/>
      <c r="Q59" s="10"/>
      <c r="R59" s="10"/>
      <c r="S59" s="10"/>
    </row>
    <row r="60" spans="1:19" ht="15.75" thickBot="1" x14ac:dyDescent="0.3">
      <c r="A60" s="60"/>
      <c r="B60" s="60"/>
      <c r="C60" s="60" t="s">
        <v>51</v>
      </c>
      <c r="D60" s="60"/>
      <c r="E60" s="65">
        <f>E58+E45</f>
        <v>0</v>
      </c>
      <c r="F60" s="61"/>
      <c r="G60" s="65">
        <f>G58+G45</f>
        <v>0</v>
      </c>
      <c r="H60" s="61"/>
      <c r="I60" s="65">
        <f>I58+I45</f>
        <v>0</v>
      </c>
      <c r="J60" s="61"/>
      <c r="K60" s="65">
        <f>K58+K45</f>
        <v>0</v>
      </c>
      <c r="L60" s="61"/>
      <c r="M60" s="65">
        <f>M58+M45</f>
        <v>0</v>
      </c>
      <c r="N60" s="61"/>
      <c r="O60" s="65">
        <f>O58+O45</f>
        <v>0</v>
      </c>
      <c r="P60" s="61"/>
      <c r="Q60" s="65">
        <f>Q58+Q45</f>
        <v>0</v>
      </c>
      <c r="R60" s="10"/>
      <c r="S60" s="10"/>
    </row>
    <row r="61" spans="1:19" ht="15.75" thickTop="1" x14ac:dyDescent="0.25">
      <c r="E61" s="10"/>
      <c r="F61" s="10"/>
      <c r="G61" s="10"/>
      <c r="H61" s="10"/>
      <c r="I61" s="10"/>
      <c r="J61" s="10"/>
      <c r="K61" s="10"/>
      <c r="L61" s="10"/>
      <c r="M61" s="10"/>
      <c r="N61" s="10"/>
      <c r="P61" s="10"/>
      <c r="Q61" s="10"/>
      <c r="R61" s="10"/>
      <c r="S61" s="10"/>
    </row>
    <row r="62" spans="1:19" s="13" customFormat="1" ht="15.75" thickBot="1" x14ac:dyDescent="0.3">
      <c r="B62"/>
      <c r="C62"/>
      <c r="D62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5"/>
      <c r="S62" s="15"/>
    </row>
    <row r="63" spans="1:19" ht="15.75" thickBot="1" x14ac:dyDescent="0.3">
      <c r="B63" s="56"/>
      <c r="C63" s="57" t="s">
        <v>163</v>
      </c>
      <c r="D63" s="70"/>
      <c r="E63" s="58">
        <f>E60-E24</f>
        <v>0</v>
      </c>
      <c r="F63" s="58"/>
      <c r="G63" s="58">
        <f>G60-G24</f>
        <v>0</v>
      </c>
      <c r="H63" s="58"/>
      <c r="I63" s="58">
        <f>I60-I24</f>
        <v>0</v>
      </c>
      <c r="J63" s="58"/>
      <c r="K63" s="58">
        <f>K60-K24</f>
        <v>0</v>
      </c>
      <c r="L63" s="58"/>
      <c r="M63" s="58">
        <f>M60-M24</f>
        <v>0</v>
      </c>
      <c r="N63" s="58"/>
      <c r="O63" s="58">
        <f>O60-O24</f>
        <v>0</v>
      </c>
      <c r="P63" s="58"/>
      <c r="Q63" s="59">
        <f>Q60-Q24</f>
        <v>0</v>
      </c>
      <c r="R63" s="10"/>
      <c r="S63" s="10"/>
    </row>
    <row r="64" spans="1:19" ht="15.75" thickBot="1" x14ac:dyDescent="0.3">
      <c r="E64" s="10"/>
      <c r="F64" s="10"/>
      <c r="G64" s="10"/>
      <c r="H64" s="10"/>
      <c r="I64" s="10"/>
      <c r="J64" s="10"/>
      <c r="K64" s="10"/>
      <c r="L64" s="10"/>
      <c r="M64" s="10"/>
      <c r="N64" s="10"/>
      <c r="P64" s="10"/>
      <c r="Q64" s="10"/>
      <c r="R64" s="10"/>
      <c r="S64" s="10"/>
    </row>
    <row r="65" spans="1:19" ht="15.75" thickBot="1" x14ac:dyDescent="0.3">
      <c r="C65" s="44" t="s">
        <v>164</v>
      </c>
      <c r="D65" s="30"/>
      <c r="E65" s="10"/>
      <c r="F65" s="10"/>
      <c r="G65" s="10"/>
      <c r="H65" s="10"/>
      <c r="I65" s="10"/>
      <c r="J65" s="10"/>
      <c r="K65" s="10"/>
      <c r="L65" s="10"/>
      <c r="M65" s="55"/>
      <c r="N65" s="10"/>
      <c r="O65" s="55"/>
      <c r="P65" s="10"/>
      <c r="Q65" s="10"/>
      <c r="R65" s="10"/>
      <c r="S65" s="10"/>
    </row>
    <row r="66" spans="1:19" ht="15.75" thickBot="1" x14ac:dyDescent="0.3">
      <c r="C66" s="45" t="s">
        <v>144</v>
      </c>
      <c r="D66" s="30"/>
      <c r="E66" s="41">
        <f>IF('Multiple General Fund Detail'!P56=0,0,E58-'Multiple General Fund Detail'!P56)</f>
        <v>0</v>
      </c>
      <c r="F66" s="54"/>
      <c r="G66" s="42">
        <f>+G58-'Spec. Rev. FB Detail'!I29</f>
        <v>0</v>
      </c>
      <c r="H66" s="42"/>
      <c r="I66" s="42">
        <f>+I58-'Capital Proj. FB Detail'!I32</f>
        <v>0</v>
      </c>
      <c r="J66" s="42"/>
      <c r="K66" s="42">
        <f>+K58-'Internal Service Balance Sheet'!J41</f>
        <v>0</v>
      </c>
      <c r="L66" s="54"/>
      <c r="M66" s="43">
        <f>M58-'Trust Fund Balance Detail'!I28-'Agency Detail'!I30</f>
        <v>0</v>
      </c>
      <c r="N66" s="35"/>
      <c r="O66" s="53"/>
      <c r="P66" s="10"/>
      <c r="Q66" s="10"/>
      <c r="R66" s="10"/>
      <c r="S66" s="10"/>
    </row>
    <row r="67" spans="1:19" ht="15.75" thickBot="1" x14ac:dyDescent="0.3">
      <c r="E67" s="10"/>
      <c r="F67" s="10"/>
      <c r="G67" s="10"/>
      <c r="H67" s="10"/>
      <c r="I67" s="10"/>
      <c r="J67" s="10"/>
      <c r="K67" s="10"/>
      <c r="L67" s="10"/>
      <c r="M67" s="10"/>
      <c r="N67" s="10"/>
      <c r="P67" s="10"/>
      <c r="Q67" s="10"/>
      <c r="R67" s="10"/>
      <c r="S67" s="10"/>
    </row>
    <row r="68" spans="1:19" ht="15.75" thickBot="1" x14ac:dyDescent="0.3">
      <c r="C68" s="44" t="s">
        <v>165</v>
      </c>
      <c r="D68" s="30"/>
      <c r="E68" s="10"/>
      <c r="F68" s="10"/>
      <c r="G68" s="10"/>
      <c r="H68" s="10"/>
      <c r="I68" s="10"/>
      <c r="J68" s="10"/>
      <c r="K68" s="10"/>
      <c r="L68" s="10"/>
      <c r="M68" s="10"/>
      <c r="N68" s="10"/>
      <c r="P68" s="10"/>
      <c r="Q68" s="10"/>
      <c r="R68" s="10"/>
      <c r="S68" s="10"/>
    </row>
    <row r="69" spans="1:19" ht="15.75" thickBot="1" x14ac:dyDescent="0.3">
      <c r="C69" s="45" t="s">
        <v>144</v>
      </c>
      <c r="D69" s="30"/>
      <c r="E69" s="53"/>
      <c r="F69" s="72"/>
      <c r="G69" s="41">
        <f>SUM(G14:G16)-'Spec. Rev. FB Detail'!E29</f>
        <v>0</v>
      </c>
      <c r="H69" s="42"/>
      <c r="I69" s="42">
        <f>SUM(I14:I16)-'Capital Proj. FB Detail'!E32</f>
        <v>0</v>
      </c>
      <c r="J69" s="42"/>
      <c r="K69" s="42">
        <f>SUM(K14:K16)-SUM('Internal Service Balance Sheet'!J13:J15)</f>
        <v>0</v>
      </c>
      <c r="L69" s="42"/>
      <c r="M69" s="43">
        <f>SUM(M14:M16)-('Trust Fund Balance Detail'!E28+'Agency Detail'!E27)</f>
        <v>0</v>
      </c>
      <c r="N69" s="53"/>
      <c r="O69" s="53"/>
      <c r="P69" s="35"/>
      <c r="Q69" s="35"/>
      <c r="R69" s="10"/>
      <c r="S69" s="10"/>
    </row>
    <row r="70" spans="1:19" x14ac:dyDescent="0.25">
      <c r="E70" s="10"/>
      <c r="F70" s="10"/>
      <c r="G70" s="10"/>
      <c r="H70" s="10"/>
      <c r="I70" s="10"/>
      <c r="J70" s="10"/>
      <c r="K70" s="10"/>
      <c r="L70" s="10"/>
      <c r="M70" s="10"/>
      <c r="N70" s="10"/>
      <c r="P70" s="10"/>
      <c r="Q70" s="10"/>
      <c r="R70" s="10"/>
      <c r="S70" s="10"/>
    </row>
    <row r="73" spans="1:19" x14ac:dyDescent="0.25">
      <c r="A73" s="46" t="s">
        <v>207</v>
      </c>
    </row>
    <row r="243" spans="3:3" x14ac:dyDescent="0.25">
      <c r="C243">
        <f>G1</f>
        <v>0</v>
      </c>
    </row>
  </sheetData>
  <mergeCells count="4">
    <mergeCell ref="G1:I1"/>
    <mergeCell ref="A2:Q2"/>
    <mergeCell ref="K1:M1"/>
    <mergeCell ref="A1:E1"/>
  </mergeCells>
  <pageMargins left="0.25" right="0.25" top="0.5" bottom="0.25" header="0.3" footer="0.3"/>
  <pageSetup scale="75" fitToHeight="2" orientation="landscape" r:id="rId1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AA90-2F4A-4BD0-828D-2A7916EAA003}">
  <dimension ref="A1:T60"/>
  <sheetViews>
    <sheetView zoomScaleNormal="100" workbookViewId="0">
      <pane xSplit="3" ySplit="7" topLeftCell="D8" activePane="bottomRight" state="frozen"/>
      <selection pane="topRight" activeCell="D1" sqref="D1"/>
      <selection pane="bottomLeft" activeCell="A12" sqref="A12"/>
      <selection pane="bottomRight" activeCell="D8" sqref="D8"/>
    </sheetView>
  </sheetViews>
  <sheetFormatPr defaultColWidth="9.140625" defaultRowHeight="15" x14ac:dyDescent="0.25"/>
  <cols>
    <col min="1" max="2" width="2.5703125" customWidth="1"/>
    <col min="3" max="3" width="42.85546875" customWidth="1"/>
    <col min="4" max="4" width="15.7109375" customWidth="1"/>
    <col min="5" max="5" width="1.85546875" customWidth="1"/>
    <col min="6" max="6" width="15.7109375" customWidth="1"/>
    <col min="7" max="7" width="1.85546875" customWidth="1"/>
    <col min="8" max="8" width="15.7109375" customWidth="1"/>
    <col min="9" max="9" width="1.85546875" customWidth="1"/>
    <col min="10" max="10" width="15.7109375" customWidth="1"/>
    <col min="11" max="11" width="1.85546875" customWidth="1"/>
    <col min="12" max="12" width="15.7109375" customWidth="1"/>
    <col min="13" max="13" width="1.85546875" customWidth="1"/>
    <col min="14" max="14" width="15.7109375" style="10" customWidth="1"/>
    <col min="15" max="15" width="1.85546875" customWidth="1"/>
    <col min="16" max="16" width="15.7109375" customWidth="1"/>
    <col min="17" max="18" width="16" bestFit="1" customWidth="1"/>
    <col min="20" max="20" width="16" bestFit="1" customWidth="1"/>
    <col min="255" max="256" width="2.5703125" customWidth="1"/>
    <col min="257" max="257" width="40.42578125" customWidth="1"/>
    <col min="258" max="258" width="15.42578125" bestFit="1" customWidth="1"/>
    <col min="259" max="259" width="1.85546875" customWidth="1"/>
    <col min="260" max="260" width="15.5703125" customWidth="1"/>
    <col min="261" max="261" width="1.85546875" customWidth="1"/>
    <col min="262" max="262" width="14.7109375" bestFit="1" customWidth="1"/>
    <col min="263" max="263" width="1.85546875" customWidth="1"/>
    <col min="264" max="264" width="15.42578125" bestFit="1" customWidth="1"/>
    <col min="265" max="265" width="1.85546875" customWidth="1"/>
    <col min="266" max="266" width="14.42578125" bestFit="1" customWidth="1"/>
    <col min="267" max="267" width="1.85546875" customWidth="1"/>
    <col min="268" max="268" width="14.7109375" bestFit="1" customWidth="1"/>
    <col min="269" max="269" width="1.85546875" customWidth="1"/>
    <col min="270" max="270" width="14.85546875" customWidth="1"/>
    <col min="271" max="271" width="1.85546875" customWidth="1"/>
    <col min="272" max="272" width="16.42578125" bestFit="1" customWidth="1"/>
    <col min="273" max="274" width="16" bestFit="1" customWidth="1"/>
    <col min="276" max="276" width="16" bestFit="1" customWidth="1"/>
    <col min="511" max="512" width="2.5703125" customWidth="1"/>
    <col min="513" max="513" width="40.42578125" customWidth="1"/>
    <col min="514" max="514" width="15.42578125" bestFit="1" customWidth="1"/>
    <col min="515" max="515" width="1.85546875" customWidth="1"/>
    <col min="516" max="516" width="15.5703125" customWidth="1"/>
    <col min="517" max="517" width="1.85546875" customWidth="1"/>
    <col min="518" max="518" width="14.7109375" bestFit="1" customWidth="1"/>
    <col min="519" max="519" width="1.85546875" customWidth="1"/>
    <col min="520" max="520" width="15.42578125" bestFit="1" customWidth="1"/>
    <col min="521" max="521" width="1.85546875" customWidth="1"/>
    <col min="522" max="522" width="14.42578125" bestFit="1" customWidth="1"/>
    <col min="523" max="523" width="1.85546875" customWidth="1"/>
    <col min="524" max="524" width="14.7109375" bestFit="1" customWidth="1"/>
    <col min="525" max="525" width="1.85546875" customWidth="1"/>
    <col min="526" max="526" width="14.85546875" customWidth="1"/>
    <col min="527" max="527" width="1.85546875" customWidth="1"/>
    <col min="528" max="528" width="16.42578125" bestFit="1" customWidth="1"/>
    <col min="529" max="530" width="16" bestFit="1" customWidth="1"/>
    <col min="532" max="532" width="16" bestFit="1" customWidth="1"/>
    <col min="767" max="768" width="2.5703125" customWidth="1"/>
    <col min="769" max="769" width="40.42578125" customWidth="1"/>
    <col min="770" max="770" width="15.42578125" bestFit="1" customWidth="1"/>
    <col min="771" max="771" width="1.85546875" customWidth="1"/>
    <col min="772" max="772" width="15.5703125" customWidth="1"/>
    <col min="773" max="773" width="1.85546875" customWidth="1"/>
    <col min="774" max="774" width="14.7109375" bestFit="1" customWidth="1"/>
    <col min="775" max="775" width="1.85546875" customWidth="1"/>
    <col min="776" max="776" width="15.42578125" bestFit="1" customWidth="1"/>
    <col min="777" max="777" width="1.85546875" customWidth="1"/>
    <col min="778" max="778" width="14.42578125" bestFit="1" customWidth="1"/>
    <col min="779" max="779" width="1.85546875" customWidth="1"/>
    <col min="780" max="780" width="14.7109375" bestFit="1" customWidth="1"/>
    <col min="781" max="781" width="1.85546875" customWidth="1"/>
    <col min="782" max="782" width="14.85546875" customWidth="1"/>
    <col min="783" max="783" width="1.85546875" customWidth="1"/>
    <col min="784" max="784" width="16.42578125" bestFit="1" customWidth="1"/>
    <col min="785" max="786" width="16" bestFit="1" customWidth="1"/>
    <col min="788" max="788" width="16" bestFit="1" customWidth="1"/>
    <col min="1023" max="1024" width="2.5703125" customWidth="1"/>
    <col min="1025" max="1025" width="40.42578125" customWidth="1"/>
    <col min="1026" max="1026" width="15.42578125" bestFit="1" customWidth="1"/>
    <col min="1027" max="1027" width="1.85546875" customWidth="1"/>
    <col min="1028" max="1028" width="15.5703125" customWidth="1"/>
    <col min="1029" max="1029" width="1.85546875" customWidth="1"/>
    <col min="1030" max="1030" width="14.7109375" bestFit="1" customWidth="1"/>
    <col min="1031" max="1031" width="1.85546875" customWidth="1"/>
    <col min="1032" max="1032" width="15.42578125" bestFit="1" customWidth="1"/>
    <col min="1033" max="1033" width="1.85546875" customWidth="1"/>
    <col min="1034" max="1034" width="14.42578125" bestFit="1" customWidth="1"/>
    <col min="1035" max="1035" width="1.85546875" customWidth="1"/>
    <col min="1036" max="1036" width="14.7109375" bestFit="1" customWidth="1"/>
    <col min="1037" max="1037" width="1.85546875" customWidth="1"/>
    <col min="1038" max="1038" width="14.85546875" customWidth="1"/>
    <col min="1039" max="1039" width="1.85546875" customWidth="1"/>
    <col min="1040" max="1040" width="16.42578125" bestFit="1" customWidth="1"/>
    <col min="1041" max="1042" width="16" bestFit="1" customWidth="1"/>
    <col min="1044" max="1044" width="16" bestFit="1" customWidth="1"/>
    <col min="1279" max="1280" width="2.5703125" customWidth="1"/>
    <col min="1281" max="1281" width="40.42578125" customWidth="1"/>
    <col min="1282" max="1282" width="15.42578125" bestFit="1" customWidth="1"/>
    <col min="1283" max="1283" width="1.85546875" customWidth="1"/>
    <col min="1284" max="1284" width="15.5703125" customWidth="1"/>
    <col min="1285" max="1285" width="1.85546875" customWidth="1"/>
    <col min="1286" max="1286" width="14.7109375" bestFit="1" customWidth="1"/>
    <col min="1287" max="1287" width="1.85546875" customWidth="1"/>
    <col min="1288" max="1288" width="15.42578125" bestFit="1" customWidth="1"/>
    <col min="1289" max="1289" width="1.85546875" customWidth="1"/>
    <col min="1290" max="1290" width="14.42578125" bestFit="1" customWidth="1"/>
    <col min="1291" max="1291" width="1.85546875" customWidth="1"/>
    <col min="1292" max="1292" width="14.7109375" bestFit="1" customWidth="1"/>
    <col min="1293" max="1293" width="1.85546875" customWidth="1"/>
    <col min="1294" max="1294" width="14.85546875" customWidth="1"/>
    <col min="1295" max="1295" width="1.85546875" customWidth="1"/>
    <col min="1296" max="1296" width="16.42578125" bestFit="1" customWidth="1"/>
    <col min="1297" max="1298" width="16" bestFit="1" customWidth="1"/>
    <col min="1300" max="1300" width="16" bestFit="1" customWidth="1"/>
    <col min="1535" max="1536" width="2.5703125" customWidth="1"/>
    <col min="1537" max="1537" width="40.42578125" customWidth="1"/>
    <col min="1538" max="1538" width="15.42578125" bestFit="1" customWidth="1"/>
    <col min="1539" max="1539" width="1.85546875" customWidth="1"/>
    <col min="1540" max="1540" width="15.5703125" customWidth="1"/>
    <col min="1541" max="1541" width="1.85546875" customWidth="1"/>
    <col min="1542" max="1542" width="14.7109375" bestFit="1" customWidth="1"/>
    <col min="1543" max="1543" width="1.85546875" customWidth="1"/>
    <col min="1544" max="1544" width="15.42578125" bestFit="1" customWidth="1"/>
    <col min="1545" max="1545" width="1.85546875" customWidth="1"/>
    <col min="1546" max="1546" width="14.42578125" bestFit="1" customWidth="1"/>
    <col min="1547" max="1547" width="1.85546875" customWidth="1"/>
    <col min="1548" max="1548" width="14.7109375" bestFit="1" customWidth="1"/>
    <col min="1549" max="1549" width="1.85546875" customWidth="1"/>
    <col min="1550" max="1550" width="14.85546875" customWidth="1"/>
    <col min="1551" max="1551" width="1.85546875" customWidth="1"/>
    <col min="1552" max="1552" width="16.42578125" bestFit="1" customWidth="1"/>
    <col min="1553" max="1554" width="16" bestFit="1" customWidth="1"/>
    <col min="1556" max="1556" width="16" bestFit="1" customWidth="1"/>
    <col min="1791" max="1792" width="2.5703125" customWidth="1"/>
    <col min="1793" max="1793" width="40.42578125" customWidth="1"/>
    <col min="1794" max="1794" width="15.42578125" bestFit="1" customWidth="1"/>
    <col min="1795" max="1795" width="1.85546875" customWidth="1"/>
    <col min="1796" max="1796" width="15.5703125" customWidth="1"/>
    <col min="1797" max="1797" width="1.85546875" customWidth="1"/>
    <col min="1798" max="1798" width="14.7109375" bestFit="1" customWidth="1"/>
    <col min="1799" max="1799" width="1.85546875" customWidth="1"/>
    <col min="1800" max="1800" width="15.42578125" bestFit="1" customWidth="1"/>
    <col min="1801" max="1801" width="1.85546875" customWidth="1"/>
    <col min="1802" max="1802" width="14.42578125" bestFit="1" customWidth="1"/>
    <col min="1803" max="1803" width="1.85546875" customWidth="1"/>
    <col min="1804" max="1804" width="14.7109375" bestFit="1" customWidth="1"/>
    <col min="1805" max="1805" width="1.85546875" customWidth="1"/>
    <col min="1806" max="1806" width="14.85546875" customWidth="1"/>
    <col min="1807" max="1807" width="1.85546875" customWidth="1"/>
    <col min="1808" max="1808" width="16.42578125" bestFit="1" customWidth="1"/>
    <col min="1809" max="1810" width="16" bestFit="1" customWidth="1"/>
    <col min="1812" max="1812" width="16" bestFit="1" customWidth="1"/>
    <col min="2047" max="2048" width="2.5703125" customWidth="1"/>
    <col min="2049" max="2049" width="40.42578125" customWidth="1"/>
    <col min="2050" max="2050" width="15.42578125" bestFit="1" customWidth="1"/>
    <col min="2051" max="2051" width="1.85546875" customWidth="1"/>
    <col min="2052" max="2052" width="15.5703125" customWidth="1"/>
    <col min="2053" max="2053" width="1.85546875" customWidth="1"/>
    <col min="2054" max="2054" width="14.7109375" bestFit="1" customWidth="1"/>
    <col min="2055" max="2055" width="1.85546875" customWidth="1"/>
    <col min="2056" max="2056" width="15.42578125" bestFit="1" customWidth="1"/>
    <col min="2057" max="2057" width="1.85546875" customWidth="1"/>
    <col min="2058" max="2058" width="14.42578125" bestFit="1" customWidth="1"/>
    <col min="2059" max="2059" width="1.85546875" customWidth="1"/>
    <col min="2060" max="2060" width="14.7109375" bestFit="1" customWidth="1"/>
    <col min="2061" max="2061" width="1.85546875" customWidth="1"/>
    <col min="2062" max="2062" width="14.85546875" customWidth="1"/>
    <col min="2063" max="2063" width="1.85546875" customWidth="1"/>
    <col min="2064" max="2064" width="16.42578125" bestFit="1" customWidth="1"/>
    <col min="2065" max="2066" width="16" bestFit="1" customWidth="1"/>
    <col min="2068" max="2068" width="16" bestFit="1" customWidth="1"/>
    <col min="2303" max="2304" width="2.5703125" customWidth="1"/>
    <col min="2305" max="2305" width="40.42578125" customWidth="1"/>
    <col min="2306" max="2306" width="15.42578125" bestFit="1" customWidth="1"/>
    <col min="2307" max="2307" width="1.85546875" customWidth="1"/>
    <col min="2308" max="2308" width="15.5703125" customWidth="1"/>
    <col min="2309" max="2309" width="1.85546875" customWidth="1"/>
    <col min="2310" max="2310" width="14.7109375" bestFit="1" customWidth="1"/>
    <col min="2311" max="2311" width="1.85546875" customWidth="1"/>
    <col min="2312" max="2312" width="15.42578125" bestFit="1" customWidth="1"/>
    <col min="2313" max="2313" width="1.85546875" customWidth="1"/>
    <col min="2314" max="2314" width="14.42578125" bestFit="1" customWidth="1"/>
    <col min="2315" max="2315" width="1.85546875" customWidth="1"/>
    <col min="2316" max="2316" width="14.7109375" bestFit="1" customWidth="1"/>
    <col min="2317" max="2317" width="1.85546875" customWidth="1"/>
    <col min="2318" max="2318" width="14.85546875" customWidth="1"/>
    <col min="2319" max="2319" width="1.85546875" customWidth="1"/>
    <col min="2320" max="2320" width="16.42578125" bestFit="1" customWidth="1"/>
    <col min="2321" max="2322" width="16" bestFit="1" customWidth="1"/>
    <col min="2324" max="2324" width="16" bestFit="1" customWidth="1"/>
    <col min="2559" max="2560" width="2.5703125" customWidth="1"/>
    <col min="2561" max="2561" width="40.42578125" customWidth="1"/>
    <col min="2562" max="2562" width="15.42578125" bestFit="1" customWidth="1"/>
    <col min="2563" max="2563" width="1.85546875" customWidth="1"/>
    <col min="2564" max="2564" width="15.5703125" customWidth="1"/>
    <col min="2565" max="2565" width="1.85546875" customWidth="1"/>
    <col min="2566" max="2566" width="14.7109375" bestFit="1" customWidth="1"/>
    <col min="2567" max="2567" width="1.85546875" customWidth="1"/>
    <col min="2568" max="2568" width="15.42578125" bestFit="1" customWidth="1"/>
    <col min="2569" max="2569" width="1.85546875" customWidth="1"/>
    <col min="2570" max="2570" width="14.42578125" bestFit="1" customWidth="1"/>
    <col min="2571" max="2571" width="1.85546875" customWidth="1"/>
    <col min="2572" max="2572" width="14.7109375" bestFit="1" customWidth="1"/>
    <col min="2573" max="2573" width="1.85546875" customWidth="1"/>
    <col min="2574" max="2574" width="14.85546875" customWidth="1"/>
    <col min="2575" max="2575" width="1.85546875" customWidth="1"/>
    <col min="2576" max="2576" width="16.42578125" bestFit="1" customWidth="1"/>
    <col min="2577" max="2578" width="16" bestFit="1" customWidth="1"/>
    <col min="2580" max="2580" width="16" bestFit="1" customWidth="1"/>
    <col min="2815" max="2816" width="2.5703125" customWidth="1"/>
    <col min="2817" max="2817" width="40.42578125" customWidth="1"/>
    <col min="2818" max="2818" width="15.42578125" bestFit="1" customWidth="1"/>
    <col min="2819" max="2819" width="1.85546875" customWidth="1"/>
    <col min="2820" max="2820" width="15.5703125" customWidth="1"/>
    <col min="2821" max="2821" width="1.85546875" customWidth="1"/>
    <col min="2822" max="2822" width="14.7109375" bestFit="1" customWidth="1"/>
    <col min="2823" max="2823" width="1.85546875" customWidth="1"/>
    <col min="2824" max="2824" width="15.42578125" bestFit="1" customWidth="1"/>
    <col min="2825" max="2825" width="1.85546875" customWidth="1"/>
    <col min="2826" max="2826" width="14.42578125" bestFit="1" customWidth="1"/>
    <col min="2827" max="2827" width="1.85546875" customWidth="1"/>
    <col min="2828" max="2828" width="14.7109375" bestFit="1" customWidth="1"/>
    <col min="2829" max="2829" width="1.85546875" customWidth="1"/>
    <col min="2830" max="2830" width="14.85546875" customWidth="1"/>
    <col min="2831" max="2831" width="1.85546875" customWidth="1"/>
    <col min="2832" max="2832" width="16.42578125" bestFit="1" customWidth="1"/>
    <col min="2833" max="2834" width="16" bestFit="1" customWidth="1"/>
    <col min="2836" max="2836" width="16" bestFit="1" customWidth="1"/>
    <col min="3071" max="3072" width="2.5703125" customWidth="1"/>
    <col min="3073" max="3073" width="40.42578125" customWidth="1"/>
    <col min="3074" max="3074" width="15.42578125" bestFit="1" customWidth="1"/>
    <col min="3075" max="3075" width="1.85546875" customWidth="1"/>
    <col min="3076" max="3076" width="15.5703125" customWidth="1"/>
    <col min="3077" max="3077" width="1.85546875" customWidth="1"/>
    <col min="3078" max="3078" width="14.7109375" bestFit="1" customWidth="1"/>
    <col min="3079" max="3079" width="1.85546875" customWidth="1"/>
    <col min="3080" max="3080" width="15.42578125" bestFit="1" customWidth="1"/>
    <col min="3081" max="3081" width="1.85546875" customWidth="1"/>
    <col min="3082" max="3082" width="14.42578125" bestFit="1" customWidth="1"/>
    <col min="3083" max="3083" width="1.85546875" customWidth="1"/>
    <col min="3084" max="3084" width="14.7109375" bestFit="1" customWidth="1"/>
    <col min="3085" max="3085" width="1.85546875" customWidth="1"/>
    <col min="3086" max="3086" width="14.85546875" customWidth="1"/>
    <col min="3087" max="3087" width="1.85546875" customWidth="1"/>
    <col min="3088" max="3088" width="16.42578125" bestFit="1" customWidth="1"/>
    <col min="3089" max="3090" width="16" bestFit="1" customWidth="1"/>
    <col min="3092" max="3092" width="16" bestFit="1" customWidth="1"/>
    <col min="3327" max="3328" width="2.5703125" customWidth="1"/>
    <col min="3329" max="3329" width="40.42578125" customWidth="1"/>
    <col min="3330" max="3330" width="15.42578125" bestFit="1" customWidth="1"/>
    <col min="3331" max="3331" width="1.85546875" customWidth="1"/>
    <col min="3332" max="3332" width="15.5703125" customWidth="1"/>
    <col min="3333" max="3333" width="1.85546875" customWidth="1"/>
    <col min="3334" max="3334" width="14.7109375" bestFit="1" customWidth="1"/>
    <col min="3335" max="3335" width="1.85546875" customWidth="1"/>
    <col min="3336" max="3336" width="15.42578125" bestFit="1" customWidth="1"/>
    <col min="3337" max="3337" width="1.85546875" customWidth="1"/>
    <col min="3338" max="3338" width="14.42578125" bestFit="1" customWidth="1"/>
    <col min="3339" max="3339" width="1.85546875" customWidth="1"/>
    <col min="3340" max="3340" width="14.7109375" bestFit="1" customWidth="1"/>
    <col min="3341" max="3341" width="1.85546875" customWidth="1"/>
    <col min="3342" max="3342" width="14.85546875" customWidth="1"/>
    <col min="3343" max="3343" width="1.85546875" customWidth="1"/>
    <col min="3344" max="3344" width="16.42578125" bestFit="1" customWidth="1"/>
    <col min="3345" max="3346" width="16" bestFit="1" customWidth="1"/>
    <col min="3348" max="3348" width="16" bestFit="1" customWidth="1"/>
    <col min="3583" max="3584" width="2.5703125" customWidth="1"/>
    <col min="3585" max="3585" width="40.42578125" customWidth="1"/>
    <col min="3586" max="3586" width="15.42578125" bestFit="1" customWidth="1"/>
    <col min="3587" max="3587" width="1.85546875" customWidth="1"/>
    <col min="3588" max="3588" width="15.5703125" customWidth="1"/>
    <col min="3589" max="3589" width="1.85546875" customWidth="1"/>
    <col min="3590" max="3590" width="14.7109375" bestFit="1" customWidth="1"/>
    <col min="3591" max="3591" width="1.85546875" customWidth="1"/>
    <col min="3592" max="3592" width="15.42578125" bestFit="1" customWidth="1"/>
    <col min="3593" max="3593" width="1.85546875" customWidth="1"/>
    <col min="3594" max="3594" width="14.42578125" bestFit="1" customWidth="1"/>
    <col min="3595" max="3595" width="1.85546875" customWidth="1"/>
    <col min="3596" max="3596" width="14.7109375" bestFit="1" customWidth="1"/>
    <col min="3597" max="3597" width="1.85546875" customWidth="1"/>
    <col min="3598" max="3598" width="14.85546875" customWidth="1"/>
    <col min="3599" max="3599" width="1.85546875" customWidth="1"/>
    <col min="3600" max="3600" width="16.42578125" bestFit="1" customWidth="1"/>
    <col min="3601" max="3602" width="16" bestFit="1" customWidth="1"/>
    <col min="3604" max="3604" width="16" bestFit="1" customWidth="1"/>
    <col min="3839" max="3840" width="2.5703125" customWidth="1"/>
    <col min="3841" max="3841" width="40.42578125" customWidth="1"/>
    <col min="3842" max="3842" width="15.42578125" bestFit="1" customWidth="1"/>
    <col min="3843" max="3843" width="1.85546875" customWidth="1"/>
    <col min="3844" max="3844" width="15.5703125" customWidth="1"/>
    <col min="3845" max="3845" width="1.85546875" customWidth="1"/>
    <col min="3846" max="3846" width="14.7109375" bestFit="1" customWidth="1"/>
    <col min="3847" max="3847" width="1.85546875" customWidth="1"/>
    <col min="3848" max="3848" width="15.42578125" bestFit="1" customWidth="1"/>
    <col min="3849" max="3849" width="1.85546875" customWidth="1"/>
    <col min="3850" max="3850" width="14.42578125" bestFit="1" customWidth="1"/>
    <col min="3851" max="3851" width="1.85546875" customWidth="1"/>
    <col min="3852" max="3852" width="14.7109375" bestFit="1" customWidth="1"/>
    <col min="3853" max="3853" width="1.85546875" customWidth="1"/>
    <col min="3854" max="3854" width="14.85546875" customWidth="1"/>
    <col min="3855" max="3855" width="1.85546875" customWidth="1"/>
    <col min="3856" max="3856" width="16.42578125" bestFit="1" customWidth="1"/>
    <col min="3857" max="3858" width="16" bestFit="1" customWidth="1"/>
    <col min="3860" max="3860" width="16" bestFit="1" customWidth="1"/>
    <col min="4095" max="4096" width="2.5703125" customWidth="1"/>
    <col min="4097" max="4097" width="40.42578125" customWidth="1"/>
    <col min="4098" max="4098" width="15.42578125" bestFit="1" customWidth="1"/>
    <col min="4099" max="4099" width="1.85546875" customWidth="1"/>
    <col min="4100" max="4100" width="15.5703125" customWidth="1"/>
    <col min="4101" max="4101" width="1.85546875" customWidth="1"/>
    <col min="4102" max="4102" width="14.7109375" bestFit="1" customWidth="1"/>
    <col min="4103" max="4103" width="1.85546875" customWidth="1"/>
    <col min="4104" max="4104" width="15.42578125" bestFit="1" customWidth="1"/>
    <col min="4105" max="4105" width="1.85546875" customWidth="1"/>
    <col min="4106" max="4106" width="14.42578125" bestFit="1" customWidth="1"/>
    <col min="4107" max="4107" width="1.85546875" customWidth="1"/>
    <col min="4108" max="4108" width="14.7109375" bestFit="1" customWidth="1"/>
    <col min="4109" max="4109" width="1.85546875" customWidth="1"/>
    <col min="4110" max="4110" width="14.85546875" customWidth="1"/>
    <col min="4111" max="4111" width="1.85546875" customWidth="1"/>
    <col min="4112" max="4112" width="16.42578125" bestFit="1" customWidth="1"/>
    <col min="4113" max="4114" width="16" bestFit="1" customWidth="1"/>
    <col min="4116" max="4116" width="16" bestFit="1" customWidth="1"/>
    <col min="4351" max="4352" width="2.5703125" customWidth="1"/>
    <col min="4353" max="4353" width="40.42578125" customWidth="1"/>
    <col min="4354" max="4354" width="15.42578125" bestFit="1" customWidth="1"/>
    <col min="4355" max="4355" width="1.85546875" customWidth="1"/>
    <col min="4356" max="4356" width="15.5703125" customWidth="1"/>
    <col min="4357" max="4357" width="1.85546875" customWidth="1"/>
    <col min="4358" max="4358" width="14.7109375" bestFit="1" customWidth="1"/>
    <col min="4359" max="4359" width="1.85546875" customWidth="1"/>
    <col min="4360" max="4360" width="15.42578125" bestFit="1" customWidth="1"/>
    <col min="4361" max="4361" width="1.85546875" customWidth="1"/>
    <col min="4362" max="4362" width="14.42578125" bestFit="1" customWidth="1"/>
    <col min="4363" max="4363" width="1.85546875" customWidth="1"/>
    <col min="4364" max="4364" width="14.7109375" bestFit="1" customWidth="1"/>
    <col min="4365" max="4365" width="1.85546875" customWidth="1"/>
    <col min="4366" max="4366" width="14.85546875" customWidth="1"/>
    <col min="4367" max="4367" width="1.85546875" customWidth="1"/>
    <col min="4368" max="4368" width="16.42578125" bestFit="1" customWidth="1"/>
    <col min="4369" max="4370" width="16" bestFit="1" customWidth="1"/>
    <col min="4372" max="4372" width="16" bestFit="1" customWidth="1"/>
    <col min="4607" max="4608" width="2.5703125" customWidth="1"/>
    <col min="4609" max="4609" width="40.42578125" customWidth="1"/>
    <col min="4610" max="4610" width="15.42578125" bestFit="1" customWidth="1"/>
    <col min="4611" max="4611" width="1.85546875" customWidth="1"/>
    <col min="4612" max="4612" width="15.5703125" customWidth="1"/>
    <col min="4613" max="4613" width="1.85546875" customWidth="1"/>
    <col min="4614" max="4614" width="14.7109375" bestFit="1" customWidth="1"/>
    <col min="4615" max="4615" width="1.85546875" customWidth="1"/>
    <col min="4616" max="4616" width="15.42578125" bestFit="1" customWidth="1"/>
    <col min="4617" max="4617" width="1.85546875" customWidth="1"/>
    <col min="4618" max="4618" width="14.42578125" bestFit="1" customWidth="1"/>
    <col min="4619" max="4619" width="1.85546875" customWidth="1"/>
    <col min="4620" max="4620" width="14.7109375" bestFit="1" customWidth="1"/>
    <col min="4621" max="4621" width="1.85546875" customWidth="1"/>
    <col min="4622" max="4622" width="14.85546875" customWidth="1"/>
    <col min="4623" max="4623" width="1.85546875" customWidth="1"/>
    <col min="4624" max="4624" width="16.42578125" bestFit="1" customWidth="1"/>
    <col min="4625" max="4626" width="16" bestFit="1" customWidth="1"/>
    <col min="4628" max="4628" width="16" bestFit="1" customWidth="1"/>
    <col min="4863" max="4864" width="2.5703125" customWidth="1"/>
    <col min="4865" max="4865" width="40.42578125" customWidth="1"/>
    <col min="4866" max="4866" width="15.42578125" bestFit="1" customWidth="1"/>
    <col min="4867" max="4867" width="1.85546875" customWidth="1"/>
    <col min="4868" max="4868" width="15.5703125" customWidth="1"/>
    <col min="4869" max="4869" width="1.85546875" customWidth="1"/>
    <col min="4870" max="4870" width="14.7109375" bestFit="1" customWidth="1"/>
    <col min="4871" max="4871" width="1.85546875" customWidth="1"/>
    <col min="4872" max="4872" width="15.42578125" bestFit="1" customWidth="1"/>
    <col min="4873" max="4873" width="1.85546875" customWidth="1"/>
    <col min="4874" max="4874" width="14.42578125" bestFit="1" customWidth="1"/>
    <col min="4875" max="4875" width="1.85546875" customWidth="1"/>
    <col min="4876" max="4876" width="14.7109375" bestFit="1" customWidth="1"/>
    <col min="4877" max="4877" width="1.85546875" customWidth="1"/>
    <col min="4878" max="4878" width="14.85546875" customWidth="1"/>
    <col min="4879" max="4879" width="1.85546875" customWidth="1"/>
    <col min="4880" max="4880" width="16.42578125" bestFit="1" customWidth="1"/>
    <col min="4881" max="4882" width="16" bestFit="1" customWidth="1"/>
    <col min="4884" max="4884" width="16" bestFit="1" customWidth="1"/>
    <col min="5119" max="5120" width="2.5703125" customWidth="1"/>
    <col min="5121" max="5121" width="40.42578125" customWidth="1"/>
    <col min="5122" max="5122" width="15.42578125" bestFit="1" customWidth="1"/>
    <col min="5123" max="5123" width="1.85546875" customWidth="1"/>
    <col min="5124" max="5124" width="15.5703125" customWidth="1"/>
    <col min="5125" max="5125" width="1.85546875" customWidth="1"/>
    <col min="5126" max="5126" width="14.7109375" bestFit="1" customWidth="1"/>
    <col min="5127" max="5127" width="1.85546875" customWidth="1"/>
    <col min="5128" max="5128" width="15.42578125" bestFit="1" customWidth="1"/>
    <col min="5129" max="5129" width="1.85546875" customWidth="1"/>
    <col min="5130" max="5130" width="14.42578125" bestFit="1" customWidth="1"/>
    <col min="5131" max="5131" width="1.85546875" customWidth="1"/>
    <col min="5132" max="5132" width="14.7109375" bestFit="1" customWidth="1"/>
    <col min="5133" max="5133" width="1.85546875" customWidth="1"/>
    <col min="5134" max="5134" width="14.85546875" customWidth="1"/>
    <col min="5135" max="5135" width="1.85546875" customWidth="1"/>
    <col min="5136" max="5136" width="16.42578125" bestFit="1" customWidth="1"/>
    <col min="5137" max="5138" width="16" bestFit="1" customWidth="1"/>
    <col min="5140" max="5140" width="16" bestFit="1" customWidth="1"/>
    <col min="5375" max="5376" width="2.5703125" customWidth="1"/>
    <col min="5377" max="5377" width="40.42578125" customWidth="1"/>
    <col min="5378" max="5378" width="15.42578125" bestFit="1" customWidth="1"/>
    <col min="5379" max="5379" width="1.85546875" customWidth="1"/>
    <col min="5380" max="5380" width="15.5703125" customWidth="1"/>
    <col min="5381" max="5381" width="1.85546875" customWidth="1"/>
    <col min="5382" max="5382" width="14.7109375" bestFit="1" customWidth="1"/>
    <col min="5383" max="5383" width="1.85546875" customWidth="1"/>
    <col min="5384" max="5384" width="15.42578125" bestFit="1" customWidth="1"/>
    <col min="5385" max="5385" width="1.85546875" customWidth="1"/>
    <col min="5386" max="5386" width="14.42578125" bestFit="1" customWidth="1"/>
    <col min="5387" max="5387" width="1.85546875" customWidth="1"/>
    <col min="5388" max="5388" width="14.7109375" bestFit="1" customWidth="1"/>
    <col min="5389" max="5389" width="1.85546875" customWidth="1"/>
    <col min="5390" max="5390" width="14.85546875" customWidth="1"/>
    <col min="5391" max="5391" width="1.85546875" customWidth="1"/>
    <col min="5392" max="5392" width="16.42578125" bestFit="1" customWidth="1"/>
    <col min="5393" max="5394" width="16" bestFit="1" customWidth="1"/>
    <col min="5396" max="5396" width="16" bestFit="1" customWidth="1"/>
    <col min="5631" max="5632" width="2.5703125" customWidth="1"/>
    <col min="5633" max="5633" width="40.42578125" customWidth="1"/>
    <col min="5634" max="5634" width="15.42578125" bestFit="1" customWidth="1"/>
    <col min="5635" max="5635" width="1.85546875" customWidth="1"/>
    <col min="5636" max="5636" width="15.5703125" customWidth="1"/>
    <col min="5637" max="5637" width="1.85546875" customWidth="1"/>
    <col min="5638" max="5638" width="14.7109375" bestFit="1" customWidth="1"/>
    <col min="5639" max="5639" width="1.85546875" customWidth="1"/>
    <col min="5640" max="5640" width="15.42578125" bestFit="1" customWidth="1"/>
    <col min="5641" max="5641" width="1.85546875" customWidth="1"/>
    <col min="5642" max="5642" width="14.42578125" bestFit="1" customWidth="1"/>
    <col min="5643" max="5643" width="1.85546875" customWidth="1"/>
    <col min="5644" max="5644" width="14.7109375" bestFit="1" customWidth="1"/>
    <col min="5645" max="5645" width="1.85546875" customWidth="1"/>
    <col min="5646" max="5646" width="14.85546875" customWidth="1"/>
    <col min="5647" max="5647" width="1.85546875" customWidth="1"/>
    <col min="5648" max="5648" width="16.42578125" bestFit="1" customWidth="1"/>
    <col min="5649" max="5650" width="16" bestFit="1" customWidth="1"/>
    <col min="5652" max="5652" width="16" bestFit="1" customWidth="1"/>
    <col min="5887" max="5888" width="2.5703125" customWidth="1"/>
    <col min="5889" max="5889" width="40.42578125" customWidth="1"/>
    <col min="5890" max="5890" width="15.42578125" bestFit="1" customWidth="1"/>
    <col min="5891" max="5891" width="1.85546875" customWidth="1"/>
    <col min="5892" max="5892" width="15.5703125" customWidth="1"/>
    <col min="5893" max="5893" width="1.85546875" customWidth="1"/>
    <col min="5894" max="5894" width="14.7109375" bestFit="1" customWidth="1"/>
    <col min="5895" max="5895" width="1.85546875" customWidth="1"/>
    <col min="5896" max="5896" width="15.42578125" bestFit="1" customWidth="1"/>
    <col min="5897" max="5897" width="1.85546875" customWidth="1"/>
    <col min="5898" max="5898" width="14.42578125" bestFit="1" customWidth="1"/>
    <col min="5899" max="5899" width="1.85546875" customWidth="1"/>
    <col min="5900" max="5900" width="14.7109375" bestFit="1" customWidth="1"/>
    <col min="5901" max="5901" width="1.85546875" customWidth="1"/>
    <col min="5902" max="5902" width="14.85546875" customWidth="1"/>
    <col min="5903" max="5903" width="1.85546875" customWidth="1"/>
    <col min="5904" max="5904" width="16.42578125" bestFit="1" customWidth="1"/>
    <col min="5905" max="5906" width="16" bestFit="1" customWidth="1"/>
    <col min="5908" max="5908" width="16" bestFit="1" customWidth="1"/>
    <col min="6143" max="6144" width="2.5703125" customWidth="1"/>
    <col min="6145" max="6145" width="40.42578125" customWidth="1"/>
    <col min="6146" max="6146" width="15.42578125" bestFit="1" customWidth="1"/>
    <col min="6147" max="6147" width="1.85546875" customWidth="1"/>
    <col min="6148" max="6148" width="15.5703125" customWidth="1"/>
    <col min="6149" max="6149" width="1.85546875" customWidth="1"/>
    <col min="6150" max="6150" width="14.7109375" bestFit="1" customWidth="1"/>
    <col min="6151" max="6151" width="1.85546875" customWidth="1"/>
    <col min="6152" max="6152" width="15.42578125" bestFit="1" customWidth="1"/>
    <col min="6153" max="6153" width="1.85546875" customWidth="1"/>
    <col min="6154" max="6154" width="14.42578125" bestFit="1" customWidth="1"/>
    <col min="6155" max="6155" width="1.85546875" customWidth="1"/>
    <col min="6156" max="6156" width="14.7109375" bestFit="1" customWidth="1"/>
    <col min="6157" max="6157" width="1.85546875" customWidth="1"/>
    <col min="6158" max="6158" width="14.85546875" customWidth="1"/>
    <col min="6159" max="6159" width="1.85546875" customWidth="1"/>
    <col min="6160" max="6160" width="16.42578125" bestFit="1" customWidth="1"/>
    <col min="6161" max="6162" width="16" bestFit="1" customWidth="1"/>
    <col min="6164" max="6164" width="16" bestFit="1" customWidth="1"/>
    <col min="6399" max="6400" width="2.5703125" customWidth="1"/>
    <col min="6401" max="6401" width="40.42578125" customWidth="1"/>
    <col min="6402" max="6402" width="15.42578125" bestFit="1" customWidth="1"/>
    <col min="6403" max="6403" width="1.85546875" customWidth="1"/>
    <col min="6404" max="6404" width="15.5703125" customWidth="1"/>
    <col min="6405" max="6405" width="1.85546875" customWidth="1"/>
    <col min="6406" max="6406" width="14.7109375" bestFit="1" customWidth="1"/>
    <col min="6407" max="6407" width="1.85546875" customWidth="1"/>
    <col min="6408" max="6408" width="15.42578125" bestFit="1" customWidth="1"/>
    <col min="6409" max="6409" width="1.85546875" customWidth="1"/>
    <col min="6410" max="6410" width="14.42578125" bestFit="1" customWidth="1"/>
    <col min="6411" max="6411" width="1.85546875" customWidth="1"/>
    <col min="6412" max="6412" width="14.7109375" bestFit="1" customWidth="1"/>
    <col min="6413" max="6413" width="1.85546875" customWidth="1"/>
    <col min="6414" max="6414" width="14.85546875" customWidth="1"/>
    <col min="6415" max="6415" width="1.85546875" customWidth="1"/>
    <col min="6416" max="6416" width="16.42578125" bestFit="1" customWidth="1"/>
    <col min="6417" max="6418" width="16" bestFit="1" customWidth="1"/>
    <col min="6420" max="6420" width="16" bestFit="1" customWidth="1"/>
    <col min="6655" max="6656" width="2.5703125" customWidth="1"/>
    <col min="6657" max="6657" width="40.42578125" customWidth="1"/>
    <col min="6658" max="6658" width="15.42578125" bestFit="1" customWidth="1"/>
    <col min="6659" max="6659" width="1.85546875" customWidth="1"/>
    <col min="6660" max="6660" width="15.5703125" customWidth="1"/>
    <col min="6661" max="6661" width="1.85546875" customWidth="1"/>
    <col min="6662" max="6662" width="14.7109375" bestFit="1" customWidth="1"/>
    <col min="6663" max="6663" width="1.85546875" customWidth="1"/>
    <col min="6664" max="6664" width="15.42578125" bestFit="1" customWidth="1"/>
    <col min="6665" max="6665" width="1.85546875" customWidth="1"/>
    <col min="6666" max="6666" width="14.42578125" bestFit="1" customWidth="1"/>
    <col min="6667" max="6667" width="1.85546875" customWidth="1"/>
    <col min="6668" max="6668" width="14.7109375" bestFit="1" customWidth="1"/>
    <col min="6669" max="6669" width="1.85546875" customWidth="1"/>
    <col min="6670" max="6670" width="14.85546875" customWidth="1"/>
    <col min="6671" max="6671" width="1.85546875" customWidth="1"/>
    <col min="6672" max="6672" width="16.42578125" bestFit="1" customWidth="1"/>
    <col min="6673" max="6674" width="16" bestFit="1" customWidth="1"/>
    <col min="6676" max="6676" width="16" bestFit="1" customWidth="1"/>
    <col min="6911" max="6912" width="2.5703125" customWidth="1"/>
    <col min="6913" max="6913" width="40.42578125" customWidth="1"/>
    <col min="6914" max="6914" width="15.42578125" bestFit="1" customWidth="1"/>
    <col min="6915" max="6915" width="1.85546875" customWidth="1"/>
    <col min="6916" max="6916" width="15.5703125" customWidth="1"/>
    <col min="6917" max="6917" width="1.85546875" customWidth="1"/>
    <col min="6918" max="6918" width="14.7109375" bestFit="1" customWidth="1"/>
    <col min="6919" max="6919" width="1.85546875" customWidth="1"/>
    <col min="6920" max="6920" width="15.42578125" bestFit="1" customWidth="1"/>
    <col min="6921" max="6921" width="1.85546875" customWidth="1"/>
    <col min="6922" max="6922" width="14.42578125" bestFit="1" customWidth="1"/>
    <col min="6923" max="6923" width="1.85546875" customWidth="1"/>
    <col min="6924" max="6924" width="14.7109375" bestFit="1" customWidth="1"/>
    <col min="6925" max="6925" width="1.85546875" customWidth="1"/>
    <col min="6926" max="6926" width="14.85546875" customWidth="1"/>
    <col min="6927" max="6927" width="1.85546875" customWidth="1"/>
    <col min="6928" max="6928" width="16.42578125" bestFit="1" customWidth="1"/>
    <col min="6929" max="6930" width="16" bestFit="1" customWidth="1"/>
    <col min="6932" max="6932" width="16" bestFit="1" customWidth="1"/>
    <col min="7167" max="7168" width="2.5703125" customWidth="1"/>
    <col min="7169" max="7169" width="40.42578125" customWidth="1"/>
    <col min="7170" max="7170" width="15.42578125" bestFit="1" customWidth="1"/>
    <col min="7171" max="7171" width="1.85546875" customWidth="1"/>
    <col min="7172" max="7172" width="15.5703125" customWidth="1"/>
    <col min="7173" max="7173" width="1.85546875" customWidth="1"/>
    <col min="7174" max="7174" width="14.7109375" bestFit="1" customWidth="1"/>
    <col min="7175" max="7175" width="1.85546875" customWidth="1"/>
    <col min="7176" max="7176" width="15.42578125" bestFit="1" customWidth="1"/>
    <col min="7177" max="7177" width="1.85546875" customWidth="1"/>
    <col min="7178" max="7178" width="14.42578125" bestFit="1" customWidth="1"/>
    <col min="7179" max="7179" width="1.85546875" customWidth="1"/>
    <col min="7180" max="7180" width="14.7109375" bestFit="1" customWidth="1"/>
    <col min="7181" max="7181" width="1.85546875" customWidth="1"/>
    <col min="7182" max="7182" width="14.85546875" customWidth="1"/>
    <col min="7183" max="7183" width="1.85546875" customWidth="1"/>
    <col min="7184" max="7184" width="16.42578125" bestFit="1" customWidth="1"/>
    <col min="7185" max="7186" width="16" bestFit="1" customWidth="1"/>
    <col min="7188" max="7188" width="16" bestFit="1" customWidth="1"/>
    <col min="7423" max="7424" width="2.5703125" customWidth="1"/>
    <col min="7425" max="7425" width="40.42578125" customWidth="1"/>
    <col min="7426" max="7426" width="15.42578125" bestFit="1" customWidth="1"/>
    <col min="7427" max="7427" width="1.85546875" customWidth="1"/>
    <col min="7428" max="7428" width="15.5703125" customWidth="1"/>
    <col min="7429" max="7429" width="1.85546875" customWidth="1"/>
    <col min="7430" max="7430" width="14.7109375" bestFit="1" customWidth="1"/>
    <col min="7431" max="7431" width="1.85546875" customWidth="1"/>
    <col min="7432" max="7432" width="15.42578125" bestFit="1" customWidth="1"/>
    <col min="7433" max="7433" width="1.85546875" customWidth="1"/>
    <col min="7434" max="7434" width="14.42578125" bestFit="1" customWidth="1"/>
    <col min="7435" max="7435" width="1.85546875" customWidth="1"/>
    <col min="7436" max="7436" width="14.7109375" bestFit="1" customWidth="1"/>
    <col min="7437" max="7437" width="1.85546875" customWidth="1"/>
    <col min="7438" max="7438" width="14.85546875" customWidth="1"/>
    <col min="7439" max="7439" width="1.85546875" customWidth="1"/>
    <col min="7440" max="7440" width="16.42578125" bestFit="1" customWidth="1"/>
    <col min="7441" max="7442" width="16" bestFit="1" customWidth="1"/>
    <col min="7444" max="7444" width="16" bestFit="1" customWidth="1"/>
    <col min="7679" max="7680" width="2.5703125" customWidth="1"/>
    <col min="7681" max="7681" width="40.42578125" customWidth="1"/>
    <col min="7682" max="7682" width="15.42578125" bestFit="1" customWidth="1"/>
    <col min="7683" max="7683" width="1.85546875" customWidth="1"/>
    <col min="7684" max="7684" width="15.5703125" customWidth="1"/>
    <col min="7685" max="7685" width="1.85546875" customWidth="1"/>
    <col min="7686" max="7686" width="14.7109375" bestFit="1" customWidth="1"/>
    <col min="7687" max="7687" width="1.85546875" customWidth="1"/>
    <col min="7688" max="7688" width="15.42578125" bestFit="1" customWidth="1"/>
    <col min="7689" max="7689" width="1.85546875" customWidth="1"/>
    <col min="7690" max="7690" width="14.42578125" bestFit="1" customWidth="1"/>
    <col min="7691" max="7691" width="1.85546875" customWidth="1"/>
    <col min="7692" max="7692" width="14.7109375" bestFit="1" customWidth="1"/>
    <col min="7693" max="7693" width="1.85546875" customWidth="1"/>
    <col min="7694" max="7694" width="14.85546875" customWidth="1"/>
    <col min="7695" max="7695" width="1.85546875" customWidth="1"/>
    <col min="7696" max="7696" width="16.42578125" bestFit="1" customWidth="1"/>
    <col min="7697" max="7698" width="16" bestFit="1" customWidth="1"/>
    <col min="7700" max="7700" width="16" bestFit="1" customWidth="1"/>
    <col min="7935" max="7936" width="2.5703125" customWidth="1"/>
    <col min="7937" max="7937" width="40.42578125" customWidth="1"/>
    <col min="7938" max="7938" width="15.42578125" bestFit="1" customWidth="1"/>
    <col min="7939" max="7939" width="1.85546875" customWidth="1"/>
    <col min="7940" max="7940" width="15.5703125" customWidth="1"/>
    <col min="7941" max="7941" width="1.85546875" customWidth="1"/>
    <col min="7942" max="7942" width="14.7109375" bestFit="1" customWidth="1"/>
    <col min="7943" max="7943" width="1.85546875" customWidth="1"/>
    <col min="7944" max="7944" width="15.42578125" bestFit="1" customWidth="1"/>
    <col min="7945" max="7945" width="1.85546875" customWidth="1"/>
    <col min="7946" max="7946" width="14.42578125" bestFit="1" customWidth="1"/>
    <col min="7947" max="7947" width="1.85546875" customWidth="1"/>
    <col min="7948" max="7948" width="14.7109375" bestFit="1" customWidth="1"/>
    <col min="7949" max="7949" width="1.85546875" customWidth="1"/>
    <col min="7950" max="7950" width="14.85546875" customWidth="1"/>
    <col min="7951" max="7951" width="1.85546875" customWidth="1"/>
    <col min="7952" max="7952" width="16.42578125" bestFit="1" customWidth="1"/>
    <col min="7953" max="7954" width="16" bestFit="1" customWidth="1"/>
    <col min="7956" max="7956" width="16" bestFit="1" customWidth="1"/>
    <col min="8191" max="8192" width="2.5703125" customWidth="1"/>
    <col min="8193" max="8193" width="40.42578125" customWidth="1"/>
    <col min="8194" max="8194" width="15.42578125" bestFit="1" customWidth="1"/>
    <col min="8195" max="8195" width="1.85546875" customWidth="1"/>
    <col min="8196" max="8196" width="15.5703125" customWidth="1"/>
    <col min="8197" max="8197" width="1.85546875" customWidth="1"/>
    <col min="8198" max="8198" width="14.7109375" bestFit="1" customWidth="1"/>
    <col min="8199" max="8199" width="1.85546875" customWidth="1"/>
    <col min="8200" max="8200" width="15.42578125" bestFit="1" customWidth="1"/>
    <col min="8201" max="8201" width="1.85546875" customWidth="1"/>
    <col min="8202" max="8202" width="14.42578125" bestFit="1" customWidth="1"/>
    <col min="8203" max="8203" width="1.85546875" customWidth="1"/>
    <col min="8204" max="8204" width="14.7109375" bestFit="1" customWidth="1"/>
    <col min="8205" max="8205" width="1.85546875" customWidth="1"/>
    <col min="8206" max="8206" width="14.85546875" customWidth="1"/>
    <col min="8207" max="8207" width="1.85546875" customWidth="1"/>
    <col min="8208" max="8208" width="16.42578125" bestFit="1" customWidth="1"/>
    <col min="8209" max="8210" width="16" bestFit="1" customWidth="1"/>
    <col min="8212" max="8212" width="16" bestFit="1" customWidth="1"/>
    <col min="8447" max="8448" width="2.5703125" customWidth="1"/>
    <col min="8449" max="8449" width="40.42578125" customWidth="1"/>
    <col min="8450" max="8450" width="15.42578125" bestFit="1" customWidth="1"/>
    <col min="8451" max="8451" width="1.85546875" customWidth="1"/>
    <col min="8452" max="8452" width="15.5703125" customWidth="1"/>
    <col min="8453" max="8453" width="1.85546875" customWidth="1"/>
    <col min="8454" max="8454" width="14.7109375" bestFit="1" customWidth="1"/>
    <col min="8455" max="8455" width="1.85546875" customWidth="1"/>
    <col min="8456" max="8456" width="15.42578125" bestFit="1" customWidth="1"/>
    <col min="8457" max="8457" width="1.85546875" customWidth="1"/>
    <col min="8458" max="8458" width="14.42578125" bestFit="1" customWidth="1"/>
    <col min="8459" max="8459" width="1.85546875" customWidth="1"/>
    <col min="8460" max="8460" width="14.7109375" bestFit="1" customWidth="1"/>
    <col min="8461" max="8461" width="1.85546875" customWidth="1"/>
    <col min="8462" max="8462" width="14.85546875" customWidth="1"/>
    <col min="8463" max="8463" width="1.85546875" customWidth="1"/>
    <col min="8464" max="8464" width="16.42578125" bestFit="1" customWidth="1"/>
    <col min="8465" max="8466" width="16" bestFit="1" customWidth="1"/>
    <col min="8468" max="8468" width="16" bestFit="1" customWidth="1"/>
    <col min="8703" max="8704" width="2.5703125" customWidth="1"/>
    <col min="8705" max="8705" width="40.42578125" customWidth="1"/>
    <col min="8706" max="8706" width="15.42578125" bestFit="1" customWidth="1"/>
    <col min="8707" max="8707" width="1.85546875" customWidth="1"/>
    <col min="8708" max="8708" width="15.5703125" customWidth="1"/>
    <col min="8709" max="8709" width="1.85546875" customWidth="1"/>
    <col min="8710" max="8710" width="14.7109375" bestFit="1" customWidth="1"/>
    <col min="8711" max="8711" width="1.85546875" customWidth="1"/>
    <col min="8712" max="8712" width="15.42578125" bestFit="1" customWidth="1"/>
    <col min="8713" max="8713" width="1.85546875" customWidth="1"/>
    <col min="8714" max="8714" width="14.42578125" bestFit="1" customWidth="1"/>
    <col min="8715" max="8715" width="1.85546875" customWidth="1"/>
    <col min="8716" max="8716" width="14.7109375" bestFit="1" customWidth="1"/>
    <col min="8717" max="8717" width="1.85546875" customWidth="1"/>
    <col min="8718" max="8718" width="14.85546875" customWidth="1"/>
    <col min="8719" max="8719" width="1.85546875" customWidth="1"/>
    <col min="8720" max="8720" width="16.42578125" bestFit="1" customWidth="1"/>
    <col min="8721" max="8722" width="16" bestFit="1" customWidth="1"/>
    <col min="8724" max="8724" width="16" bestFit="1" customWidth="1"/>
    <col min="8959" max="8960" width="2.5703125" customWidth="1"/>
    <col min="8961" max="8961" width="40.42578125" customWidth="1"/>
    <col min="8962" max="8962" width="15.42578125" bestFit="1" customWidth="1"/>
    <col min="8963" max="8963" width="1.85546875" customWidth="1"/>
    <col min="8964" max="8964" width="15.5703125" customWidth="1"/>
    <col min="8965" max="8965" width="1.85546875" customWidth="1"/>
    <col min="8966" max="8966" width="14.7109375" bestFit="1" customWidth="1"/>
    <col min="8967" max="8967" width="1.85546875" customWidth="1"/>
    <col min="8968" max="8968" width="15.42578125" bestFit="1" customWidth="1"/>
    <col min="8969" max="8969" width="1.85546875" customWidth="1"/>
    <col min="8970" max="8970" width="14.42578125" bestFit="1" customWidth="1"/>
    <col min="8971" max="8971" width="1.85546875" customWidth="1"/>
    <col min="8972" max="8972" width="14.7109375" bestFit="1" customWidth="1"/>
    <col min="8973" max="8973" width="1.85546875" customWidth="1"/>
    <col min="8974" max="8974" width="14.85546875" customWidth="1"/>
    <col min="8975" max="8975" width="1.85546875" customWidth="1"/>
    <col min="8976" max="8976" width="16.42578125" bestFit="1" customWidth="1"/>
    <col min="8977" max="8978" width="16" bestFit="1" customWidth="1"/>
    <col min="8980" max="8980" width="16" bestFit="1" customWidth="1"/>
    <col min="9215" max="9216" width="2.5703125" customWidth="1"/>
    <col min="9217" max="9217" width="40.42578125" customWidth="1"/>
    <col min="9218" max="9218" width="15.42578125" bestFit="1" customWidth="1"/>
    <col min="9219" max="9219" width="1.85546875" customWidth="1"/>
    <col min="9220" max="9220" width="15.5703125" customWidth="1"/>
    <col min="9221" max="9221" width="1.85546875" customWidth="1"/>
    <col min="9222" max="9222" width="14.7109375" bestFit="1" customWidth="1"/>
    <col min="9223" max="9223" width="1.85546875" customWidth="1"/>
    <col min="9224" max="9224" width="15.42578125" bestFit="1" customWidth="1"/>
    <col min="9225" max="9225" width="1.85546875" customWidth="1"/>
    <col min="9226" max="9226" width="14.42578125" bestFit="1" customWidth="1"/>
    <col min="9227" max="9227" width="1.85546875" customWidth="1"/>
    <col min="9228" max="9228" width="14.7109375" bestFit="1" customWidth="1"/>
    <col min="9229" max="9229" width="1.85546875" customWidth="1"/>
    <col min="9230" max="9230" width="14.85546875" customWidth="1"/>
    <col min="9231" max="9231" width="1.85546875" customWidth="1"/>
    <col min="9232" max="9232" width="16.42578125" bestFit="1" customWidth="1"/>
    <col min="9233" max="9234" width="16" bestFit="1" customWidth="1"/>
    <col min="9236" max="9236" width="16" bestFit="1" customWidth="1"/>
    <col min="9471" max="9472" width="2.5703125" customWidth="1"/>
    <col min="9473" max="9473" width="40.42578125" customWidth="1"/>
    <col min="9474" max="9474" width="15.42578125" bestFit="1" customWidth="1"/>
    <col min="9475" max="9475" width="1.85546875" customWidth="1"/>
    <col min="9476" max="9476" width="15.5703125" customWidth="1"/>
    <col min="9477" max="9477" width="1.85546875" customWidth="1"/>
    <col min="9478" max="9478" width="14.7109375" bestFit="1" customWidth="1"/>
    <col min="9479" max="9479" width="1.85546875" customWidth="1"/>
    <col min="9480" max="9480" width="15.42578125" bestFit="1" customWidth="1"/>
    <col min="9481" max="9481" width="1.85546875" customWidth="1"/>
    <col min="9482" max="9482" width="14.42578125" bestFit="1" customWidth="1"/>
    <col min="9483" max="9483" width="1.85546875" customWidth="1"/>
    <col min="9484" max="9484" width="14.7109375" bestFit="1" customWidth="1"/>
    <col min="9485" max="9485" width="1.85546875" customWidth="1"/>
    <col min="9486" max="9486" width="14.85546875" customWidth="1"/>
    <col min="9487" max="9487" width="1.85546875" customWidth="1"/>
    <col min="9488" max="9488" width="16.42578125" bestFit="1" customWidth="1"/>
    <col min="9489" max="9490" width="16" bestFit="1" customWidth="1"/>
    <col min="9492" max="9492" width="16" bestFit="1" customWidth="1"/>
    <col min="9727" max="9728" width="2.5703125" customWidth="1"/>
    <col min="9729" max="9729" width="40.42578125" customWidth="1"/>
    <col min="9730" max="9730" width="15.42578125" bestFit="1" customWidth="1"/>
    <col min="9731" max="9731" width="1.85546875" customWidth="1"/>
    <col min="9732" max="9732" width="15.5703125" customWidth="1"/>
    <col min="9733" max="9733" width="1.85546875" customWidth="1"/>
    <col min="9734" max="9734" width="14.7109375" bestFit="1" customWidth="1"/>
    <col min="9735" max="9735" width="1.85546875" customWidth="1"/>
    <col min="9736" max="9736" width="15.42578125" bestFit="1" customWidth="1"/>
    <col min="9737" max="9737" width="1.85546875" customWidth="1"/>
    <col min="9738" max="9738" width="14.42578125" bestFit="1" customWidth="1"/>
    <col min="9739" max="9739" width="1.85546875" customWidth="1"/>
    <col min="9740" max="9740" width="14.7109375" bestFit="1" customWidth="1"/>
    <col min="9741" max="9741" width="1.85546875" customWidth="1"/>
    <col min="9742" max="9742" width="14.85546875" customWidth="1"/>
    <col min="9743" max="9743" width="1.85546875" customWidth="1"/>
    <col min="9744" max="9744" width="16.42578125" bestFit="1" customWidth="1"/>
    <col min="9745" max="9746" width="16" bestFit="1" customWidth="1"/>
    <col min="9748" max="9748" width="16" bestFit="1" customWidth="1"/>
    <col min="9983" max="9984" width="2.5703125" customWidth="1"/>
    <col min="9985" max="9985" width="40.42578125" customWidth="1"/>
    <col min="9986" max="9986" width="15.42578125" bestFit="1" customWidth="1"/>
    <col min="9987" max="9987" width="1.85546875" customWidth="1"/>
    <col min="9988" max="9988" width="15.5703125" customWidth="1"/>
    <col min="9989" max="9989" width="1.85546875" customWidth="1"/>
    <col min="9990" max="9990" width="14.7109375" bestFit="1" customWidth="1"/>
    <col min="9991" max="9991" width="1.85546875" customWidth="1"/>
    <col min="9992" max="9992" width="15.42578125" bestFit="1" customWidth="1"/>
    <col min="9993" max="9993" width="1.85546875" customWidth="1"/>
    <col min="9994" max="9994" width="14.42578125" bestFit="1" customWidth="1"/>
    <col min="9995" max="9995" width="1.85546875" customWidth="1"/>
    <col min="9996" max="9996" width="14.7109375" bestFit="1" customWidth="1"/>
    <col min="9997" max="9997" width="1.85546875" customWidth="1"/>
    <col min="9998" max="9998" width="14.85546875" customWidth="1"/>
    <col min="9999" max="9999" width="1.85546875" customWidth="1"/>
    <col min="10000" max="10000" width="16.42578125" bestFit="1" customWidth="1"/>
    <col min="10001" max="10002" width="16" bestFit="1" customWidth="1"/>
    <col min="10004" max="10004" width="16" bestFit="1" customWidth="1"/>
    <col min="10239" max="10240" width="2.5703125" customWidth="1"/>
    <col min="10241" max="10241" width="40.42578125" customWidth="1"/>
    <col min="10242" max="10242" width="15.42578125" bestFit="1" customWidth="1"/>
    <col min="10243" max="10243" width="1.85546875" customWidth="1"/>
    <col min="10244" max="10244" width="15.5703125" customWidth="1"/>
    <col min="10245" max="10245" width="1.85546875" customWidth="1"/>
    <col min="10246" max="10246" width="14.7109375" bestFit="1" customWidth="1"/>
    <col min="10247" max="10247" width="1.85546875" customWidth="1"/>
    <col min="10248" max="10248" width="15.42578125" bestFit="1" customWidth="1"/>
    <col min="10249" max="10249" width="1.85546875" customWidth="1"/>
    <col min="10250" max="10250" width="14.42578125" bestFit="1" customWidth="1"/>
    <col min="10251" max="10251" width="1.85546875" customWidth="1"/>
    <col min="10252" max="10252" width="14.7109375" bestFit="1" customWidth="1"/>
    <col min="10253" max="10253" width="1.85546875" customWidth="1"/>
    <col min="10254" max="10254" width="14.85546875" customWidth="1"/>
    <col min="10255" max="10255" width="1.85546875" customWidth="1"/>
    <col min="10256" max="10256" width="16.42578125" bestFit="1" customWidth="1"/>
    <col min="10257" max="10258" width="16" bestFit="1" customWidth="1"/>
    <col min="10260" max="10260" width="16" bestFit="1" customWidth="1"/>
    <col min="10495" max="10496" width="2.5703125" customWidth="1"/>
    <col min="10497" max="10497" width="40.42578125" customWidth="1"/>
    <col min="10498" max="10498" width="15.42578125" bestFit="1" customWidth="1"/>
    <col min="10499" max="10499" width="1.85546875" customWidth="1"/>
    <col min="10500" max="10500" width="15.5703125" customWidth="1"/>
    <col min="10501" max="10501" width="1.85546875" customWidth="1"/>
    <col min="10502" max="10502" width="14.7109375" bestFit="1" customWidth="1"/>
    <col min="10503" max="10503" width="1.85546875" customWidth="1"/>
    <col min="10504" max="10504" width="15.42578125" bestFit="1" customWidth="1"/>
    <col min="10505" max="10505" width="1.85546875" customWidth="1"/>
    <col min="10506" max="10506" width="14.42578125" bestFit="1" customWidth="1"/>
    <col min="10507" max="10507" width="1.85546875" customWidth="1"/>
    <col min="10508" max="10508" width="14.7109375" bestFit="1" customWidth="1"/>
    <col min="10509" max="10509" width="1.85546875" customWidth="1"/>
    <col min="10510" max="10510" width="14.85546875" customWidth="1"/>
    <col min="10511" max="10511" width="1.85546875" customWidth="1"/>
    <col min="10512" max="10512" width="16.42578125" bestFit="1" customWidth="1"/>
    <col min="10513" max="10514" width="16" bestFit="1" customWidth="1"/>
    <col min="10516" max="10516" width="16" bestFit="1" customWidth="1"/>
    <col min="10751" max="10752" width="2.5703125" customWidth="1"/>
    <col min="10753" max="10753" width="40.42578125" customWidth="1"/>
    <col min="10754" max="10754" width="15.42578125" bestFit="1" customWidth="1"/>
    <col min="10755" max="10755" width="1.85546875" customWidth="1"/>
    <col min="10756" max="10756" width="15.5703125" customWidth="1"/>
    <col min="10757" max="10757" width="1.85546875" customWidth="1"/>
    <col min="10758" max="10758" width="14.7109375" bestFit="1" customWidth="1"/>
    <col min="10759" max="10759" width="1.85546875" customWidth="1"/>
    <col min="10760" max="10760" width="15.42578125" bestFit="1" customWidth="1"/>
    <col min="10761" max="10761" width="1.85546875" customWidth="1"/>
    <col min="10762" max="10762" width="14.42578125" bestFit="1" customWidth="1"/>
    <col min="10763" max="10763" width="1.85546875" customWidth="1"/>
    <col min="10764" max="10764" width="14.7109375" bestFit="1" customWidth="1"/>
    <col min="10765" max="10765" width="1.85546875" customWidth="1"/>
    <col min="10766" max="10766" width="14.85546875" customWidth="1"/>
    <col min="10767" max="10767" width="1.85546875" customWidth="1"/>
    <col min="10768" max="10768" width="16.42578125" bestFit="1" customWidth="1"/>
    <col min="10769" max="10770" width="16" bestFit="1" customWidth="1"/>
    <col min="10772" max="10772" width="16" bestFit="1" customWidth="1"/>
    <col min="11007" max="11008" width="2.5703125" customWidth="1"/>
    <col min="11009" max="11009" width="40.42578125" customWidth="1"/>
    <col min="11010" max="11010" width="15.42578125" bestFit="1" customWidth="1"/>
    <col min="11011" max="11011" width="1.85546875" customWidth="1"/>
    <col min="11012" max="11012" width="15.5703125" customWidth="1"/>
    <col min="11013" max="11013" width="1.85546875" customWidth="1"/>
    <col min="11014" max="11014" width="14.7109375" bestFit="1" customWidth="1"/>
    <col min="11015" max="11015" width="1.85546875" customWidth="1"/>
    <col min="11016" max="11016" width="15.42578125" bestFit="1" customWidth="1"/>
    <col min="11017" max="11017" width="1.85546875" customWidth="1"/>
    <col min="11018" max="11018" width="14.42578125" bestFit="1" customWidth="1"/>
    <col min="11019" max="11019" width="1.85546875" customWidth="1"/>
    <col min="11020" max="11020" width="14.7109375" bestFit="1" customWidth="1"/>
    <col min="11021" max="11021" width="1.85546875" customWidth="1"/>
    <col min="11022" max="11022" width="14.85546875" customWidth="1"/>
    <col min="11023" max="11023" width="1.85546875" customWidth="1"/>
    <col min="11024" max="11024" width="16.42578125" bestFit="1" customWidth="1"/>
    <col min="11025" max="11026" width="16" bestFit="1" customWidth="1"/>
    <col min="11028" max="11028" width="16" bestFit="1" customWidth="1"/>
    <col min="11263" max="11264" width="2.5703125" customWidth="1"/>
    <col min="11265" max="11265" width="40.42578125" customWidth="1"/>
    <col min="11266" max="11266" width="15.42578125" bestFit="1" customWidth="1"/>
    <col min="11267" max="11267" width="1.85546875" customWidth="1"/>
    <col min="11268" max="11268" width="15.5703125" customWidth="1"/>
    <col min="11269" max="11269" width="1.85546875" customWidth="1"/>
    <col min="11270" max="11270" width="14.7109375" bestFit="1" customWidth="1"/>
    <col min="11271" max="11271" width="1.85546875" customWidth="1"/>
    <col min="11272" max="11272" width="15.42578125" bestFit="1" customWidth="1"/>
    <col min="11273" max="11273" width="1.85546875" customWidth="1"/>
    <col min="11274" max="11274" width="14.42578125" bestFit="1" customWidth="1"/>
    <col min="11275" max="11275" width="1.85546875" customWidth="1"/>
    <col min="11276" max="11276" width="14.7109375" bestFit="1" customWidth="1"/>
    <col min="11277" max="11277" width="1.85546875" customWidth="1"/>
    <col min="11278" max="11278" width="14.85546875" customWidth="1"/>
    <col min="11279" max="11279" width="1.85546875" customWidth="1"/>
    <col min="11280" max="11280" width="16.42578125" bestFit="1" customWidth="1"/>
    <col min="11281" max="11282" width="16" bestFit="1" customWidth="1"/>
    <col min="11284" max="11284" width="16" bestFit="1" customWidth="1"/>
    <col min="11519" max="11520" width="2.5703125" customWidth="1"/>
    <col min="11521" max="11521" width="40.42578125" customWidth="1"/>
    <col min="11522" max="11522" width="15.42578125" bestFit="1" customWidth="1"/>
    <col min="11523" max="11523" width="1.85546875" customWidth="1"/>
    <col min="11524" max="11524" width="15.5703125" customWidth="1"/>
    <col min="11525" max="11525" width="1.85546875" customWidth="1"/>
    <col min="11526" max="11526" width="14.7109375" bestFit="1" customWidth="1"/>
    <col min="11527" max="11527" width="1.85546875" customWidth="1"/>
    <col min="11528" max="11528" width="15.42578125" bestFit="1" customWidth="1"/>
    <col min="11529" max="11529" width="1.85546875" customWidth="1"/>
    <col min="11530" max="11530" width="14.42578125" bestFit="1" customWidth="1"/>
    <col min="11531" max="11531" width="1.85546875" customWidth="1"/>
    <col min="11532" max="11532" width="14.7109375" bestFit="1" customWidth="1"/>
    <col min="11533" max="11533" width="1.85546875" customWidth="1"/>
    <col min="11534" max="11534" width="14.85546875" customWidth="1"/>
    <col min="11535" max="11535" width="1.85546875" customWidth="1"/>
    <col min="11536" max="11536" width="16.42578125" bestFit="1" customWidth="1"/>
    <col min="11537" max="11538" width="16" bestFit="1" customWidth="1"/>
    <col min="11540" max="11540" width="16" bestFit="1" customWidth="1"/>
    <col min="11775" max="11776" width="2.5703125" customWidth="1"/>
    <col min="11777" max="11777" width="40.42578125" customWidth="1"/>
    <col min="11778" max="11778" width="15.42578125" bestFit="1" customWidth="1"/>
    <col min="11779" max="11779" width="1.85546875" customWidth="1"/>
    <col min="11780" max="11780" width="15.5703125" customWidth="1"/>
    <col min="11781" max="11781" width="1.85546875" customWidth="1"/>
    <col min="11782" max="11782" width="14.7109375" bestFit="1" customWidth="1"/>
    <col min="11783" max="11783" width="1.85546875" customWidth="1"/>
    <col min="11784" max="11784" width="15.42578125" bestFit="1" customWidth="1"/>
    <col min="11785" max="11785" width="1.85546875" customWidth="1"/>
    <col min="11786" max="11786" width="14.42578125" bestFit="1" customWidth="1"/>
    <col min="11787" max="11787" width="1.85546875" customWidth="1"/>
    <col min="11788" max="11788" width="14.7109375" bestFit="1" customWidth="1"/>
    <col min="11789" max="11789" width="1.85546875" customWidth="1"/>
    <col min="11790" max="11790" width="14.85546875" customWidth="1"/>
    <col min="11791" max="11791" width="1.85546875" customWidth="1"/>
    <col min="11792" max="11792" width="16.42578125" bestFit="1" customWidth="1"/>
    <col min="11793" max="11794" width="16" bestFit="1" customWidth="1"/>
    <col min="11796" max="11796" width="16" bestFit="1" customWidth="1"/>
    <col min="12031" max="12032" width="2.5703125" customWidth="1"/>
    <col min="12033" max="12033" width="40.42578125" customWidth="1"/>
    <col min="12034" max="12034" width="15.42578125" bestFit="1" customWidth="1"/>
    <col min="12035" max="12035" width="1.85546875" customWidth="1"/>
    <col min="12036" max="12036" width="15.5703125" customWidth="1"/>
    <col min="12037" max="12037" width="1.85546875" customWidth="1"/>
    <col min="12038" max="12038" width="14.7109375" bestFit="1" customWidth="1"/>
    <col min="12039" max="12039" width="1.85546875" customWidth="1"/>
    <col min="12040" max="12040" width="15.42578125" bestFit="1" customWidth="1"/>
    <col min="12041" max="12041" width="1.85546875" customWidth="1"/>
    <col min="12042" max="12042" width="14.42578125" bestFit="1" customWidth="1"/>
    <col min="12043" max="12043" width="1.85546875" customWidth="1"/>
    <col min="12044" max="12044" width="14.7109375" bestFit="1" customWidth="1"/>
    <col min="12045" max="12045" width="1.85546875" customWidth="1"/>
    <col min="12046" max="12046" width="14.85546875" customWidth="1"/>
    <col min="12047" max="12047" width="1.85546875" customWidth="1"/>
    <col min="12048" max="12048" width="16.42578125" bestFit="1" customWidth="1"/>
    <col min="12049" max="12050" width="16" bestFit="1" customWidth="1"/>
    <col min="12052" max="12052" width="16" bestFit="1" customWidth="1"/>
    <col min="12287" max="12288" width="2.5703125" customWidth="1"/>
    <col min="12289" max="12289" width="40.42578125" customWidth="1"/>
    <col min="12290" max="12290" width="15.42578125" bestFit="1" customWidth="1"/>
    <col min="12291" max="12291" width="1.85546875" customWidth="1"/>
    <col min="12292" max="12292" width="15.5703125" customWidth="1"/>
    <col min="12293" max="12293" width="1.85546875" customWidth="1"/>
    <col min="12294" max="12294" width="14.7109375" bestFit="1" customWidth="1"/>
    <col min="12295" max="12295" width="1.85546875" customWidth="1"/>
    <col min="12296" max="12296" width="15.42578125" bestFit="1" customWidth="1"/>
    <col min="12297" max="12297" width="1.85546875" customWidth="1"/>
    <col min="12298" max="12298" width="14.42578125" bestFit="1" customWidth="1"/>
    <col min="12299" max="12299" width="1.85546875" customWidth="1"/>
    <col min="12300" max="12300" width="14.7109375" bestFit="1" customWidth="1"/>
    <col min="12301" max="12301" width="1.85546875" customWidth="1"/>
    <col min="12302" max="12302" width="14.85546875" customWidth="1"/>
    <col min="12303" max="12303" width="1.85546875" customWidth="1"/>
    <col min="12304" max="12304" width="16.42578125" bestFit="1" customWidth="1"/>
    <col min="12305" max="12306" width="16" bestFit="1" customWidth="1"/>
    <col min="12308" max="12308" width="16" bestFit="1" customWidth="1"/>
    <col min="12543" max="12544" width="2.5703125" customWidth="1"/>
    <col min="12545" max="12545" width="40.42578125" customWidth="1"/>
    <col min="12546" max="12546" width="15.42578125" bestFit="1" customWidth="1"/>
    <col min="12547" max="12547" width="1.85546875" customWidth="1"/>
    <col min="12548" max="12548" width="15.5703125" customWidth="1"/>
    <col min="12549" max="12549" width="1.85546875" customWidth="1"/>
    <col min="12550" max="12550" width="14.7109375" bestFit="1" customWidth="1"/>
    <col min="12551" max="12551" width="1.85546875" customWidth="1"/>
    <col min="12552" max="12552" width="15.42578125" bestFit="1" customWidth="1"/>
    <col min="12553" max="12553" width="1.85546875" customWidth="1"/>
    <col min="12554" max="12554" width="14.42578125" bestFit="1" customWidth="1"/>
    <col min="12555" max="12555" width="1.85546875" customWidth="1"/>
    <col min="12556" max="12556" width="14.7109375" bestFit="1" customWidth="1"/>
    <col min="12557" max="12557" width="1.85546875" customWidth="1"/>
    <col min="12558" max="12558" width="14.85546875" customWidth="1"/>
    <col min="12559" max="12559" width="1.85546875" customWidth="1"/>
    <col min="12560" max="12560" width="16.42578125" bestFit="1" customWidth="1"/>
    <col min="12561" max="12562" width="16" bestFit="1" customWidth="1"/>
    <col min="12564" max="12564" width="16" bestFit="1" customWidth="1"/>
    <col min="12799" max="12800" width="2.5703125" customWidth="1"/>
    <col min="12801" max="12801" width="40.42578125" customWidth="1"/>
    <col min="12802" max="12802" width="15.42578125" bestFit="1" customWidth="1"/>
    <col min="12803" max="12803" width="1.85546875" customWidth="1"/>
    <col min="12804" max="12804" width="15.5703125" customWidth="1"/>
    <col min="12805" max="12805" width="1.85546875" customWidth="1"/>
    <col min="12806" max="12806" width="14.7109375" bestFit="1" customWidth="1"/>
    <col min="12807" max="12807" width="1.85546875" customWidth="1"/>
    <col min="12808" max="12808" width="15.42578125" bestFit="1" customWidth="1"/>
    <col min="12809" max="12809" width="1.85546875" customWidth="1"/>
    <col min="12810" max="12810" width="14.42578125" bestFit="1" customWidth="1"/>
    <col min="12811" max="12811" width="1.85546875" customWidth="1"/>
    <col min="12812" max="12812" width="14.7109375" bestFit="1" customWidth="1"/>
    <col min="12813" max="12813" width="1.85546875" customWidth="1"/>
    <col min="12814" max="12814" width="14.85546875" customWidth="1"/>
    <col min="12815" max="12815" width="1.85546875" customWidth="1"/>
    <col min="12816" max="12816" width="16.42578125" bestFit="1" customWidth="1"/>
    <col min="12817" max="12818" width="16" bestFit="1" customWidth="1"/>
    <col min="12820" max="12820" width="16" bestFit="1" customWidth="1"/>
    <col min="13055" max="13056" width="2.5703125" customWidth="1"/>
    <col min="13057" max="13057" width="40.42578125" customWidth="1"/>
    <col min="13058" max="13058" width="15.42578125" bestFit="1" customWidth="1"/>
    <col min="13059" max="13059" width="1.85546875" customWidth="1"/>
    <col min="13060" max="13060" width="15.5703125" customWidth="1"/>
    <col min="13061" max="13061" width="1.85546875" customWidth="1"/>
    <col min="13062" max="13062" width="14.7109375" bestFit="1" customWidth="1"/>
    <col min="13063" max="13063" width="1.85546875" customWidth="1"/>
    <col min="13064" max="13064" width="15.42578125" bestFit="1" customWidth="1"/>
    <col min="13065" max="13065" width="1.85546875" customWidth="1"/>
    <col min="13066" max="13066" width="14.42578125" bestFit="1" customWidth="1"/>
    <col min="13067" max="13067" width="1.85546875" customWidth="1"/>
    <col min="13068" max="13068" width="14.7109375" bestFit="1" customWidth="1"/>
    <col min="13069" max="13069" width="1.85546875" customWidth="1"/>
    <col min="13070" max="13070" width="14.85546875" customWidth="1"/>
    <col min="13071" max="13071" width="1.85546875" customWidth="1"/>
    <col min="13072" max="13072" width="16.42578125" bestFit="1" customWidth="1"/>
    <col min="13073" max="13074" width="16" bestFit="1" customWidth="1"/>
    <col min="13076" max="13076" width="16" bestFit="1" customWidth="1"/>
    <col min="13311" max="13312" width="2.5703125" customWidth="1"/>
    <col min="13313" max="13313" width="40.42578125" customWidth="1"/>
    <col min="13314" max="13314" width="15.42578125" bestFit="1" customWidth="1"/>
    <col min="13315" max="13315" width="1.85546875" customWidth="1"/>
    <col min="13316" max="13316" width="15.5703125" customWidth="1"/>
    <col min="13317" max="13317" width="1.85546875" customWidth="1"/>
    <col min="13318" max="13318" width="14.7109375" bestFit="1" customWidth="1"/>
    <col min="13319" max="13319" width="1.85546875" customWidth="1"/>
    <col min="13320" max="13320" width="15.42578125" bestFit="1" customWidth="1"/>
    <col min="13321" max="13321" width="1.85546875" customWidth="1"/>
    <col min="13322" max="13322" width="14.42578125" bestFit="1" customWidth="1"/>
    <col min="13323" max="13323" width="1.85546875" customWidth="1"/>
    <col min="13324" max="13324" width="14.7109375" bestFit="1" customWidth="1"/>
    <col min="13325" max="13325" width="1.85546875" customWidth="1"/>
    <col min="13326" max="13326" width="14.85546875" customWidth="1"/>
    <col min="13327" max="13327" width="1.85546875" customWidth="1"/>
    <col min="13328" max="13328" width="16.42578125" bestFit="1" customWidth="1"/>
    <col min="13329" max="13330" width="16" bestFit="1" customWidth="1"/>
    <col min="13332" max="13332" width="16" bestFit="1" customWidth="1"/>
    <col min="13567" max="13568" width="2.5703125" customWidth="1"/>
    <col min="13569" max="13569" width="40.42578125" customWidth="1"/>
    <col min="13570" max="13570" width="15.42578125" bestFit="1" customWidth="1"/>
    <col min="13571" max="13571" width="1.85546875" customWidth="1"/>
    <col min="13572" max="13572" width="15.5703125" customWidth="1"/>
    <col min="13573" max="13573" width="1.85546875" customWidth="1"/>
    <col min="13574" max="13574" width="14.7109375" bestFit="1" customWidth="1"/>
    <col min="13575" max="13575" width="1.85546875" customWidth="1"/>
    <col min="13576" max="13576" width="15.42578125" bestFit="1" customWidth="1"/>
    <col min="13577" max="13577" width="1.85546875" customWidth="1"/>
    <col min="13578" max="13578" width="14.42578125" bestFit="1" customWidth="1"/>
    <col min="13579" max="13579" width="1.85546875" customWidth="1"/>
    <col min="13580" max="13580" width="14.7109375" bestFit="1" customWidth="1"/>
    <col min="13581" max="13581" width="1.85546875" customWidth="1"/>
    <col min="13582" max="13582" width="14.85546875" customWidth="1"/>
    <col min="13583" max="13583" width="1.85546875" customWidth="1"/>
    <col min="13584" max="13584" width="16.42578125" bestFit="1" customWidth="1"/>
    <col min="13585" max="13586" width="16" bestFit="1" customWidth="1"/>
    <col min="13588" max="13588" width="16" bestFit="1" customWidth="1"/>
    <col min="13823" max="13824" width="2.5703125" customWidth="1"/>
    <col min="13825" max="13825" width="40.42578125" customWidth="1"/>
    <col min="13826" max="13826" width="15.42578125" bestFit="1" customWidth="1"/>
    <col min="13827" max="13827" width="1.85546875" customWidth="1"/>
    <col min="13828" max="13828" width="15.5703125" customWidth="1"/>
    <col min="13829" max="13829" width="1.85546875" customWidth="1"/>
    <col min="13830" max="13830" width="14.7109375" bestFit="1" customWidth="1"/>
    <col min="13831" max="13831" width="1.85546875" customWidth="1"/>
    <col min="13832" max="13832" width="15.42578125" bestFit="1" customWidth="1"/>
    <col min="13833" max="13833" width="1.85546875" customWidth="1"/>
    <col min="13834" max="13834" width="14.42578125" bestFit="1" customWidth="1"/>
    <col min="13835" max="13835" width="1.85546875" customWidth="1"/>
    <col min="13836" max="13836" width="14.7109375" bestFit="1" customWidth="1"/>
    <col min="13837" max="13837" width="1.85546875" customWidth="1"/>
    <col min="13838" max="13838" width="14.85546875" customWidth="1"/>
    <col min="13839" max="13839" width="1.85546875" customWidth="1"/>
    <col min="13840" max="13840" width="16.42578125" bestFit="1" customWidth="1"/>
    <col min="13841" max="13842" width="16" bestFit="1" customWidth="1"/>
    <col min="13844" max="13844" width="16" bestFit="1" customWidth="1"/>
    <col min="14079" max="14080" width="2.5703125" customWidth="1"/>
    <col min="14081" max="14081" width="40.42578125" customWidth="1"/>
    <col min="14082" max="14082" width="15.42578125" bestFit="1" customWidth="1"/>
    <col min="14083" max="14083" width="1.85546875" customWidth="1"/>
    <col min="14084" max="14084" width="15.5703125" customWidth="1"/>
    <col min="14085" max="14085" width="1.85546875" customWidth="1"/>
    <col min="14086" max="14086" width="14.7109375" bestFit="1" customWidth="1"/>
    <col min="14087" max="14087" width="1.85546875" customWidth="1"/>
    <col min="14088" max="14088" width="15.42578125" bestFit="1" customWidth="1"/>
    <col min="14089" max="14089" width="1.85546875" customWidth="1"/>
    <col min="14090" max="14090" width="14.42578125" bestFit="1" customWidth="1"/>
    <col min="14091" max="14091" width="1.85546875" customWidth="1"/>
    <col min="14092" max="14092" width="14.7109375" bestFit="1" customWidth="1"/>
    <col min="14093" max="14093" width="1.85546875" customWidth="1"/>
    <col min="14094" max="14094" width="14.85546875" customWidth="1"/>
    <col min="14095" max="14095" width="1.85546875" customWidth="1"/>
    <col min="14096" max="14096" width="16.42578125" bestFit="1" customWidth="1"/>
    <col min="14097" max="14098" width="16" bestFit="1" customWidth="1"/>
    <col min="14100" max="14100" width="16" bestFit="1" customWidth="1"/>
    <col min="14335" max="14336" width="2.5703125" customWidth="1"/>
    <col min="14337" max="14337" width="40.42578125" customWidth="1"/>
    <col min="14338" max="14338" width="15.42578125" bestFit="1" customWidth="1"/>
    <col min="14339" max="14339" width="1.85546875" customWidth="1"/>
    <col min="14340" max="14340" width="15.5703125" customWidth="1"/>
    <col min="14341" max="14341" width="1.85546875" customWidth="1"/>
    <col min="14342" max="14342" width="14.7109375" bestFit="1" customWidth="1"/>
    <col min="14343" max="14343" width="1.85546875" customWidth="1"/>
    <col min="14344" max="14344" width="15.42578125" bestFit="1" customWidth="1"/>
    <col min="14345" max="14345" width="1.85546875" customWidth="1"/>
    <col min="14346" max="14346" width="14.42578125" bestFit="1" customWidth="1"/>
    <col min="14347" max="14347" width="1.85546875" customWidth="1"/>
    <col min="14348" max="14348" width="14.7109375" bestFit="1" customWidth="1"/>
    <col min="14349" max="14349" width="1.85546875" customWidth="1"/>
    <col min="14350" max="14350" width="14.85546875" customWidth="1"/>
    <col min="14351" max="14351" width="1.85546875" customWidth="1"/>
    <col min="14352" max="14352" width="16.42578125" bestFit="1" customWidth="1"/>
    <col min="14353" max="14354" width="16" bestFit="1" customWidth="1"/>
    <col min="14356" max="14356" width="16" bestFit="1" customWidth="1"/>
    <col min="14591" max="14592" width="2.5703125" customWidth="1"/>
    <col min="14593" max="14593" width="40.42578125" customWidth="1"/>
    <col min="14594" max="14594" width="15.42578125" bestFit="1" customWidth="1"/>
    <col min="14595" max="14595" width="1.85546875" customWidth="1"/>
    <col min="14596" max="14596" width="15.5703125" customWidth="1"/>
    <col min="14597" max="14597" width="1.85546875" customWidth="1"/>
    <col min="14598" max="14598" width="14.7109375" bestFit="1" customWidth="1"/>
    <col min="14599" max="14599" width="1.85546875" customWidth="1"/>
    <col min="14600" max="14600" width="15.42578125" bestFit="1" customWidth="1"/>
    <col min="14601" max="14601" width="1.85546875" customWidth="1"/>
    <col min="14602" max="14602" width="14.42578125" bestFit="1" customWidth="1"/>
    <col min="14603" max="14603" width="1.85546875" customWidth="1"/>
    <col min="14604" max="14604" width="14.7109375" bestFit="1" customWidth="1"/>
    <col min="14605" max="14605" width="1.85546875" customWidth="1"/>
    <col min="14606" max="14606" width="14.85546875" customWidth="1"/>
    <col min="14607" max="14607" width="1.85546875" customWidth="1"/>
    <col min="14608" max="14608" width="16.42578125" bestFit="1" customWidth="1"/>
    <col min="14609" max="14610" width="16" bestFit="1" customWidth="1"/>
    <col min="14612" max="14612" width="16" bestFit="1" customWidth="1"/>
    <col min="14847" max="14848" width="2.5703125" customWidth="1"/>
    <col min="14849" max="14849" width="40.42578125" customWidth="1"/>
    <col min="14850" max="14850" width="15.42578125" bestFit="1" customWidth="1"/>
    <col min="14851" max="14851" width="1.85546875" customWidth="1"/>
    <col min="14852" max="14852" width="15.5703125" customWidth="1"/>
    <col min="14853" max="14853" width="1.85546875" customWidth="1"/>
    <col min="14854" max="14854" width="14.7109375" bestFit="1" customWidth="1"/>
    <col min="14855" max="14855" width="1.85546875" customWidth="1"/>
    <col min="14856" max="14856" width="15.42578125" bestFit="1" customWidth="1"/>
    <col min="14857" max="14857" width="1.85546875" customWidth="1"/>
    <col min="14858" max="14858" width="14.42578125" bestFit="1" customWidth="1"/>
    <col min="14859" max="14859" width="1.85546875" customWidth="1"/>
    <col min="14860" max="14860" width="14.7109375" bestFit="1" customWidth="1"/>
    <col min="14861" max="14861" width="1.85546875" customWidth="1"/>
    <col min="14862" max="14862" width="14.85546875" customWidth="1"/>
    <col min="14863" max="14863" width="1.85546875" customWidth="1"/>
    <col min="14864" max="14864" width="16.42578125" bestFit="1" customWidth="1"/>
    <col min="14865" max="14866" width="16" bestFit="1" customWidth="1"/>
    <col min="14868" max="14868" width="16" bestFit="1" customWidth="1"/>
    <col min="15103" max="15104" width="2.5703125" customWidth="1"/>
    <col min="15105" max="15105" width="40.42578125" customWidth="1"/>
    <col min="15106" max="15106" width="15.42578125" bestFit="1" customWidth="1"/>
    <col min="15107" max="15107" width="1.85546875" customWidth="1"/>
    <col min="15108" max="15108" width="15.5703125" customWidth="1"/>
    <col min="15109" max="15109" width="1.85546875" customWidth="1"/>
    <col min="15110" max="15110" width="14.7109375" bestFit="1" customWidth="1"/>
    <col min="15111" max="15111" width="1.85546875" customWidth="1"/>
    <col min="15112" max="15112" width="15.42578125" bestFit="1" customWidth="1"/>
    <col min="15113" max="15113" width="1.85546875" customWidth="1"/>
    <col min="15114" max="15114" width="14.42578125" bestFit="1" customWidth="1"/>
    <col min="15115" max="15115" width="1.85546875" customWidth="1"/>
    <col min="15116" max="15116" width="14.7109375" bestFit="1" customWidth="1"/>
    <col min="15117" max="15117" width="1.85546875" customWidth="1"/>
    <col min="15118" max="15118" width="14.85546875" customWidth="1"/>
    <col min="15119" max="15119" width="1.85546875" customWidth="1"/>
    <col min="15120" max="15120" width="16.42578125" bestFit="1" customWidth="1"/>
    <col min="15121" max="15122" width="16" bestFit="1" customWidth="1"/>
    <col min="15124" max="15124" width="16" bestFit="1" customWidth="1"/>
    <col min="15359" max="15360" width="2.5703125" customWidth="1"/>
    <col min="15361" max="15361" width="40.42578125" customWidth="1"/>
    <col min="15362" max="15362" width="15.42578125" bestFit="1" customWidth="1"/>
    <col min="15363" max="15363" width="1.85546875" customWidth="1"/>
    <col min="15364" max="15364" width="15.5703125" customWidth="1"/>
    <col min="15365" max="15365" width="1.85546875" customWidth="1"/>
    <col min="15366" max="15366" width="14.7109375" bestFit="1" customWidth="1"/>
    <col min="15367" max="15367" width="1.85546875" customWidth="1"/>
    <col min="15368" max="15368" width="15.42578125" bestFit="1" customWidth="1"/>
    <col min="15369" max="15369" width="1.85546875" customWidth="1"/>
    <col min="15370" max="15370" width="14.42578125" bestFit="1" customWidth="1"/>
    <col min="15371" max="15371" width="1.85546875" customWidth="1"/>
    <col min="15372" max="15372" width="14.7109375" bestFit="1" customWidth="1"/>
    <col min="15373" max="15373" width="1.85546875" customWidth="1"/>
    <col min="15374" max="15374" width="14.85546875" customWidth="1"/>
    <col min="15375" max="15375" width="1.85546875" customWidth="1"/>
    <col min="15376" max="15376" width="16.42578125" bestFit="1" customWidth="1"/>
    <col min="15377" max="15378" width="16" bestFit="1" customWidth="1"/>
    <col min="15380" max="15380" width="16" bestFit="1" customWidth="1"/>
    <col min="15615" max="15616" width="2.5703125" customWidth="1"/>
    <col min="15617" max="15617" width="40.42578125" customWidth="1"/>
    <col min="15618" max="15618" width="15.42578125" bestFit="1" customWidth="1"/>
    <col min="15619" max="15619" width="1.85546875" customWidth="1"/>
    <col min="15620" max="15620" width="15.5703125" customWidth="1"/>
    <col min="15621" max="15621" width="1.85546875" customWidth="1"/>
    <col min="15622" max="15622" width="14.7109375" bestFit="1" customWidth="1"/>
    <col min="15623" max="15623" width="1.85546875" customWidth="1"/>
    <col min="15624" max="15624" width="15.42578125" bestFit="1" customWidth="1"/>
    <col min="15625" max="15625" width="1.85546875" customWidth="1"/>
    <col min="15626" max="15626" width="14.42578125" bestFit="1" customWidth="1"/>
    <col min="15627" max="15627" width="1.85546875" customWidth="1"/>
    <col min="15628" max="15628" width="14.7109375" bestFit="1" customWidth="1"/>
    <col min="15629" max="15629" width="1.85546875" customWidth="1"/>
    <col min="15630" max="15630" width="14.85546875" customWidth="1"/>
    <col min="15631" max="15631" width="1.85546875" customWidth="1"/>
    <col min="15632" max="15632" width="16.42578125" bestFit="1" customWidth="1"/>
    <col min="15633" max="15634" width="16" bestFit="1" customWidth="1"/>
    <col min="15636" max="15636" width="16" bestFit="1" customWidth="1"/>
    <col min="15871" max="15872" width="2.5703125" customWidth="1"/>
    <col min="15873" max="15873" width="40.42578125" customWidth="1"/>
    <col min="15874" max="15874" width="15.42578125" bestFit="1" customWidth="1"/>
    <col min="15875" max="15875" width="1.85546875" customWidth="1"/>
    <col min="15876" max="15876" width="15.5703125" customWidth="1"/>
    <col min="15877" max="15877" width="1.85546875" customWidth="1"/>
    <col min="15878" max="15878" width="14.7109375" bestFit="1" customWidth="1"/>
    <col min="15879" max="15879" width="1.85546875" customWidth="1"/>
    <col min="15880" max="15880" width="15.42578125" bestFit="1" customWidth="1"/>
    <col min="15881" max="15881" width="1.85546875" customWidth="1"/>
    <col min="15882" max="15882" width="14.42578125" bestFit="1" customWidth="1"/>
    <col min="15883" max="15883" width="1.85546875" customWidth="1"/>
    <col min="15884" max="15884" width="14.7109375" bestFit="1" customWidth="1"/>
    <col min="15885" max="15885" width="1.85546875" customWidth="1"/>
    <col min="15886" max="15886" width="14.85546875" customWidth="1"/>
    <col min="15887" max="15887" width="1.85546875" customWidth="1"/>
    <col min="15888" max="15888" width="16.42578125" bestFit="1" customWidth="1"/>
    <col min="15889" max="15890" width="16" bestFit="1" customWidth="1"/>
    <col min="15892" max="15892" width="16" bestFit="1" customWidth="1"/>
    <col min="16127" max="16128" width="2.5703125" customWidth="1"/>
    <col min="16129" max="16129" width="40.42578125" customWidth="1"/>
    <col min="16130" max="16130" width="15.42578125" bestFit="1" customWidth="1"/>
    <col min="16131" max="16131" width="1.85546875" customWidth="1"/>
    <col min="16132" max="16132" width="15.5703125" customWidth="1"/>
    <col min="16133" max="16133" width="1.85546875" customWidth="1"/>
    <col min="16134" max="16134" width="14.7109375" bestFit="1" customWidth="1"/>
    <col min="16135" max="16135" width="1.85546875" customWidth="1"/>
    <col min="16136" max="16136" width="15.42578125" bestFit="1" customWidth="1"/>
    <col min="16137" max="16137" width="1.85546875" customWidth="1"/>
    <col min="16138" max="16138" width="14.42578125" bestFit="1" customWidth="1"/>
    <col min="16139" max="16139" width="1.85546875" customWidth="1"/>
    <col min="16140" max="16140" width="14.7109375" bestFit="1" customWidth="1"/>
    <col min="16141" max="16141" width="1.85546875" customWidth="1"/>
    <col min="16142" max="16142" width="14.85546875" customWidth="1"/>
    <col min="16143" max="16143" width="1.85546875" customWidth="1"/>
    <col min="16144" max="16144" width="16.42578125" bestFit="1" customWidth="1"/>
    <col min="16145" max="16146" width="16" bestFit="1" customWidth="1"/>
    <col min="16148" max="16148" width="16" bestFit="1" customWidth="1"/>
  </cols>
  <sheetData>
    <row r="1" spans="1:20" x14ac:dyDescent="0.25">
      <c r="A1" s="90">
        <f>'Combined Balance Sheet'!C243</f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20" x14ac:dyDescent="0.25">
      <c r="A2" s="90" t="s">
        <v>191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20" x14ac:dyDescent="0.25">
      <c r="A3" s="1" t="s">
        <v>175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1"/>
      <c r="P3" s="1"/>
    </row>
    <row r="4" spans="1:20" x14ac:dyDescent="0.25">
      <c r="A4" s="1" t="str">
        <f>'Combined Balance Sheet'!A4</f>
        <v>as of  June 30,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"/>
      <c r="P4" s="1"/>
    </row>
    <row r="5" spans="1:20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1"/>
      <c r="P5" s="1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"/>
      <c r="P6" s="1"/>
    </row>
    <row r="7" spans="1:20" x14ac:dyDescent="0.25">
      <c r="B7" s="9"/>
      <c r="D7" s="7" t="s">
        <v>176</v>
      </c>
      <c r="E7" s="4"/>
      <c r="F7" s="7" t="s">
        <v>177</v>
      </c>
      <c r="G7" s="4"/>
      <c r="H7" s="7" t="s">
        <v>178</v>
      </c>
      <c r="I7" s="4"/>
      <c r="J7" s="7" t="s">
        <v>179</v>
      </c>
      <c r="L7" s="7" t="s">
        <v>180</v>
      </c>
      <c r="M7" s="4"/>
      <c r="N7" s="8" t="s">
        <v>181</v>
      </c>
      <c r="O7" s="4"/>
      <c r="P7" s="7" t="s">
        <v>182</v>
      </c>
    </row>
    <row r="8" spans="1:20" x14ac:dyDescent="0.25">
      <c r="A8" s="67" t="s">
        <v>14</v>
      </c>
      <c r="B8" s="67"/>
      <c r="C8" s="67"/>
      <c r="D8" s="68"/>
      <c r="E8" s="68"/>
      <c r="F8" s="68"/>
      <c r="G8" s="68"/>
      <c r="H8" s="68"/>
      <c r="I8" s="68"/>
      <c r="J8" s="68"/>
      <c r="K8" s="60"/>
      <c r="L8" s="68"/>
      <c r="M8" s="68"/>
      <c r="N8" s="69"/>
      <c r="O8" s="68"/>
      <c r="P8" s="68"/>
    </row>
    <row r="9" spans="1:20" x14ac:dyDescent="0.25">
      <c r="A9" t="s">
        <v>22</v>
      </c>
      <c r="D9" s="24" t="s">
        <v>159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>
        <f>SUM(D9:O9)</f>
        <v>0</v>
      </c>
      <c r="Q9" s="10"/>
      <c r="R9" s="10"/>
    </row>
    <row r="10" spans="1:20" x14ac:dyDescent="0.25">
      <c r="A10" t="s">
        <v>23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>
        <f>SUM(D10:O10)</f>
        <v>0</v>
      </c>
      <c r="Q10" s="10"/>
      <c r="R10" s="10"/>
    </row>
    <row r="11" spans="1:20" x14ac:dyDescent="0.25">
      <c r="A11" s="60" t="s">
        <v>24</v>
      </c>
      <c r="B11" s="60"/>
      <c r="C11" s="60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10"/>
      <c r="R11" s="10"/>
      <c r="T11" s="11"/>
    </row>
    <row r="12" spans="1:20" x14ac:dyDescent="0.25">
      <c r="B12" t="s">
        <v>25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>
        <f t="shared" ref="P12:P21" si="0">SUM(D12:O12)</f>
        <v>0</v>
      </c>
      <c r="Q12" s="10"/>
      <c r="R12" s="10"/>
    </row>
    <row r="13" spans="1:20" x14ac:dyDescent="0.25">
      <c r="B13" t="s">
        <v>26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>
        <f t="shared" si="0"/>
        <v>0</v>
      </c>
      <c r="Q13" s="10"/>
      <c r="R13" s="10"/>
    </row>
    <row r="14" spans="1:20" x14ac:dyDescent="0.25">
      <c r="B14" t="s">
        <v>28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>
        <f t="shared" si="0"/>
        <v>0</v>
      </c>
      <c r="Q14" s="10"/>
      <c r="R14" s="10"/>
    </row>
    <row r="15" spans="1:20" x14ac:dyDescent="0.25">
      <c r="A15" t="s">
        <v>29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>
        <f t="shared" si="0"/>
        <v>0</v>
      </c>
      <c r="Q15" s="10"/>
      <c r="R15" s="10"/>
    </row>
    <row r="16" spans="1:20" x14ac:dyDescent="0.25">
      <c r="A16" t="s">
        <v>27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f t="shared" si="0"/>
        <v>0</v>
      </c>
      <c r="Q16" s="10"/>
      <c r="R16" s="10"/>
    </row>
    <row r="17" spans="1:18" x14ac:dyDescent="0.25">
      <c r="A17" t="s">
        <v>113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>
        <f t="shared" si="0"/>
        <v>0</v>
      </c>
      <c r="Q17" s="10"/>
      <c r="R17" s="10"/>
    </row>
    <row r="18" spans="1:18" x14ac:dyDescent="0.25">
      <c r="A18" t="s">
        <v>30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>
        <f t="shared" si="0"/>
        <v>0</v>
      </c>
      <c r="Q18" s="10"/>
      <c r="R18" s="10"/>
    </row>
    <row r="19" spans="1:18" x14ac:dyDescent="0.25">
      <c r="A19" t="s">
        <v>31</v>
      </c>
      <c r="D19" s="83"/>
      <c r="E19" s="24"/>
      <c r="F19" s="83"/>
      <c r="G19" s="24"/>
      <c r="H19" s="83"/>
      <c r="I19" s="24"/>
      <c r="J19" s="83"/>
      <c r="K19" s="24"/>
      <c r="L19" s="83"/>
      <c r="M19" s="24"/>
      <c r="N19" s="83"/>
      <c r="O19" s="24"/>
      <c r="P19" s="83"/>
      <c r="Q19" s="10"/>
      <c r="R19" s="10"/>
    </row>
    <row r="20" spans="1:18" x14ac:dyDescent="0.25">
      <c r="A20" t="s">
        <v>32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38"/>
      <c r="O20" s="24"/>
      <c r="P20" s="24">
        <f t="shared" si="0"/>
        <v>0</v>
      </c>
      <c r="Q20" s="10"/>
      <c r="R20" s="10"/>
    </row>
    <row r="21" spans="1:18" x14ac:dyDescent="0.25">
      <c r="A21" t="s">
        <v>162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>
        <f t="shared" si="0"/>
        <v>0</v>
      </c>
      <c r="Q21" s="10"/>
      <c r="R21" s="10"/>
    </row>
    <row r="22" spans="1:18" ht="15.75" thickBot="1" x14ac:dyDescent="0.3">
      <c r="A22" s="60"/>
      <c r="B22" s="60"/>
      <c r="C22" s="60" t="s">
        <v>33</v>
      </c>
      <c r="D22" s="63">
        <f>SUM(D9:D21)</f>
        <v>0</v>
      </c>
      <c r="E22" s="61"/>
      <c r="F22" s="63">
        <f>SUM(F9:F21)</f>
        <v>0</v>
      </c>
      <c r="G22" s="61"/>
      <c r="H22" s="63">
        <f>SUM(H9:H21)</f>
        <v>0</v>
      </c>
      <c r="I22" s="61"/>
      <c r="J22" s="63">
        <f>SUM(J9:J21)</f>
        <v>0</v>
      </c>
      <c r="K22" s="61"/>
      <c r="L22" s="63">
        <f>SUM(L9:L21)</f>
        <v>0</v>
      </c>
      <c r="M22" s="61"/>
      <c r="N22" s="63">
        <f>SUM(N9:N21)</f>
        <v>0</v>
      </c>
      <c r="O22" s="61"/>
      <c r="P22" s="63">
        <f>SUM(P9:P21)</f>
        <v>0</v>
      </c>
      <c r="Q22" s="10"/>
      <c r="R22" s="10"/>
    </row>
    <row r="23" spans="1:18" ht="15.75" thickTop="1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O23" s="10"/>
      <c r="P23" s="10"/>
      <c r="Q23" s="10"/>
      <c r="R23" s="10"/>
    </row>
    <row r="24" spans="1:18" x14ac:dyDescent="0.25">
      <c r="A24" s="9" t="s">
        <v>34</v>
      </c>
      <c r="B24" s="9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O24" s="10"/>
      <c r="P24" s="10"/>
      <c r="Q24" s="10"/>
      <c r="R24" s="10"/>
    </row>
    <row r="25" spans="1:18" x14ac:dyDescent="0.25">
      <c r="A25" s="60" t="s">
        <v>35</v>
      </c>
      <c r="B25" s="60"/>
      <c r="C25" s="60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10"/>
      <c r="R25" s="10"/>
    </row>
    <row r="26" spans="1:18" x14ac:dyDescent="0.25">
      <c r="B26" t="s">
        <v>37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>
        <f t="shared" ref="P26:P33" si="1">SUM(D26:O26)</f>
        <v>0</v>
      </c>
      <c r="Q26" s="10"/>
      <c r="R26" s="10"/>
    </row>
    <row r="27" spans="1:18" x14ac:dyDescent="0.25">
      <c r="B27" t="s">
        <v>36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>
        <f t="shared" si="1"/>
        <v>0</v>
      </c>
      <c r="Q27" s="10"/>
      <c r="R27" s="10"/>
    </row>
    <row r="28" spans="1:18" x14ac:dyDescent="0.25">
      <c r="B28" t="s">
        <v>194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>
        <f t="shared" si="1"/>
        <v>0</v>
      </c>
      <c r="Q28" s="10"/>
      <c r="R28" s="10"/>
    </row>
    <row r="29" spans="1:18" x14ac:dyDescent="0.25">
      <c r="B29" t="s">
        <v>195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>
        <f t="shared" si="1"/>
        <v>0</v>
      </c>
      <c r="Q29" s="10"/>
      <c r="R29" s="10"/>
    </row>
    <row r="30" spans="1:18" x14ac:dyDescent="0.25">
      <c r="B30" t="s">
        <v>114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>
        <f t="shared" si="1"/>
        <v>0</v>
      </c>
      <c r="Q30" s="10"/>
      <c r="R30" s="10"/>
    </row>
    <row r="31" spans="1:18" x14ac:dyDescent="0.25">
      <c r="B31" t="s">
        <v>27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>
        <f t="shared" si="1"/>
        <v>0</v>
      </c>
      <c r="Q31" s="10"/>
      <c r="R31" s="10"/>
    </row>
    <row r="32" spans="1:18" x14ac:dyDescent="0.25">
      <c r="B32" t="s">
        <v>96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>
        <f t="shared" si="1"/>
        <v>0</v>
      </c>
      <c r="Q32" s="10"/>
      <c r="R32" s="10"/>
    </row>
    <row r="33" spans="1:18" x14ac:dyDescent="0.25">
      <c r="A33" s="60"/>
      <c r="B33" t="s">
        <v>38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>
        <f t="shared" si="1"/>
        <v>0</v>
      </c>
      <c r="Q33" s="10"/>
      <c r="R33" s="10"/>
    </row>
    <row r="34" spans="1:18" x14ac:dyDescent="0.25">
      <c r="B34" s="60" t="s">
        <v>105</v>
      </c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0"/>
      <c r="R34" s="10"/>
    </row>
    <row r="35" spans="1:18" x14ac:dyDescent="0.25">
      <c r="C35" t="s">
        <v>25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>
        <f t="shared" ref="P35:P42" si="2">SUM(D35:O35)</f>
        <v>0</v>
      </c>
      <c r="Q35" s="10"/>
      <c r="R35" s="10"/>
    </row>
    <row r="36" spans="1:18" x14ac:dyDescent="0.25">
      <c r="C36" t="s">
        <v>26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>
        <f t="shared" si="2"/>
        <v>0</v>
      </c>
      <c r="Q36" s="10"/>
      <c r="R36" s="10"/>
    </row>
    <row r="37" spans="1:18" x14ac:dyDescent="0.25">
      <c r="C37" t="s">
        <v>28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>
        <f t="shared" si="2"/>
        <v>0</v>
      </c>
      <c r="Q37" s="10"/>
      <c r="R37" s="10"/>
    </row>
    <row r="38" spans="1:18" x14ac:dyDescent="0.25">
      <c r="B38" t="s">
        <v>39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>
        <f t="shared" si="2"/>
        <v>0</v>
      </c>
      <c r="Q38" s="10"/>
      <c r="R38" s="10"/>
    </row>
    <row r="39" spans="1:18" x14ac:dyDescent="0.25">
      <c r="B39" t="s">
        <v>106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>
        <f t="shared" si="2"/>
        <v>0</v>
      </c>
      <c r="Q39" s="10"/>
      <c r="R39" s="10"/>
    </row>
    <row r="40" spans="1:18" x14ac:dyDescent="0.25">
      <c r="B40" t="s">
        <v>41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>
        <f t="shared" si="2"/>
        <v>0</v>
      </c>
      <c r="Q40" s="10"/>
      <c r="R40" s="10"/>
    </row>
    <row r="41" spans="1:18" x14ac:dyDescent="0.25">
      <c r="B41" t="s">
        <v>40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>
        <f t="shared" si="2"/>
        <v>0</v>
      </c>
      <c r="Q41" s="10"/>
      <c r="R41" s="10"/>
    </row>
    <row r="42" spans="1:18" x14ac:dyDescent="0.25">
      <c r="B42" t="s">
        <v>42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>
        <f t="shared" si="2"/>
        <v>0</v>
      </c>
      <c r="Q42" s="10"/>
      <c r="R42" s="10"/>
    </row>
    <row r="43" spans="1:18" x14ac:dyDescent="0.25">
      <c r="A43" s="60"/>
      <c r="B43" s="60"/>
      <c r="C43" s="60" t="s">
        <v>43</v>
      </c>
      <c r="D43" s="64">
        <f>SUM(D26:D42)</f>
        <v>0</v>
      </c>
      <c r="E43" s="61"/>
      <c r="F43" s="64">
        <f>SUM(F26:F42)</f>
        <v>0</v>
      </c>
      <c r="G43" s="61"/>
      <c r="H43" s="64">
        <f>SUM(H26:H42)</f>
        <v>0</v>
      </c>
      <c r="I43" s="61"/>
      <c r="J43" s="64">
        <f>SUM(J26:J42)</f>
        <v>0</v>
      </c>
      <c r="K43" s="61"/>
      <c r="L43" s="64">
        <f>SUM(L26:L42)</f>
        <v>0</v>
      </c>
      <c r="M43" s="61"/>
      <c r="N43" s="64">
        <f>SUM(N26:N42)</f>
        <v>0</v>
      </c>
      <c r="O43" s="61"/>
      <c r="P43" s="64">
        <f>SUM(P26:P42)</f>
        <v>0</v>
      </c>
      <c r="Q43" s="10"/>
      <c r="R43" s="10"/>
    </row>
    <row r="44" spans="1:18" x14ac:dyDescent="0.25">
      <c r="D44" s="35"/>
      <c r="E44" s="10"/>
      <c r="F44" s="35"/>
      <c r="G44" s="10"/>
      <c r="H44" s="35"/>
      <c r="I44" s="10"/>
      <c r="J44" s="35"/>
      <c r="K44" s="10"/>
      <c r="L44" s="35"/>
      <c r="M44" s="10"/>
      <c r="N44" s="35"/>
      <c r="O44" s="10"/>
      <c r="P44" s="35"/>
      <c r="Q44" s="10"/>
      <c r="R44" s="10"/>
    </row>
    <row r="45" spans="1:18" x14ac:dyDescent="0.25">
      <c r="A45" s="60" t="s">
        <v>44</v>
      </c>
      <c r="B45" s="60"/>
      <c r="C45" s="60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10"/>
      <c r="R45" s="10"/>
    </row>
    <row r="46" spans="1:18" x14ac:dyDescent="0.25">
      <c r="B46" t="s">
        <v>45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>
        <f t="shared" ref="P46:P54" si="3">SUM(D46:O46)</f>
        <v>0</v>
      </c>
      <c r="Q46" s="10"/>
      <c r="R46" s="10"/>
    </row>
    <row r="47" spans="1:18" x14ac:dyDescent="0.25">
      <c r="B47" t="s">
        <v>46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>
        <f t="shared" si="3"/>
        <v>0</v>
      </c>
      <c r="Q47" s="10"/>
      <c r="R47" s="10"/>
    </row>
    <row r="48" spans="1:18" x14ac:dyDescent="0.25">
      <c r="B48" t="s">
        <v>173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>
        <f t="shared" si="3"/>
        <v>0</v>
      </c>
      <c r="Q48" s="10"/>
      <c r="R48" s="10"/>
    </row>
    <row r="49" spans="1:18" x14ac:dyDescent="0.25">
      <c r="B49" t="s">
        <v>47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>
        <f t="shared" si="3"/>
        <v>0</v>
      </c>
      <c r="Q49" s="10"/>
      <c r="R49" s="10"/>
    </row>
    <row r="50" spans="1:18" x14ac:dyDescent="0.25">
      <c r="B50" t="s">
        <v>196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>
        <f>SUM(D50:O50)</f>
        <v>0</v>
      </c>
      <c r="Q50" s="10"/>
      <c r="R50" s="10"/>
    </row>
    <row r="51" spans="1:18" x14ac:dyDescent="0.25">
      <c r="B51" t="s">
        <v>107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>
        <f>SUM(D51:O51)</f>
        <v>0</v>
      </c>
      <c r="Q51" s="10"/>
      <c r="R51" s="10"/>
    </row>
    <row r="52" spans="1:18" x14ac:dyDescent="0.25">
      <c r="B52" t="s">
        <v>48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>
        <f t="shared" si="3"/>
        <v>0</v>
      </c>
      <c r="Q52" s="10"/>
      <c r="R52" s="10"/>
    </row>
    <row r="53" spans="1:18" x14ac:dyDescent="0.25">
      <c r="B53" t="s">
        <v>115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>
        <f t="shared" si="3"/>
        <v>0</v>
      </c>
      <c r="Q53" s="10"/>
      <c r="R53" s="10"/>
    </row>
    <row r="54" spans="1:18" x14ac:dyDescent="0.25">
      <c r="B54" t="s">
        <v>174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>
        <f t="shared" si="3"/>
        <v>0</v>
      </c>
      <c r="Q54" s="10"/>
      <c r="R54" s="10"/>
    </row>
    <row r="55" spans="1:18" x14ac:dyDescent="0.25">
      <c r="B55" s="12" t="s">
        <v>49</v>
      </c>
      <c r="D55" s="83"/>
      <c r="E55" s="24"/>
      <c r="F55" s="83"/>
      <c r="G55" s="24"/>
      <c r="H55" s="83"/>
      <c r="I55" s="24"/>
      <c r="J55" s="83"/>
      <c r="K55" s="24"/>
      <c r="L55" s="83"/>
      <c r="M55" s="24"/>
      <c r="N55" s="83"/>
      <c r="O55" s="24"/>
      <c r="P55" s="83"/>
      <c r="Q55" s="10"/>
      <c r="R55" s="10"/>
    </row>
    <row r="56" spans="1:18" x14ac:dyDescent="0.25">
      <c r="A56" s="60"/>
      <c r="B56" s="60"/>
      <c r="C56" s="60" t="s">
        <v>50</v>
      </c>
      <c r="D56" s="64">
        <f>SUM(D46:D55)</f>
        <v>0</v>
      </c>
      <c r="E56" s="61"/>
      <c r="F56" s="64">
        <f>SUM(F46:F55)</f>
        <v>0</v>
      </c>
      <c r="G56" s="61"/>
      <c r="H56" s="64">
        <f>SUM(H46:H55)</f>
        <v>0</v>
      </c>
      <c r="I56" s="61"/>
      <c r="J56" s="64">
        <f>SUM(J46:J55)</f>
        <v>0</v>
      </c>
      <c r="K56" s="61"/>
      <c r="L56" s="64">
        <f>SUM(L46:L55)</f>
        <v>0</v>
      </c>
      <c r="M56" s="61"/>
      <c r="N56" s="64">
        <f>SUM(N46:N55)</f>
        <v>0</v>
      </c>
      <c r="O56" s="61"/>
      <c r="P56" s="64">
        <f>SUM(P46:P55)</f>
        <v>0</v>
      </c>
      <c r="Q56" s="10"/>
      <c r="R56" s="10"/>
    </row>
    <row r="57" spans="1:18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O57" s="10"/>
      <c r="P57" s="10"/>
      <c r="Q57" s="10"/>
      <c r="R57" s="10"/>
    </row>
    <row r="58" spans="1:18" ht="15.75" thickBot="1" x14ac:dyDescent="0.3">
      <c r="A58" s="60"/>
      <c r="B58" s="60"/>
      <c r="C58" s="60" t="s">
        <v>51</v>
      </c>
      <c r="D58" s="65">
        <f>D56+D43</f>
        <v>0</v>
      </c>
      <c r="E58" s="61"/>
      <c r="F58" s="65">
        <f>F56+F43</f>
        <v>0</v>
      </c>
      <c r="G58" s="61"/>
      <c r="H58" s="65">
        <f>H56+H43</f>
        <v>0</v>
      </c>
      <c r="I58" s="61"/>
      <c r="J58" s="65">
        <f>J56+J43</f>
        <v>0</v>
      </c>
      <c r="K58" s="61"/>
      <c r="L58" s="65">
        <f>L56+L43</f>
        <v>0</v>
      </c>
      <c r="M58" s="61"/>
      <c r="N58" s="65">
        <f>N56+N43</f>
        <v>0</v>
      </c>
      <c r="O58" s="61"/>
      <c r="P58" s="65">
        <f>P56+P43</f>
        <v>0</v>
      </c>
      <c r="Q58" s="10"/>
      <c r="R58" s="10"/>
    </row>
    <row r="59" spans="1:18" ht="15.75" thickTop="1" x14ac:dyDescent="0.25">
      <c r="D59" s="10"/>
      <c r="E59" s="10"/>
      <c r="F59" s="10"/>
      <c r="G59" s="10"/>
      <c r="H59" s="10"/>
      <c r="I59" s="10"/>
      <c r="J59" s="10"/>
      <c r="K59" s="10"/>
      <c r="L59" s="10"/>
      <c r="M59" s="10"/>
      <c r="O59" s="10"/>
      <c r="P59" s="10"/>
      <c r="Q59" s="10"/>
      <c r="R59" s="10"/>
    </row>
    <row r="60" spans="1:18" s="13" customFormat="1" x14ac:dyDescent="0.25">
      <c r="B60"/>
      <c r="C6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5"/>
      <c r="R60" s="15"/>
    </row>
  </sheetData>
  <mergeCells count="2">
    <mergeCell ref="A2:P2"/>
    <mergeCell ref="A1:P1"/>
  </mergeCells>
  <pageMargins left="0.25" right="0.25" top="0.25" bottom="0.25" header="0.3" footer="0.3"/>
  <pageSetup scale="75" fitToHeight="2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3"/>
  <sheetViews>
    <sheetView workbookViewId="0"/>
  </sheetViews>
  <sheetFormatPr defaultRowHeight="15" x14ac:dyDescent="0.25"/>
  <cols>
    <col min="1" max="1" width="4.7109375" customWidth="1"/>
  </cols>
  <sheetData>
    <row r="1" spans="1:2" x14ac:dyDescent="0.25">
      <c r="A1" s="30" t="s">
        <v>131</v>
      </c>
    </row>
    <row r="2" spans="1:2" x14ac:dyDescent="0.25">
      <c r="A2" s="30" t="s">
        <v>159</v>
      </c>
    </row>
    <row r="3" spans="1:2" x14ac:dyDescent="0.25">
      <c r="A3" s="37" t="s">
        <v>132</v>
      </c>
    </row>
    <row r="5" spans="1:2" x14ac:dyDescent="0.25">
      <c r="A5" t="s">
        <v>147</v>
      </c>
    </row>
    <row r="6" spans="1:2" x14ac:dyDescent="0.25">
      <c r="A6" t="s">
        <v>148</v>
      </c>
    </row>
    <row r="7" spans="1:2" x14ac:dyDescent="0.25">
      <c r="A7" t="s">
        <v>149</v>
      </c>
    </row>
    <row r="8" spans="1:2" x14ac:dyDescent="0.25">
      <c r="A8" t="s">
        <v>158</v>
      </c>
    </row>
    <row r="9" spans="1:2" x14ac:dyDescent="0.25">
      <c r="A9" t="s">
        <v>119</v>
      </c>
    </row>
    <row r="10" spans="1:2" x14ac:dyDescent="0.25">
      <c r="B10" t="s">
        <v>133</v>
      </c>
    </row>
    <row r="11" spans="1:2" x14ac:dyDescent="0.25">
      <c r="B11" t="s">
        <v>134</v>
      </c>
    </row>
    <row r="12" spans="1:2" x14ac:dyDescent="0.25">
      <c r="A12" t="s">
        <v>135</v>
      </c>
    </row>
    <row r="13" spans="1:2" x14ac:dyDescent="0.25">
      <c r="B13" t="s">
        <v>150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7"/>
  <sheetViews>
    <sheetView zoomScaleNormal="100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20.7109375" customWidth="1"/>
    <col min="2" max="2" width="1.85546875" customWidth="1"/>
    <col min="3" max="3" width="25.7109375" customWidth="1"/>
    <col min="4" max="4" width="1.85546875" customWidth="1"/>
    <col min="5" max="5" width="15.7109375" customWidth="1"/>
    <col min="6" max="6" width="2.28515625" customWidth="1"/>
    <col min="7" max="7" width="14.7109375" customWidth="1"/>
    <col min="8" max="8" width="1.85546875" customWidth="1"/>
    <col min="9" max="9" width="14.7109375" customWidth="1"/>
    <col min="10" max="10" width="1.85546875" customWidth="1"/>
    <col min="11" max="11" width="19.5703125" bestFit="1" customWidth="1"/>
    <col min="12" max="12" width="1.85546875" customWidth="1"/>
    <col min="13" max="13" width="14.7109375" customWidth="1"/>
    <col min="14" max="14" width="1.85546875" customWidth="1"/>
    <col min="15" max="15" width="14.7109375" customWidth="1"/>
  </cols>
  <sheetData>
    <row r="1" spans="1:22" x14ac:dyDescent="0.25">
      <c r="C1" s="91">
        <f>'Combined Balance Sheet'!C243</f>
        <v>0</v>
      </c>
      <c r="D1" s="91"/>
      <c r="E1" s="91"/>
      <c r="F1" s="91"/>
      <c r="G1" s="91"/>
      <c r="I1" s="92" t="s">
        <v>191</v>
      </c>
      <c r="J1" s="92"/>
      <c r="K1" s="92"/>
    </row>
    <row r="2" spans="1:22" s="51" customFormat="1" x14ac:dyDescent="0.25">
      <c r="A2" s="85" t="s">
        <v>108</v>
      </c>
      <c r="B2" s="85"/>
      <c r="C2" s="85"/>
      <c r="D2" s="85"/>
      <c r="E2" s="85"/>
      <c r="F2" s="85"/>
      <c r="G2" s="85"/>
      <c r="H2" s="86"/>
      <c r="I2" s="86"/>
      <c r="J2" s="86"/>
      <c r="K2" s="86"/>
      <c r="L2" s="13"/>
      <c r="M2" s="13"/>
      <c r="N2" s="13"/>
      <c r="O2" s="13"/>
      <c r="P2" s="1"/>
      <c r="Q2" s="1"/>
      <c r="R2" s="1"/>
      <c r="S2" s="1"/>
      <c r="T2" s="2"/>
      <c r="U2" s="1"/>
      <c r="V2" s="1"/>
    </row>
    <row r="3" spans="1:22" s="51" customFormat="1" x14ac:dyDescent="0.25">
      <c r="A3" s="85" t="str">
        <f>'Combined Balance Sheet'!A4</f>
        <v>as of  June 30, 2025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13"/>
      <c r="M3" s="13"/>
      <c r="N3" s="13"/>
      <c r="O3" s="13"/>
      <c r="P3" s="1"/>
      <c r="Q3" s="1"/>
      <c r="R3" s="1"/>
      <c r="S3" s="1"/>
      <c r="T3" s="2"/>
      <c r="U3" s="1"/>
      <c r="V3" s="1"/>
    </row>
    <row r="4" spans="1:22" s="51" customFormat="1" x14ac:dyDescent="0.25">
      <c r="A4" s="85" t="s">
        <v>1</v>
      </c>
      <c r="B4" s="85"/>
      <c r="C4" s="85"/>
      <c r="D4" s="85"/>
      <c r="E4" s="85"/>
      <c r="F4" s="85"/>
      <c r="G4" s="85"/>
      <c r="H4" s="86"/>
      <c r="I4" s="86"/>
      <c r="J4" s="86"/>
      <c r="K4" s="86"/>
      <c r="L4" s="13"/>
      <c r="M4" s="13"/>
      <c r="N4" s="13"/>
      <c r="O4" s="13"/>
      <c r="P4" s="1"/>
      <c r="Q4" s="1"/>
      <c r="R4" s="1"/>
      <c r="S4" s="1"/>
      <c r="T4" s="2"/>
      <c r="U4" s="1"/>
      <c r="V4" s="1"/>
    </row>
    <row r="5" spans="1:22" x14ac:dyDescent="0.25">
      <c r="E5" s="18"/>
      <c r="I5" s="18"/>
    </row>
    <row r="6" spans="1:22" s="18" customFormat="1" x14ac:dyDescent="0.25">
      <c r="B6" s="17"/>
      <c r="D6" s="17"/>
      <c r="E6" s="36" t="s">
        <v>98</v>
      </c>
      <c r="F6" s="17"/>
      <c r="G6" s="18" t="s">
        <v>100</v>
      </c>
      <c r="H6" s="17"/>
      <c r="I6" s="18" t="s">
        <v>57</v>
      </c>
      <c r="K6" s="18" t="s">
        <v>136</v>
      </c>
    </row>
    <row r="7" spans="1:22" s="18" customFormat="1" x14ac:dyDescent="0.25">
      <c r="A7" s="19" t="s">
        <v>109</v>
      </c>
      <c r="B7" s="20"/>
      <c r="C7" s="19" t="s">
        <v>110</v>
      </c>
      <c r="D7" s="20"/>
      <c r="E7" s="19" t="s">
        <v>99</v>
      </c>
      <c r="F7" s="20"/>
      <c r="G7" s="34" t="s">
        <v>16</v>
      </c>
      <c r="H7" s="20"/>
      <c r="I7" s="34">
        <v>45930</v>
      </c>
      <c r="J7" s="19"/>
      <c r="K7" s="34">
        <v>45838</v>
      </c>
    </row>
    <row r="8" spans="1:22" x14ac:dyDescent="0.25">
      <c r="A8" t="s">
        <v>159</v>
      </c>
      <c r="B8" s="1"/>
      <c r="D8" s="1"/>
      <c r="E8" s="21"/>
      <c r="F8" s="22"/>
      <c r="G8" s="21"/>
      <c r="H8" s="22"/>
      <c r="I8" s="21"/>
      <c r="J8" s="21"/>
      <c r="K8" s="21">
        <f>IF(E8-G8-I8&gt;=0,E8-G8-I8,0)</f>
        <v>0</v>
      </c>
    </row>
    <row r="9" spans="1:22" x14ac:dyDescent="0.25">
      <c r="B9" s="1"/>
      <c r="D9" s="1"/>
      <c r="E9" s="21"/>
      <c r="F9" s="22"/>
      <c r="G9" s="21"/>
      <c r="H9" s="22"/>
      <c r="I9" s="21"/>
      <c r="J9" s="21"/>
      <c r="K9" s="21">
        <f t="shared" ref="K9:K18" si="0">IF(E9-G9-I9&gt;=0,E9-G9-I9,0)</f>
        <v>0</v>
      </c>
    </row>
    <row r="10" spans="1:22" x14ac:dyDescent="0.25">
      <c r="E10" s="21"/>
      <c r="F10" s="21"/>
      <c r="G10" s="21"/>
      <c r="H10" s="21"/>
      <c r="I10" s="21"/>
      <c r="J10" s="21"/>
      <c r="K10" s="21">
        <f t="shared" si="0"/>
        <v>0</v>
      </c>
    </row>
    <row r="11" spans="1:22" x14ac:dyDescent="0.25">
      <c r="E11" s="21"/>
      <c r="F11" s="21"/>
      <c r="G11" s="21"/>
      <c r="H11" s="21"/>
      <c r="I11" s="21"/>
      <c r="J11" s="21"/>
      <c r="K11" s="21">
        <f t="shared" si="0"/>
        <v>0</v>
      </c>
    </row>
    <row r="12" spans="1:22" x14ac:dyDescent="0.25">
      <c r="E12" s="21"/>
      <c r="F12" s="21"/>
      <c r="G12" s="21"/>
      <c r="H12" s="21"/>
      <c r="I12" s="21"/>
      <c r="J12" s="21"/>
      <c r="K12" s="21">
        <f t="shared" si="0"/>
        <v>0</v>
      </c>
    </row>
    <row r="13" spans="1:22" x14ac:dyDescent="0.25">
      <c r="B13" s="4"/>
      <c r="D13" s="4"/>
      <c r="E13" s="21"/>
      <c r="F13" s="23"/>
      <c r="G13" s="21"/>
      <c r="H13" s="23"/>
      <c r="I13" s="21"/>
      <c r="J13" s="21"/>
      <c r="K13" s="21">
        <f t="shared" si="0"/>
        <v>0</v>
      </c>
    </row>
    <row r="14" spans="1:22" x14ac:dyDescent="0.25">
      <c r="B14" s="4"/>
      <c r="D14" s="4"/>
      <c r="E14" s="21"/>
      <c r="F14" s="23"/>
      <c r="G14" s="21"/>
      <c r="H14" s="23"/>
      <c r="I14" s="21"/>
      <c r="J14" s="21"/>
      <c r="K14" s="21">
        <f t="shared" si="0"/>
        <v>0</v>
      </c>
    </row>
    <row r="15" spans="1:22" x14ac:dyDescent="0.25">
      <c r="B15" s="10"/>
      <c r="D15" s="10"/>
      <c r="E15" s="52"/>
      <c r="F15" s="24"/>
      <c r="G15" s="21"/>
      <c r="H15" s="24"/>
      <c r="I15" s="21"/>
      <c r="J15" s="21"/>
      <c r="K15" s="21">
        <f t="shared" si="0"/>
        <v>0</v>
      </c>
    </row>
    <row r="16" spans="1:22" x14ac:dyDescent="0.25">
      <c r="B16" s="10"/>
      <c r="D16" s="10"/>
      <c r="E16" s="21"/>
      <c r="F16" s="24"/>
      <c r="G16" s="21"/>
      <c r="H16" s="24"/>
      <c r="I16" s="21"/>
      <c r="J16" s="21"/>
      <c r="K16" s="21">
        <f t="shared" si="0"/>
        <v>0</v>
      </c>
    </row>
    <row r="17" spans="1:14" x14ac:dyDescent="0.25">
      <c r="B17" s="10"/>
      <c r="D17" s="10"/>
      <c r="E17" s="21"/>
      <c r="F17" s="24"/>
      <c r="G17" s="21"/>
      <c r="H17" s="24"/>
      <c r="I17" s="21"/>
      <c r="J17" s="21"/>
      <c r="K17" s="21">
        <f t="shared" si="0"/>
        <v>0</v>
      </c>
    </row>
    <row r="18" spans="1:14" x14ac:dyDescent="0.25">
      <c r="B18" s="10"/>
      <c r="D18" s="10"/>
      <c r="E18" s="21"/>
      <c r="F18" s="24"/>
      <c r="G18" s="21"/>
      <c r="H18" s="24"/>
      <c r="I18" s="21"/>
      <c r="J18" s="21"/>
      <c r="K18" s="21">
        <f t="shared" si="0"/>
        <v>0</v>
      </c>
    </row>
    <row r="19" spans="1:14" ht="15.75" thickBot="1" x14ac:dyDescent="0.3">
      <c r="A19" s="48" t="s">
        <v>111</v>
      </c>
      <c r="B19" s="49"/>
      <c r="C19" s="48"/>
      <c r="D19" s="49"/>
      <c r="E19" s="25">
        <f>SUM(E8:E18)</f>
        <v>0</v>
      </c>
      <c r="F19" s="26"/>
      <c r="G19" s="25">
        <f>SUM(G8:G18)</f>
        <v>0</v>
      </c>
      <c r="H19" s="26"/>
      <c r="I19" s="25">
        <f>SUM(I8:I18)</f>
        <v>0</v>
      </c>
      <c r="J19" s="25"/>
      <c r="K19" s="25">
        <f>SUM(K8:K18)</f>
        <v>0</v>
      </c>
    </row>
    <row r="20" spans="1:14" ht="15.75" thickTop="1" x14ac:dyDescent="0.25">
      <c r="B20" s="10"/>
      <c r="D20" s="10"/>
      <c r="F20" s="10"/>
      <c r="H20" s="10"/>
    </row>
    <row r="21" spans="1:14" x14ac:dyDescent="0.25">
      <c r="A21" t="s">
        <v>159</v>
      </c>
      <c r="B21" s="10"/>
      <c r="D21" s="10"/>
      <c r="F21" s="10"/>
      <c r="H21" s="10"/>
      <c r="J21" s="10"/>
      <c r="L21" s="10"/>
      <c r="N21" s="10"/>
    </row>
    <row r="22" spans="1:14" x14ac:dyDescent="0.25">
      <c r="B22" s="10"/>
      <c r="D22" s="10"/>
      <c r="F22" s="10"/>
      <c r="H22" s="10"/>
      <c r="J22" s="10"/>
      <c r="L22" s="10"/>
      <c r="N22" s="10"/>
    </row>
    <row r="23" spans="1:14" x14ac:dyDescent="0.25">
      <c r="B23" s="10"/>
      <c r="D23" s="10"/>
      <c r="F23" s="10"/>
      <c r="H23" s="10"/>
      <c r="J23" s="10"/>
      <c r="L23" s="10"/>
      <c r="N23" s="10"/>
    </row>
    <row r="24" spans="1:14" x14ac:dyDescent="0.25">
      <c r="B24" s="10"/>
      <c r="D24" s="10"/>
      <c r="F24" s="10"/>
      <c r="H24" s="10"/>
      <c r="J24" s="10"/>
      <c r="L24" s="10"/>
      <c r="N24" s="10"/>
    </row>
    <row r="25" spans="1:14" x14ac:dyDescent="0.25">
      <c r="B25" s="10"/>
      <c r="D25" s="10"/>
      <c r="F25" s="10"/>
      <c r="H25" s="10"/>
      <c r="J25" s="10"/>
      <c r="L25" s="10"/>
      <c r="N25" s="10"/>
    </row>
    <row r="26" spans="1:14" x14ac:dyDescent="0.25">
      <c r="B26" s="10"/>
      <c r="D26" s="10"/>
      <c r="F26" s="10"/>
      <c r="H26" s="10"/>
      <c r="J26" s="10"/>
      <c r="L26" s="10"/>
      <c r="N26" s="10"/>
    </row>
    <row r="27" spans="1:14" x14ac:dyDescent="0.25">
      <c r="B27" s="10"/>
      <c r="D27" s="10"/>
      <c r="F27" s="10"/>
      <c r="H27" s="10"/>
      <c r="J27" s="10"/>
      <c r="L27" s="10"/>
      <c r="N27" s="10"/>
    </row>
    <row r="28" spans="1:14" x14ac:dyDescent="0.25">
      <c r="B28" s="10"/>
      <c r="D28" s="10"/>
      <c r="F28" s="10"/>
      <c r="H28" s="10"/>
      <c r="J28" s="10"/>
      <c r="L28" s="10"/>
      <c r="N28" s="10"/>
    </row>
    <row r="29" spans="1:14" x14ac:dyDescent="0.25">
      <c r="B29" s="10"/>
      <c r="D29" s="10"/>
      <c r="F29" s="10"/>
      <c r="H29" s="10"/>
      <c r="J29" s="10"/>
      <c r="L29" s="10"/>
      <c r="N29" s="10"/>
    </row>
    <row r="30" spans="1:14" x14ac:dyDescent="0.25">
      <c r="B30" s="10"/>
      <c r="D30" s="10"/>
      <c r="F30" s="10"/>
      <c r="H30" s="10"/>
      <c r="J30" s="10"/>
      <c r="L30" s="10"/>
      <c r="N30" s="10"/>
    </row>
    <row r="31" spans="1:14" x14ac:dyDescent="0.25">
      <c r="B31" s="10"/>
      <c r="D31" s="10"/>
      <c r="F31" s="10"/>
      <c r="H31" s="10"/>
      <c r="J31" s="10"/>
      <c r="L31" s="10"/>
      <c r="N31" s="10"/>
    </row>
    <row r="32" spans="1:14" x14ac:dyDescent="0.25">
      <c r="B32" s="10"/>
      <c r="D32" s="10"/>
      <c r="F32" s="10"/>
      <c r="H32" s="10"/>
      <c r="J32" s="10"/>
      <c r="L32" s="10"/>
      <c r="N32" s="10"/>
    </row>
    <row r="33" spans="2:14" x14ac:dyDescent="0.25">
      <c r="B33" s="10"/>
      <c r="D33" s="10"/>
      <c r="F33" s="10"/>
      <c r="H33" s="10"/>
      <c r="J33" s="10"/>
      <c r="L33" s="10"/>
      <c r="N33" s="10"/>
    </row>
    <row r="34" spans="2:14" x14ac:dyDescent="0.25">
      <c r="B34" s="10"/>
      <c r="D34" s="10"/>
      <c r="F34" s="10"/>
      <c r="H34" s="10"/>
      <c r="J34" s="10"/>
      <c r="L34" s="10"/>
      <c r="N34" s="10"/>
    </row>
    <row r="35" spans="2:14" x14ac:dyDescent="0.25">
      <c r="B35" s="10"/>
      <c r="D35" s="10"/>
      <c r="F35" s="10"/>
      <c r="H35" s="10"/>
      <c r="J35" s="10"/>
      <c r="L35" s="10"/>
      <c r="N35" s="10"/>
    </row>
    <row r="36" spans="2:14" x14ac:dyDescent="0.25">
      <c r="B36" s="10"/>
      <c r="D36" s="10"/>
      <c r="F36" s="10"/>
      <c r="H36" s="10"/>
      <c r="J36" s="10"/>
      <c r="L36" s="10"/>
      <c r="N36" s="10"/>
    </row>
    <row r="37" spans="2:14" x14ac:dyDescent="0.25">
      <c r="B37" s="10"/>
      <c r="D37" s="10"/>
      <c r="F37" s="10"/>
      <c r="H37" s="10"/>
      <c r="J37" s="10"/>
      <c r="L37" s="10"/>
      <c r="N37" s="10"/>
    </row>
  </sheetData>
  <mergeCells count="5">
    <mergeCell ref="A2:K2"/>
    <mergeCell ref="A3:K3"/>
    <mergeCell ref="A4:K4"/>
    <mergeCell ref="C1:G1"/>
    <mergeCell ref="I1:K1"/>
  </mergeCells>
  <pageMargins left="0.25" right="0.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4"/>
  <sheetViews>
    <sheetView workbookViewId="0"/>
  </sheetViews>
  <sheetFormatPr defaultRowHeight="15" x14ac:dyDescent="0.25"/>
  <cols>
    <col min="1" max="1" width="4.7109375" customWidth="1"/>
  </cols>
  <sheetData>
    <row r="1" spans="1:2" x14ac:dyDescent="0.25">
      <c r="A1" s="30" t="s">
        <v>117</v>
      </c>
    </row>
    <row r="2" spans="1:2" x14ac:dyDescent="0.25">
      <c r="A2" t="s">
        <v>159</v>
      </c>
    </row>
    <row r="3" spans="1:2" x14ac:dyDescent="0.25">
      <c r="A3" t="s">
        <v>118</v>
      </c>
    </row>
    <row r="4" spans="1:2" x14ac:dyDescent="0.25">
      <c r="A4" t="s">
        <v>122</v>
      </c>
    </row>
    <row r="5" spans="1:2" x14ac:dyDescent="0.25">
      <c r="A5" t="s">
        <v>184</v>
      </c>
    </row>
    <row r="6" spans="1:2" x14ac:dyDescent="0.25">
      <c r="A6" t="s">
        <v>158</v>
      </c>
    </row>
    <row r="7" spans="1:2" x14ac:dyDescent="0.25">
      <c r="A7" t="s">
        <v>119</v>
      </c>
    </row>
    <row r="8" spans="1:2" x14ac:dyDescent="0.25">
      <c r="B8" t="s">
        <v>123</v>
      </c>
    </row>
    <row r="9" spans="1:2" x14ac:dyDescent="0.25">
      <c r="A9" t="s">
        <v>124</v>
      </c>
    </row>
    <row r="10" spans="1:2" x14ac:dyDescent="0.25">
      <c r="A10" t="s">
        <v>120</v>
      </c>
    </row>
    <row r="11" spans="1:2" x14ac:dyDescent="0.25">
      <c r="B11" t="s">
        <v>125</v>
      </c>
    </row>
    <row r="12" spans="1:2" x14ac:dyDescent="0.25">
      <c r="A12" t="s">
        <v>121</v>
      </c>
    </row>
    <row r="13" spans="1:2" x14ac:dyDescent="0.25">
      <c r="B13" t="s">
        <v>185</v>
      </c>
    </row>
    <row r="14" spans="1:2" x14ac:dyDescent="0.25">
      <c r="A14" t="s">
        <v>146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7"/>
  <sheetViews>
    <sheetView zoomScaleNormal="100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20.7109375" customWidth="1"/>
    <col min="2" max="2" width="1.85546875" customWidth="1"/>
    <col min="3" max="3" width="25.7109375" customWidth="1"/>
    <col min="4" max="4" width="1.85546875" customWidth="1"/>
    <col min="5" max="5" width="14.7109375" customWidth="1"/>
    <col min="6" max="6" width="1.85546875" customWidth="1"/>
    <col min="7" max="7" width="14.7109375" customWidth="1"/>
    <col min="8" max="8" width="1.85546875" customWidth="1"/>
    <col min="9" max="9" width="14.7109375" customWidth="1"/>
    <col min="10" max="10" width="1.85546875" customWidth="1"/>
    <col min="11" max="11" width="16.7109375" customWidth="1"/>
    <col min="12" max="12" width="1.85546875" customWidth="1"/>
    <col min="13" max="13" width="14.7109375" customWidth="1"/>
    <col min="14" max="14" width="1.85546875" customWidth="1"/>
    <col min="15" max="15" width="15.5703125" customWidth="1"/>
  </cols>
  <sheetData>
    <row r="1" spans="1:22" x14ac:dyDescent="0.25">
      <c r="E1" s="91">
        <f>'Combined Balance Sheet'!C243</f>
        <v>0</v>
      </c>
      <c r="F1" s="91"/>
      <c r="G1" s="91"/>
      <c r="H1" s="91"/>
      <c r="I1" s="91"/>
      <c r="K1" s="92" t="s">
        <v>191</v>
      </c>
      <c r="L1" s="92"/>
      <c r="M1" s="92"/>
    </row>
    <row r="2" spans="1:22" x14ac:dyDescent="0.25">
      <c r="A2" s="85" t="s">
        <v>60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1"/>
      <c r="Q2" s="1"/>
      <c r="R2" s="1"/>
      <c r="S2" s="1"/>
      <c r="T2" s="2"/>
      <c r="U2" s="1"/>
      <c r="V2" s="1"/>
    </row>
    <row r="3" spans="1:22" x14ac:dyDescent="0.25">
      <c r="A3" s="85" t="str">
        <f>'Combined Balance Sheet'!A4</f>
        <v>as of  June 30, 2025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1"/>
      <c r="Q3" s="1"/>
      <c r="R3" s="1"/>
      <c r="S3" s="1"/>
      <c r="T3" s="2"/>
      <c r="U3" s="1"/>
      <c r="V3" s="1"/>
    </row>
    <row r="4" spans="1:22" x14ac:dyDescent="0.2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1"/>
      <c r="Q4" s="1"/>
      <c r="R4" s="1"/>
      <c r="S4" s="1"/>
      <c r="T4" s="2"/>
      <c r="U4" s="1"/>
      <c r="V4" s="1"/>
    </row>
    <row r="6" spans="1:22" s="18" customFormat="1" x14ac:dyDescent="0.25">
      <c r="B6" s="17"/>
      <c r="D6" s="17"/>
      <c r="E6" s="18" t="s">
        <v>98</v>
      </c>
      <c r="F6" s="17"/>
      <c r="G6" s="18" t="s">
        <v>100</v>
      </c>
      <c r="H6" s="17"/>
      <c r="I6" s="18" t="s">
        <v>56</v>
      </c>
      <c r="J6" s="17"/>
      <c r="K6" s="18" t="s">
        <v>57</v>
      </c>
      <c r="L6" s="17"/>
      <c r="N6" s="17"/>
      <c r="O6" s="18" t="s">
        <v>104</v>
      </c>
    </row>
    <row r="7" spans="1:22" s="18" customFormat="1" x14ac:dyDescent="0.25">
      <c r="A7" s="19" t="s">
        <v>102</v>
      </c>
      <c r="B7" s="20"/>
      <c r="C7" s="19" t="s">
        <v>103</v>
      </c>
      <c r="D7" s="20"/>
      <c r="E7" s="34" t="s">
        <v>99</v>
      </c>
      <c r="F7" s="20"/>
      <c r="G7" s="34" t="s">
        <v>16</v>
      </c>
      <c r="H7" s="20"/>
      <c r="I7" s="34">
        <v>45838</v>
      </c>
      <c r="J7" s="20"/>
      <c r="K7" s="34">
        <f>'General Fund AR Detail'!I7</f>
        <v>45930</v>
      </c>
      <c r="L7" s="20"/>
      <c r="M7" s="19" t="s">
        <v>58</v>
      </c>
      <c r="N7" s="20"/>
      <c r="O7" s="34">
        <f>'General Fund AR Detail'!K7</f>
        <v>45838</v>
      </c>
    </row>
    <row r="8" spans="1:22" x14ac:dyDescent="0.25">
      <c r="A8" t="s">
        <v>159</v>
      </c>
      <c r="B8" s="1"/>
      <c r="D8" s="1"/>
      <c r="E8" s="21"/>
      <c r="F8" s="22"/>
      <c r="G8" s="21"/>
      <c r="H8" s="22"/>
      <c r="I8" s="21"/>
      <c r="J8" s="22"/>
      <c r="K8" s="21"/>
      <c r="L8" s="22"/>
      <c r="M8" s="21"/>
      <c r="N8" s="22"/>
      <c r="O8" s="21">
        <f t="shared" ref="O8:O9" si="0">IF(-E8+G8+I8+K8+M8&lt;=0,-E8+G8+I8+K8+M8,0)</f>
        <v>0</v>
      </c>
    </row>
    <row r="9" spans="1:22" x14ac:dyDescent="0.25">
      <c r="B9" s="1"/>
      <c r="D9" s="1"/>
      <c r="E9" s="21"/>
      <c r="F9" s="22"/>
      <c r="G9" s="21"/>
      <c r="H9" s="22"/>
      <c r="I9" s="21"/>
      <c r="J9" s="22"/>
      <c r="K9" s="21"/>
      <c r="L9" s="22"/>
      <c r="M9" s="21"/>
      <c r="N9" s="22"/>
      <c r="O9" s="21">
        <f t="shared" si="0"/>
        <v>0</v>
      </c>
    </row>
    <row r="10" spans="1:22" x14ac:dyDescent="0.25"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>
        <f>IF(-E10+G10+I10+K10+M10&lt;=0,-E10+G10+I10+K10+M10,0)</f>
        <v>0</v>
      </c>
    </row>
    <row r="11" spans="1:22" x14ac:dyDescent="0.25"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>
        <f t="shared" ref="O11:O28" si="1">IF(-E11+G11+I11+K11+M11&lt;=0,-E11+G11+I11+K11+M11,0)</f>
        <v>0</v>
      </c>
    </row>
    <row r="12" spans="1:22" x14ac:dyDescent="0.25"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>
        <f t="shared" si="1"/>
        <v>0</v>
      </c>
    </row>
    <row r="13" spans="1:22" x14ac:dyDescent="0.25">
      <c r="B13" s="4"/>
      <c r="D13" s="4"/>
      <c r="E13" s="21"/>
      <c r="F13" s="23"/>
      <c r="G13" s="21"/>
      <c r="H13" s="23"/>
      <c r="I13" s="21"/>
      <c r="J13" s="23"/>
      <c r="K13" s="21"/>
      <c r="L13" s="23"/>
      <c r="M13" s="21"/>
      <c r="N13" s="23"/>
      <c r="O13" s="21">
        <f t="shared" si="1"/>
        <v>0</v>
      </c>
    </row>
    <row r="14" spans="1:22" x14ac:dyDescent="0.25">
      <c r="B14" s="4"/>
      <c r="D14" s="4"/>
      <c r="E14" s="21"/>
      <c r="F14" s="23"/>
      <c r="G14" s="21"/>
      <c r="H14" s="23"/>
      <c r="I14" s="21"/>
      <c r="J14" s="23"/>
      <c r="K14" s="21"/>
      <c r="L14" s="23"/>
      <c r="M14" s="21"/>
      <c r="N14" s="23"/>
      <c r="O14" s="21">
        <f t="shared" si="1"/>
        <v>0</v>
      </c>
    </row>
    <row r="15" spans="1:22" x14ac:dyDescent="0.25">
      <c r="B15" s="10"/>
      <c r="D15" s="10"/>
      <c r="E15" s="21"/>
      <c r="F15" s="24"/>
      <c r="G15" s="21"/>
      <c r="H15" s="24"/>
      <c r="I15" s="21"/>
      <c r="J15" s="24"/>
      <c r="K15" s="21"/>
      <c r="L15" s="24"/>
      <c r="M15" s="21"/>
      <c r="N15" s="24"/>
      <c r="O15" s="21">
        <f t="shared" si="1"/>
        <v>0</v>
      </c>
    </row>
    <row r="16" spans="1:22" x14ac:dyDescent="0.25">
      <c r="B16" s="10"/>
      <c r="D16" s="10"/>
      <c r="E16" s="21"/>
      <c r="F16" s="24"/>
      <c r="G16" s="21"/>
      <c r="H16" s="24"/>
      <c r="I16" s="21"/>
      <c r="J16" s="24"/>
      <c r="K16" s="21"/>
      <c r="L16" s="24"/>
      <c r="M16" s="21"/>
      <c r="N16" s="24"/>
      <c r="O16" s="21">
        <f t="shared" si="1"/>
        <v>0</v>
      </c>
    </row>
    <row r="17" spans="1:15" x14ac:dyDescent="0.25">
      <c r="B17" s="10"/>
      <c r="D17" s="10"/>
      <c r="E17" s="21"/>
      <c r="F17" s="24"/>
      <c r="G17" s="21"/>
      <c r="H17" s="24"/>
      <c r="I17" s="21"/>
      <c r="J17" s="24"/>
      <c r="K17" s="21"/>
      <c r="L17" s="24"/>
      <c r="M17" s="21"/>
      <c r="N17" s="24"/>
      <c r="O17" s="21">
        <f t="shared" si="1"/>
        <v>0</v>
      </c>
    </row>
    <row r="18" spans="1:15" x14ac:dyDescent="0.25">
      <c r="B18" s="10"/>
      <c r="D18" s="10"/>
      <c r="E18" s="21"/>
      <c r="F18" s="24"/>
      <c r="G18" s="21"/>
      <c r="H18" s="24"/>
      <c r="I18" s="21"/>
      <c r="J18" s="24"/>
      <c r="K18" s="21"/>
      <c r="L18" s="24"/>
      <c r="M18" s="21"/>
      <c r="N18" s="24"/>
      <c r="O18" s="21">
        <f t="shared" si="1"/>
        <v>0</v>
      </c>
    </row>
    <row r="19" spans="1:15" x14ac:dyDescent="0.25">
      <c r="B19" s="10"/>
      <c r="D19" s="10"/>
      <c r="E19" s="21"/>
      <c r="F19" s="24"/>
      <c r="G19" s="21"/>
      <c r="H19" s="24"/>
      <c r="I19" s="21"/>
      <c r="J19" s="24"/>
      <c r="K19" s="21"/>
      <c r="L19" s="24"/>
      <c r="M19" s="21"/>
      <c r="N19" s="24"/>
      <c r="O19" s="21">
        <f t="shared" si="1"/>
        <v>0</v>
      </c>
    </row>
    <row r="20" spans="1:15" x14ac:dyDescent="0.25">
      <c r="B20" s="10"/>
      <c r="D20" s="10"/>
      <c r="E20" s="21"/>
      <c r="F20" s="24"/>
      <c r="G20" s="21"/>
      <c r="H20" s="24"/>
      <c r="I20" s="21"/>
      <c r="J20" s="24"/>
      <c r="K20" s="21"/>
      <c r="L20" s="24"/>
      <c r="M20" s="21"/>
      <c r="N20" s="24"/>
      <c r="O20" s="21">
        <f t="shared" si="1"/>
        <v>0</v>
      </c>
    </row>
    <row r="21" spans="1:15" x14ac:dyDescent="0.25">
      <c r="B21" s="10"/>
      <c r="D21" s="10"/>
      <c r="E21" s="21"/>
      <c r="F21" s="24"/>
      <c r="G21" s="21"/>
      <c r="H21" s="24"/>
      <c r="I21" s="21"/>
      <c r="J21" s="24"/>
      <c r="K21" s="21"/>
      <c r="L21" s="24"/>
      <c r="M21" s="21"/>
      <c r="N21" s="24"/>
      <c r="O21" s="21">
        <f t="shared" si="1"/>
        <v>0</v>
      </c>
    </row>
    <row r="22" spans="1:15" x14ac:dyDescent="0.25">
      <c r="B22" s="10"/>
      <c r="D22" s="10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21">
        <f t="shared" si="1"/>
        <v>0</v>
      </c>
    </row>
    <row r="23" spans="1:15" x14ac:dyDescent="0.25">
      <c r="B23" s="10"/>
      <c r="D23" s="10"/>
      <c r="E23" s="21"/>
      <c r="F23" s="24"/>
      <c r="G23" s="21"/>
      <c r="H23" s="24"/>
      <c r="I23" s="21"/>
      <c r="J23" s="24"/>
      <c r="K23" s="21"/>
      <c r="L23" s="24"/>
      <c r="M23" s="21"/>
      <c r="N23" s="24"/>
      <c r="O23" s="21">
        <f t="shared" si="1"/>
        <v>0</v>
      </c>
    </row>
    <row r="24" spans="1:15" x14ac:dyDescent="0.25">
      <c r="B24" s="10"/>
      <c r="D24" s="10"/>
      <c r="E24" s="21"/>
      <c r="F24" s="24"/>
      <c r="G24" s="21"/>
      <c r="H24" s="24"/>
      <c r="I24" s="21"/>
      <c r="J24" s="24"/>
      <c r="K24" s="21"/>
      <c r="L24" s="24"/>
      <c r="M24" s="21"/>
      <c r="N24" s="24"/>
      <c r="O24" s="21">
        <f t="shared" si="1"/>
        <v>0</v>
      </c>
    </row>
    <row r="25" spans="1:15" x14ac:dyDescent="0.25">
      <c r="B25" s="10"/>
      <c r="D25" s="10"/>
      <c r="E25" s="21"/>
      <c r="F25" s="24"/>
      <c r="G25" s="21"/>
      <c r="H25" s="24"/>
      <c r="I25" s="21"/>
      <c r="J25" s="24"/>
      <c r="K25" s="21"/>
      <c r="L25" s="24"/>
      <c r="M25" s="21"/>
      <c r="N25" s="24"/>
      <c r="O25" s="21">
        <f t="shared" si="1"/>
        <v>0</v>
      </c>
    </row>
    <row r="26" spans="1:15" x14ac:dyDescent="0.25">
      <c r="B26" s="10"/>
      <c r="D26" s="10"/>
      <c r="E26" s="21"/>
      <c r="F26" s="24"/>
      <c r="G26" s="21"/>
      <c r="H26" s="24"/>
      <c r="I26" s="21"/>
      <c r="J26" s="24"/>
      <c r="K26" s="21"/>
      <c r="L26" s="24"/>
      <c r="M26" s="21"/>
      <c r="N26" s="24"/>
      <c r="O26" s="21">
        <f t="shared" si="1"/>
        <v>0</v>
      </c>
    </row>
    <row r="27" spans="1:15" x14ac:dyDescent="0.25">
      <c r="B27" s="10"/>
      <c r="D27" s="10"/>
      <c r="E27" s="21"/>
      <c r="F27" s="24"/>
      <c r="G27" s="21"/>
      <c r="H27" s="24"/>
      <c r="I27" s="21"/>
      <c r="J27" s="24"/>
      <c r="K27" s="21"/>
      <c r="L27" s="24"/>
      <c r="M27" s="21"/>
      <c r="N27" s="24"/>
      <c r="O27" s="21">
        <f t="shared" si="1"/>
        <v>0</v>
      </c>
    </row>
    <row r="28" spans="1:15" x14ac:dyDescent="0.25">
      <c r="B28" s="10"/>
      <c r="D28" s="10"/>
      <c r="E28" s="21"/>
      <c r="F28" s="24"/>
      <c r="G28" s="21"/>
      <c r="H28" s="24"/>
      <c r="I28" s="21"/>
      <c r="J28" s="24"/>
      <c r="K28" s="21"/>
      <c r="L28" s="24"/>
      <c r="M28" s="21"/>
      <c r="N28" s="24"/>
      <c r="O28" s="21">
        <f t="shared" si="1"/>
        <v>0</v>
      </c>
    </row>
    <row r="29" spans="1:15" ht="15.75" thickBot="1" x14ac:dyDescent="0.3">
      <c r="A29" s="48" t="s">
        <v>59</v>
      </c>
      <c r="B29" s="49"/>
      <c r="C29" s="48"/>
      <c r="D29" s="49"/>
      <c r="E29" s="25">
        <f>SUM(E8:E28)</f>
        <v>0</v>
      </c>
      <c r="F29" s="26"/>
      <c r="G29" s="25">
        <f>SUM(G8:G28)</f>
        <v>0</v>
      </c>
      <c r="H29" s="26"/>
      <c r="I29" s="25">
        <f>SUM(I8:I28)</f>
        <v>0</v>
      </c>
      <c r="J29" s="26"/>
      <c r="K29" s="25">
        <f>SUM(K8:K28)</f>
        <v>0</v>
      </c>
      <c r="L29" s="26"/>
      <c r="M29" s="25">
        <f>SUM(M8:M28)</f>
        <v>0</v>
      </c>
      <c r="N29" s="26"/>
      <c r="O29" s="25">
        <f>SUM(O8:O28)</f>
        <v>0</v>
      </c>
    </row>
    <row r="30" spans="1:15" ht="15.75" thickTop="1" x14ac:dyDescent="0.25">
      <c r="B30" s="10"/>
      <c r="D30" s="10"/>
      <c r="F30" s="10"/>
      <c r="H30" s="10"/>
      <c r="J30" s="10"/>
      <c r="L30" s="10"/>
      <c r="N30" s="10"/>
    </row>
    <row r="31" spans="1:15" x14ac:dyDescent="0.25">
      <c r="B31" s="10"/>
      <c r="D31" s="10"/>
      <c r="E31" s="21"/>
      <c r="F31" s="10"/>
      <c r="G31" s="21"/>
      <c r="H31" s="10"/>
      <c r="J31" s="10"/>
      <c r="L31" s="10"/>
      <c r="N31" s="10"/>
    </row>
    <row r="32" spans="1:15" x14ac:dyDescent="0.25">
      <c r="B32" s="10"/>
      <c r="D32" s="10"/>
      <c r="E32" s="21"/>
      <c r="F32" s="10"/>
      <c r="G32" s="21"/>
      <c r="H32" s="10"/>
      <c r="J32" s="10"/>
      <c r="L32" s="10"/>
      <c r="N32" s="10"/>
    </row>
    <row r="33" spans="2:14" x14ac:dyDescent="0.25">
      <c r="B33" s="10"/>
      <c r="D33" s="10"/>
      <c r="F33" s="10"/>
      <c r="H33" s="10"/>
      <c r="J33" s="10"/>
      <c r="L33" s="10"/>
      <c r="N33" s="10"/>
    </row>
    <row r="34" spans="2:14" x14ac:dyDescent="0.25">
      <c r="B34" s="10"/>
      <c r="D34" s="10"/>
      <c r="F34" s="10"/>
      <c r="H34" s="10"/>
      <c r="J34" s="10"/>
      <c r="L34" s="10"/>
      <c r="N34" s="10"/>
    </row>
    <row r="35" spans="2:14" x14ac:dyDescent="0.25">
      <c r="B35" s="10"/>
      <c r="D35" s="10"/>
      <c r="F35" s="10"/>
      <c r="H35" s="10"/>
      <c r="J35" s="10"/>
      <c r="L35" s="10"/>
      <c r="N35" s="10"/>
    </row>
    <row r="36" spans="2:14" x14ac:dyDescent="0.25">
      <c r="B36" s="10"/>
      <c r="D36" s="10"/>
      <c r="F36" s="10"/>
      <c r="H36" s="10"/>
      <c r="J36" s="10"/>
      <c r="L36" s="10"/>
      <c r="N36" s="10"/>
    </row>
    <row r="37" spans="2:14" x14ac:dyDescent="0.25">
      <c r="B37" s="10"/>
      <c r="D37" s="10"/>
      <c r="F37" s="10"/>
      <c r="H37" s="10"/>
      <c r="J37" s="10"/>
      <c r="L37" s="10"/>
      <c r="N37" s="10"/>
    </row>
    <row r="38" spans="2:14" x14ac:dyDescent="0.25">
      <c r="B38" s="10"/>
      <c r="D38" s="10"/>
      <c r="F38" s="10"/>
      <c r="H38" s="10"/>
      <c r="J38" s="10"/>
      <c r="L38" s="10"/>
      <c r="N38" s="10"/>
    </row>
    <row r="39" spans="2:14" x14ac:dyDescent="0.25">
      <c r="B39" s="10"/>
      <c r="D39" s="10"/>
      <c r="F39" s="10"/>
      <c r="H39" s="10"/>
      <c r="J39" s="10"/>
      <c r="L39" s="10"/>
      <c r="N39" s="10"/>
    </row>
    <row r="40" spans="2:14" x14ac:dyDescent="0.25">
      <c r="B40" s="10"/>
      <c r="D40" s="10"/>
      <c r="F40" s="10"/>
      <c r="H40" s="10"/>
      <c r="J40" s="10"/>
      <c r="L40" s="10"/>
      <c r="N40" s="10"/>
    </row>
    <row r="41" spans="2:14" x14ac:dyDescent="0.25">
      <c r="B41" s="10"/>
      <c r="D41" s="10"/>
      <c r="F41" s="10"/>
      <c r="H41" s="10"/>
      <c r="J41" s="10"/>
      <c r="L41" s="10"/>
      <c r="N41" s="10"/>
    </row>
    <row r="42" spans="2:14" x14ac:dyDescent="0.25">
      <c r="B42" s="10"/>
      <c r="D42" s="10"/>
      <c r="F42" s="10"/>
      <c r="H42" s="10"/>
      <c r="J42" s="10"/>
      <c r="L42" s="10"/>
      <c r="N42" s="10"/>
    </row>
    <row r="43" spans="2:14" x14ac:dyDescent="0.25">
      <c r="B43" s="10"/>
      <c r="D43" s="10"/>
      <c r="F43" s="10"/>
      <c r="H43" s="10"/>
      <c r="J43" s="10"/>
      <c r="L43" s="10"/>
      <c r="N43" s="10"/>
    </row>
    <row r="44" spans="2:14" x14ac:dyDescent="0.25">
      <c r="B44" s="10"/>
      <c r="D44" s="10"/>
      <c r="F44" s="10"/>
      <c r="H44" s="10"/>
      <c r="J44" s="10"/>
      <c r="L44" s="10"/>
      <c r="N44" s="10"/>
    </row>
    <row r="45" spans="2:14" x14ac:dyDescent="0.25">
      <c r="B45" s="10"/>
      <c r="D45" s="10"/>
      <c r="F45" s="10"/>
      <c r="H45" s="10"/>
      <c r="J45" s="10"/>
      <c r="L45" s="10"/>
      <c r="N45" s="10"/>
    </row>
    <row r="46" spans="2:14" x14ac:dyDescent="0.25">
      <c r="B46" s="10"/>
      <c r="D46" s="10"/>
      <c r="F46" s="10"/>
      <c r="H46" s="10"/>
      <c r="J46" s="10"/>
      <c r="L46" s="10"/>
      <c r="N46" s="10"/>
    </row>
    <row r="47" spans="2:14" x14ac:dyDescent="0.25">
      <c r="B47" s="10"/>
      <c r="D47" s="10"/>
      <c r="F47" s="10"/>
      <c r="H47" s="10"/>
      <c r="J47" s="10"/>
      <c r="L47" s="10"/>
      <c r="N47" s="10"/>
    </row>
  </sheetData>
  <mergeCells count="5">
    <mergeCell ref="A2:O2"/>
    <mergeCell ref="A3:O3"/>
    <mergeCell ref="A4:O4"/>
    <mergeCell ref="E1:I1"/>
    <mergeCell ref="K1:M1"/>
  </mergeCells>
  <pageMargins left="0.25" right="0.5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14"/>
  <sheetViews>
    <sheetView workbookViewId="0"/>
  </sheetViews>
  <sheetFormatPr defaultRowHeight="15" x14ac:dyDescent="0.25"/>
  <cols>
    <col min="1" max="1" width="4.7109375" customWidth="1"/>
  </cols>
  <sheetData>
    <row r="1" spans="1:2" x14ac:dyDescent="0.25">
      <c r="A1" s="30" t="s">
        <v>126</v>
      </c>
    </row>
    <row r="2" spans="1:2" x14ac:dyDescent="0.25">
      <c r="A2" t="s">
        <v>159</v>
      </c>
    </row>
    <row r="3" spans="1:2" x14ac:dyDescent="0.25">
      <c r="A3" t="s">
        <v>118</v>
      </c>
    </row>
    <row r="4" spans="1:2" x14ac:dyDescent="0.25">
      <c r="A4" t="s">
        <v>122</v>
      </c>
    </row>
    <row r="5" spans="1:2" x14ac:dyDescent="0.25">
      <c r="A5" t="s">
        <v>184</v>
      </c>
    </row>
    <row r="6" spans="1:2" x14ac:dyDescent="0.25">
      <c r="A6" t="s">
        <v>158</v>
      </c>
    </row>
    <row r="7" spans="1:2" x14ac:dyDescent="0.25">
      <c r="A7" t="s">
        <v>119</v>
      </c>
    </row>
    <row r="8" spans="1:2" x14ac:dyDescent="0.25">
      <c r="B8" t="s">
        <v>127</v>
      </c>
    </row>
    <row r="9" spans="1:2" x14ac:dyDescent="0.25">
      <c r="A9" t="s">
        <v>124</v>
      </c>
    </row>
    <row r="10" spans="1:2" x14ac:dyDescent="0.25">
      <c r="A10" t="s">
        <v>120</v>
      </c>
    </row>
    <row r="11" spans="1:2" x14ac:dyDescent="0.25">
      <c r="B11" t="s">
        <v>125</v>
      </c>
    </row>
    <row r="12" spans="1:2" x14ac:dyDescent="0.25">
      <c r="A12" t="s">
        <v>121</v>
      </c>
    </row>
    <row r="13" spans="1:2" x14ac:dyDescent="0.25">
      <c r="B13" t="s">
        <v>186</v>
      </c>
    </row>
    <row r="14" spans="1:2" x14ac:dyDescent="0.25">
      <c r="A14" t="s">
        <v>146</v>
      </c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61"/>
  <sheetViews>
    <sheetView zoomScaleNormal="100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20.7109375" customWidth="1"/>
    <col min="2" max="2" width="1.85546875" customWidth="1"/>
    <col min="3" max="3" width="25.7109375" customWidth="1"/>
    <col min="4" max="4" width="1.85546875" customWidth="1"/>
    <col min="5" max="5" width="14.7109375" customWidth="1"/>
    <col min="6" max="6" width="1.85546875" customWidth="1"/>
    <col min="7" max="7" width="14.7109375" customWidth="1"/>
    <col min="8" max="8" width="1.85546875" customWidth="1"/>
    <col min="9" max="9" width="14.7109375" customWidth="1"/>
    <col min="10" max="10" width="1.85546875" customWidth="1"/>
    <col min="11" max="11" width="14.7109375" customWidth="1"/>
    <col min="12" max="12" width="1.85546875" customWidth="1"/>
    <col min="13" max="13" width="14.7109375" customWidth="1"/>
    <col min="14" max="14" width="2" customWidth="1"/>
    <col min="15" max="15" width="19.28515625" bestFit="1" customWidth="1"/>
    <col min="16" max="16" width="2" customWidth="1"/>
    <col min="17" max="17" width="17" bestFit="1" customWidth="1"/>
  </cols>
  <sheetData>
    <row r="1" spans="1:20" x14ac:dyDescent="0.25">
      <c r="E1" s="91">
        <f>'Combined Balance Sheet'!C243</f>
        <v>0</v>
      </c>
      <c r="F1" s="91"/>
      <c r="G1" s="91"/>
      <c r="H1" s="91"/>
      <c r="I1" s="91"/>
      <c r="K1" s="92" t="s">
        <v>191</v>
      </c>
      <c r="L1" s="92"/>
      <c r="M1" s="92"/>
      <c r="N1" s="92"/>
      <c r="O1" s="92"/>
    </row>
    <row r="2" spans="1:20" x14ac:dyDescent="0.25">
      <c r="A2" s="85" t="s">
        <v>61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  <c r="M2" s="86"/>
      <c r="N2" s="86"/>
      <c r="O2" s="86"/>
      <c r="P2" s="86"/>
      <c r="Q2" s="86"/>
      <c r="R2" s="2"/>
      <c r="S2" s="1"/>
      <c r="T2" s="1"/>
    </row>
    <row r="3" spans="1:20" x14ac:dyDescent="0.25">
      <c r="A3" s="85" t="str">
        <f>'Combined Balance Sheet'!A4</f>
        <v>as of  June 30, 2025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  <c r="M3" s="86"/>
      <c r="N3" s="86"/>
      <c r="O3" s="86"/>
      <c r="P3" s="86"/>
      <c r="Q3" s="86"/>
      <c r="R3" s="2"/>
      <c r="S3" s="1"/>
      <c r="T3" s="1"/>
    </row>
    <row r="4" spans="1:20" x14ac:dyDescent="0.2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6"/>
      <c r="M4" s="86"/>
      <c r="N4" s="86"/>
      <c r="O4" s="86"/>
      <c r="P4" s="86"/>
      <c r="Q4" s="86"/>
      <c r="R4" s="2"/>
      <c r="S4" s="1"/>
      <c r="T4" s="1"/>
    </row>
    <row r="6" spans="1:20" s="18" customFormat="1" x14ac:dyDescent="0.25">
      <c r="B6" s="17"/>
      <c r="D6" s="17"/>
      <c r="E6" s="18" t="s">
        <v>98</v>
      </c>
      <c r="F6" s="17"/>
      <c r="G6" s="18" t="s">
        <v>100</v>
      </c>
      <c r="H6" s="17"/>
      <c r="I6" s="18" t="s">
        <v>56</v>
      </c>
      <c r="J6" s="17"/>
      <c r="K6" s="18" t="s">
        <v>57</v>
      </c>
      <c r="L6" s="17"/>
      <c r="M6" s="18" t="s">
        <v>200</v>
      </c>
      <c r="N6" s="17"/>
      <c r="O6" s="18" t="s">
        <v>201</v>
      </c>
      <c r="P6" s="17"/>
      <c r="Q6" s="18" t="s">
        <v>104</v>
      </c>
    </row>
    <row r="7" spans="1:20" s="18" customFormat="1" x14ac:dyDescent="0.25">
      <c r="A7" s="19" t="s">
        <v>102</v>
      </c>
      <c r="B7" s="20"/>
      <c r="C7" s="19" t="s">
        <v>103</v>
      </c>
      <c r="D7" s="20"/>
      <c r="E7" s="34" t="s">
        <v>99</v>
      </c>
      <c r="F7" s="20"/>
      <c r="G7" s="34" t="s">
        <v>16</v>
      </c>
      <c r="H7" s="20"/>
      <c r="I7" s="34">
        <f>'Spec. Rev. FB Detail'!I7</f>
        <v>45838</v>
      </c>
      <c r="J7" s="20"/>
      <c r="K7" s="34">
        <f>'Spec. Rev. FB Detail'!K7</f>
        <v>45930</v>
      </c>
      <c r="L7" s="20"/>
      <c r="M7" s="34">
        <v>45838</v>
      </c>
      <c r="N7" s="20"/>
      <c r="O7" s="34" t="s">
        <v>206</v>
      </c>
      <c r="P7" s="20"/>
      <c r="Q7" s="34">
        <f>'Spec. Rev. FB Detail'!O7</f>
        <v>45838</v>
      </c>
    </row>
    <row r="8" spans="1:20" x14ac:dyDescent="0.25">
      <c r="A8" t="s">
        <v>159</v>
      </c>
      <c r="B8" s="1"/>
      <c r="D8" s="1"/>
      <c r="E8" s="21"/>
      <c r="F8" s="22"/>
      <c r="G8" s="21"/>
      <c r="H8" s="22"/>
      <c r="I8" s="21"/>
      <c r="J8" s="22"/>
      <c r="K8" s="21"/>
      <c r="L8" s="22"/>
      <c r="M8" s="21"/>
      <c r="N8" s="22"/>
      <c r="O8" s="21"/>
      <c r="P8" s="22"/>
      <c r="Q8" s="21">
        <f>IF(-E8+G8+I8+K8+M8+O8&lt;=0,-E8+G8+I8+K8+M8+O8,0)</f>
        <v>0</v>
      </c>
    </row>
    <row r="9" spans="1:20" x14ac:dyDescent="0.25">
      <c r="B9" s="1"/>
      <c r="D9" s="1"/>
      <c r="E9" s="21"/>
      <c r="F9" s="22"/>
      <c r="G9" s="21"/>
      <c r="H9" s="22"/>
      <c r="I9" s="21"/>
      <c r="J9" s="22"/>
      <c r="K9" s="21"/>
      <c r="L9" s="22"/>
      <c r="M9" s="21"/>
      <c r="N9" s="22"/>
      <c r="O9" s="21"/>
      <c r="P9" s="22"/>
      <c r="Q9" s="21">
        <f t="shared" ref="Q9:Q31" si="0">IF(-E9+G9+I9+K9+M9+O9&lt;=0,-E9+G9+I9+K9+M9+O9,0)</f>
        <v>0</v>
      </c>
    </row>
    <row r="10" spans="1:20" x14ac:dyDescent="0.25"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>
        <f t="shared" si="0"/>
        <v>0</v>
      </c>
    </row>
    <row r="11" spans="1:20" x14ac:dyDescent="0.25"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>
        <f t="shared" si="0"/>
        <v>0</v>
      </c>
    </row>
    <row r="12" spans="1:20" x14ac:dyDescent="0.25"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>
        <f t="shared" si="0"/>
        <v>0</v>
      </c>
    </row>
    <row r="13" spans="1:20" x14ac:dyDescent="0.25">
      <c r="B13" s="4"/>
      <c r="D13" s="4"/>
      <c r="E13" s="21"/>
      <c r="F13" s="23"/>
      <c r="G13" s="21"/>
      <c r="H13" s="23"/>
      <c r="I13" s="21"/>
      <c r="J13" s="23"/>
      <c r="K13" s="21"/>
      <c r="L13" s="23"/>
      <c r="M13" s="21"/>
      <c r="N13" s="23"/>
      <c r="O13" s="21"/>
      <c r="P13" s="23"/>
      <c r="Q13" s="21">
        <f t="shared" si="0"/>
        <v>0</v>
      </c>
    </row>
    <row r="14" spans="1:20" x14ac:dyDescent="0.25">
      <c r="B14" s="4"/>
      <c r="D14" s="4"/>
      <c r="E14" s="21"/>
      <c r="F14" s="23"/>
      <c r="G14" s="21"/>
      <c r="H14" s="23"/>
      <c r="I14" s="21"/>
      <c r="J14" s="23"/>
      <c r="K14" s="21"/>
      <c r="L14" s="23"/>
      <c r="M14" s="21"/>
      <c r="N14" s="23"/>
      <c r="O14" s="21"/>
      <c r="P14" s="23"/>
      <c r="Q14" s="21">
        <f t="shared" si="0"/>
        <v>0</v>
      </c>
    </row>
    <row r="15" spans="1:20" x14ac:dyDescent="0.25">
      <c r="B15" s="10"/>
      <c r="D15" s="10"/>
      <c r="E15" s="21"/>
      <c r="F15" s="24"/>
      <c r="G15" s="21"/>
      <c r="H15" s="24"/>
      <c r="I15" s="21"/>
      <c r="J15" s="24"/>
      <c r="K15" s="21"/>
      <c r="L15" s="24"/>
      <c r="M15" s="21"/>
      <c r="N15" s="24"/>
      <c r="O15" s="21"/>
      <c r="P15" s="24"/>
      <c r="Q15" s="21">
        <f t="shared" si="0"/>
        <v>0</v>
      </c>
    </row>
    <row r="16" spans="1:20" x14ac:dyDescent="0.25">
      <c r="B16" s="10"/>
      <c r="D16" s="10"/>
      <c r="E16" s="21"/>
      <c r="F16" s="24"/>
      <c r="G16" s="21"/>
      <c r="H16" s="24"/>
      <c r="I16" s="21"/>
      <c r="J16" s="24"/>
      <c r="K16" s="21"/>
      <c r="L16" s="24"/>
      <c r="M16" s="21"/>
      <c r="N16" s="24"/>
      <c r="O16" s="21"/>
      <c r="P16" s="24"/>
      <c r="Q16" s="21">
        <f t="shared" si="0"/>
        <v>0</v>
      </c>
    </row>
    <row r="17" spans="1:17" x14ac:dyDescent="0.25">
      <c r="B17" s="10"/>
      <c r="D17" s="10"/>
      <c r="E17" s="21"/>
      <c r="F17" s="24"/>
      <c r="G17" s="21"/>
      <c r="H17" s="24"/>
      <c r="I17" s="21"/>
      <c r="J17" s="24"/>
      <c r="K17" s="21"/>
      <c r="L17" s="24"/>
      <c r="M17" s="21"/>
      <c r="N17" s="24"/>
      <c r="O17" s="21"/>
      <c r="P17" s="24"/>
      <c r="Q17" s="21">
        <f t="shared" si="0"/>
        <v>0</v>
      </c>
    </row>
    <row r="18" spans="1:17" x14ac:dyDescent="0.25">
      <c r="B18" s="10"/>
      <c r="D18" s="10"/>
      <c r="E18" s="21"/>
      <c r="F18" s="24"/>
      <c r="G18" s="21"/>
      <c r="H18" s="24"/>
      <c r="I18" s="21"/>
      <c r="J18" s="24"/>
      <c r="K18" s="21"/>
      <c r="L18" s="24"/>
      <c r="M18" s="21"/>
      <c r="N18" s="24"/>
      <c r="O18" s="21"/>
      <c r="P18" s="24"/>
      <c r="Q18" s="21">
        <f t="shared" si="0"/>
        <v>0</v>
      </c>
    </row>
    <row r="19" spans="1:17" x14ac:dyDescent="0.25">
      <c r="B19" s="10"/>
      <c r="D19" s="10"/>
      <c r="E19" s="21"/>
      <c r="F19" s="24"/>
      <c r="G19" s="21"/>
      <c r="H19" s="24"/>
      <c r="I19" s="21"/>
      <c r="J19" s="24"/>
      <c r="K19" s="21"/>
      <c r="L19" s="24"/>
      <c r="M19" s="21"/>
      <c r="N19" s="24"/>
      <c r="O19" s="21"/>
      <c r="P19" s="24"/>
      <c r="Q19" s="21">
        <f t="shared" si="0"/>
        <v>0</v>
      </c>
    </row>
    <row r="20" spans="1:17" x14ac:dyDescent="0.25">
      <c r="B20" s="10"/>
      <c r="D20" s="10"/>
      <c r="E20" s="21"/>
      <c r="F20" s="24"/>
      <c r="G20" s="21"/>
      <c r="H20" s="24"/>
      <c r="I20" s="21"/>
      <c r="J20" s="24"/>
      <c r="K20" s="21"/>
      <c r="L20" s="24"/>
      <c r="M20" s="21"/>
      <c r="N20" s="24"/>
      <c r="O20" s="21"/>
      <c r="P20" s="24"/>
      <c r="Q20" s="21">
        <f t="shared" si="0"/>
        <v>0</v>
      </c>
    </row>
    <row r="21" spans="1:17" x14ac:dyDescent="0.25">
      <c r="B21" s="10"/>
      <c r="D21" s="10"/>
      <c r="E21" s="21"/>
      <c r="F21" s="24"/>
      <c r="G21" s="21"/>
      <c r="H21" s="24"/>
      <c r="I21" s="21"/>
      <c r="J21" s="24"/>
      <c r="K21" s="21"/>
      <c r="L21" s="24"/>
      <c r="M21" s="21"/>
      <c r="N21" s="24"/>
      <c r="O21" s="21"/>
      <c r="P21" s="24"/>
      <c r="Q21" s="21">
        <f t="shared" si="0"/>
        <v>0</v>
      </c>
    </row>
    <row r="22" spans="1:17" x14ac:dyDescent="0.25">
      <c r="B22" s="10"/>
      <c r="D22" s="10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21"/>
      <c r="P22" s="24"/>
      <c r="Q22" s="21">
        <f t="shared" si="0"/>
        <v>0</v>
      </c>
    </row>
    <row r="23" spans="1:17" x14ac:dyDescent="0.25">
      <c r="B23" s="10"/>
      <c r="D23" s="10"/>
      <c r="E23" s="21"/>
      <c r="F23" s="24"/>
      <c r="G23" s="21"/>
      <c r="H23" s="24"/>
      <c r="I23" s="21"/>
      <c r="J23" s="24"/>
      <c r="K23" s="21"/>
      <c r="L23" s="24"/>
      <c r="M23" s="21"/>
      <c r="N23" s="24"/>
      <c r="O23" s="21"/>
      <c r="P23" s="24"/>
      <c r="Q23" s="21">
        <f t="shared" si="0"/>
        <v>0</v>
      </c>
    </row>
    <row r="24" spans="1:17" x14ac:dyDescent="0.25">
      <c r="B24" s="10"/>
      <c r="D24" s="10"/>
      <c r="E24" s="21"/>
      <c r="F24" s="24"/>
      <c r="G24" s="21"/>
      <c r="H24" s="24"/>
      <c r="I24" s="21"/>
      <c r="J24" s="24"/>
      <c r="K24" s="21"/>
      <c r="L24" s="24"/>
      <c r="M24" s="21"/>
      <c r="N24" s="24"/>
      <c r="O24" s="21"/>
      <c r="P24" s="24"/>
      <c r="Q24" s="21">
        <f t="shared" si="0"/>
        <v>0</v>
      </c>
    </row>
    <row r="25" spans="1:17" x14ac:dyDescent="0.25">
      <c r="B25" s="10"/>
      <c r="D25" s="10"/>
      <c r="E25" s="21"/>
      <c r="F25" s="24"/>
      <c r="G25" s="21"/>
      <c r="H25" s="24"/>
      <c r="I25" s="21"/>
      <c r="J25" s="24"/>
      <c r="K25" s="21"/>
      <c r="L25" s="24"/>
      <c r="M25" s="21"/>
      <c r="N25" s="24"/>
      <c r="O25" s="21"/>
      <c r="P25" s="24"/>
      <c r="Q25" s="21">
        <f t="shared" si="0"/>
        <v>0</v>
      </c>
    </row>
    <row r="26" spans="1:17" x14ac:dyDescent="0.25">
      <c r="B26" s="10"/>
      <c r="D26" s="10"/>
      <c r="E26" s="21"/>
      <c r="F26" s="24"/>
      <c r="G26" s="21"/>
      <c r="H26" s="24"/>
      <c r="I26" s="21"/>
      <c r="J26" s="24"/>
      <c r="K26" s="21"/>
      <c r="L26" s="24"/>
      <c r="M26" s="21"/>
      <c r="N26" s="24"/>
      <c r="O26" s="21"/>
      <c r="P26" s="24"/>
      <c r="Q26" s="21">
        <f t="shared" si="0"/>
        <v>0</v>
      </c>
    </row>
    <row r="27" spans="1:17" x14ac:dyDescent="0.25">
      <c r="B27" s="10"/>
      <c r="D27" s="10"/>
      <c r="E27" s="21"/>
      <c r="F27" s="24"/>
      <c r="G27" s="21"/>
      <c r="H27" s="24"/>
      <c r="I27" s="21"/>
      <c r="J27" s="24"/>
      <c r="K27" s="21"/>
      <c r="L27" s="24"/>
      <c r="M27" s="21"/>
      <c r="N27" s="24"/>
      <c r="O27" s="21"/>
      <c r="P27" s="24"/>
      <c r="Q27" s="21">
        <f t="shared" si="0"/>
        <v>0</v>
      </c>
    </row>
    <row r="28" spans="1:17" x14ac:dyDescent="0.25">
      <c r="B28" s="10"/>
      <c r="D28" s="10"/>
      <c r="E28" s="21"/>
      <c r="F28" s="24"/>
      <c r="G28" s="21"/>
      <c r="H28" s="24"/>
      <c r="I28" s="21"/>
      <c r="J28" s="24"/>
      <c r="K28" s="21"/>
      <c r="L28" s="24"/>
      <c r="M28" s="21"/>
      <c r="N28" s="24"/>
      <c r="O28" s="21"/>
      <c r="P28" s="24"/>
      <c r="Q28" s="21">
        <f t="shared" si="0"/>
        <v>0</v>
      </c>
    </row>
    <row r="29" spans="1:17" x14ac:dyDescent="0.25">
      <c r="B29" s="10"/>
      <c r="D29" s="10"/>
      <c r="E29" s="21"/>
      <c r="F29" s="24"/>
      <c r="G29" s="21"/>
      <c r="H29" s="24"/>
      <c r="I29" s="21"/>
      <c r="J29" s="24"/>
      <c r="K29" s="21"/>
      <c r="L29" s="24"/>
      <c r="M29" s="21"/>
      <c r="N29" s="24"/>
      <c r="O29" s="21"/>
      <c r="P29" s="24"/>
      <c r="Q29" s="21">
        <f t="shared" si="0"/>
        <v>0</v>
      </c>
    </row>
    <row r="30" spans="1:17" x14ac:dyDescent="0.25">
      <c r="B30" s="10"/>
      <c r="D30" s="10"/>
      <c r="E30" s="21"/>
      <c r="F30" s="24"/>
      <c r="G30" s="21"/>
      <c r="H30" s="24"/>
      <c r="I30" s="21"/>
      <c r="J30" s="24"/>
      <c r="K30" s="21"/>
      <c r="L30" s="24"/>
      <c r="M30" s="21"/>
      <c r="N30" s="24"/>
      <c r="O30" s="21"/>
      <c r="P30" s="24"/>
      <c r="Q30" s="21">
        <f t="shared" si="0"/>
        <v>0</v>
      </c>
    </row>
    <row r="31" spans="1:17" x14ac:dyDescent="0.25">
      <c r="B31" s="10"/>
      <c r="D31" s="10"/>
      <c r="E31" s="21"/>
      <c r="F31" s="24"/>
      <c r="G31" s="21"/>
      <c r="H31" s="24"/>
      <c r="I31" s="21"/>
      <c r="J31" s="24"/>
      <c r="K31" s="21"/>
      <c r="L31" s="24"/>
      <c r="M31" s="21"/>
      <c r="N31" s="24"/>
      <c r="O31" s="21"/>
      <c r="P31" s="24"/>
      <c r="Q31" s="21">
        <f t="shared" si="0"/>
        <v>0</v>
      </c>
    </row>
    <row r="32" spans="1:17" ht="15.75" thickBot="1" x14ac:dyDescent="0.3">
      <c r="A32" s="48" t="s">
        <v>101</v>
      </c>
      <c r="B32" s="49"/>
      <c r="C32" s="48"/>
      <c r="D32" s="49"/>
      <c r="E32" s="25">
        <f>SUM(E8:E31)</f>
        <v>0</v>
      </c>
      <c r="F32" s="26"/>
      <c r="G32" s="25">
        <f>SUM(G8:G31)</f>
        <v>0</v>
      </c>
      <c r="H32" s="26"/>
      <c r="I32" s="25">
        <f>SUM(I8:I31)</f>
        <v>0</v>
      </c>
      <c r="J32" s="26"/>
      <c r="K32" s="25">
        <f>SUM(K8:K31)</f>
        <v>0</v>
      </c>
      <c r="L32" s="26"/>
      <c r="M32" s="25">
        <f>SUM(M8:M31)</f>
        <v>0</v>
      </c>
      <c r="N32" s="26"/>
      <c r="O32" s="25">
        <f>SUM(O8:O31)</f>
        <v>0</v>
      </c>
      <c r="P32" s="26"/>
      <c r="Q32" s="25">
        <f>SUM(Q8:Q31)</f>
        <v>0</v>
      </c>
    </row>
    <row r="33" spans="2:10" ht="15.75" thickTop="1" x14ac:dyDescent="0.25">
      <c r="B33" s="10"/>
      <c r="D33" s="10"/>
      <c r="F33" s="10"/>
      <c r="H33" s="10"/>
      <c r="J33" s="10"/>
    </row>
    <row r="34" spans="2:10" x14ac:dyDescent="0.25">
      <c r="B34" s="10"/>
      <c r="D34" s="10"/>
      <c r="E34" s="21"/>
      <c r="F34" s="10"/>
      <c r="G34" s="21"/>
      <c r="H34" s="10"/>
      <c r="J34" s="10"/>
    </row>
    <row r="35" spans="2:10" x14ac:dyDescent="0.25">
      <c r="B35" s="10"/>
      <c r="D35" s="10"/>
      <c r="E35" s="21"/>
      <c r="F35" s="10"/>
      <c r="G35" s="21"/>
      <c r="H35" s="10"/>
      <c r="J35" s="10"/>
    </row>
    <row r="36" spans="2:10" x14ac:dyDescent="0.25">
      <c r="B36" s="10"/>
      <c r="D36" s="10"/>
      <c r="F36" s="10"/>
      <c r="H36" s="10"/>
      <c r="J36" s="10"/>
    </row>
    <row r="37" spans="2:10" x14ac:dyDescent="0.25">
      <c r="B37" s="10"/>
      <c r="D37" s="10"/>
      <c r="F37" s="10"/>
      <c r="H37" s="10"/>
      <c r="J37" s="10"/>
    </row>
    <row r="38" spans="2:10" x14ac:dyDescent="0.25">
      <c r="B38" s="10"/>
      <c r="D38" s="10"/>
      <c r="F38" s="10"/>
      <c r="H38" s="10"/>
      <c r="J38" s="10"/>
    </row>
    <row r="39" spans="2:10" x14ac:dyDescent="0.25">
      <c r="B39" s="10"/>
      <c r="D39" s="10"/>
      <c r="F39" s="10"/>
      <c r="H39" s="10"/>
      <c r="J39" s="10"/>
    </row>
    <row r="40" spans="2:10" x14ac:dyDescent="0.25">
      <c r="B40" s="10"/>
      <c r="D40" s="10"/>
      <c r="F40" s="10"/>
      <c r="H40" s="10"/>
      <c r="J40" s="10"/>
    </row>
    <row r="41" spans="2:10" x14ac:dyDescent="0.25">
      <c r="B41" s="10"/>
      <c r="D41" s="10"/>
      <c r="F41" s="10"/>
      <c r="H41" s="10"/>
      <c r="J41" s="10"/>
    </row>
    <row r="42" spans="2:10" x14ac:dyDescent="0.25">
      <c r="B42" s="10"/>
      <c r="D42" s="10"/>
      <c r="F42" s="10"/>
      <c r="H42" s="10"/>
      <c r="J42" s="10"/>
    </row>
    <row r="43" spans="2:10" x14ac:dyDescent="0.25">
      <c r="B43" s="10"/>
      <c r="D43" s="10"/>
      <c r="F43" s="10"/>
      <c r="H43" s="10"/>
      <c r="J43" s="10"/>
    </row>
    <row r="44" spans="2:10" x14ac:dyDescent="0.25">
      <c r="B44" s="10"/>
      <c r="D44" s="10"/>
      <c r="F44" s="10"/>
      <c r="H44" s="10"/>
      <c r="J44" s="10"/>
    </row>
    <row r="45" spans="2:10" x14ac:dyDescent="0.25">
      <c r="B45" s="10"/>
      <c r="D45" s="10"/>
      <c r="F45" s="10"/>
      <c r="H45" s="10"/>
      <c r="J45" s="10"/>
    </row>
    <row r="46" spans="2:10" x14ac:dyDescent="0.25">
      <c r="B46" s="10"/>
      <c r="D46" s="10"/>
      <c r="F46" s="10"/>
      <c r="H46" s="10"/>
      <c r="J46" s="10"/>
    </row>
    <row r="47" spans="2:10" x14ac:dyDescent="0.25">
      <c r="B47" s="10"/>
      <c r="D47" s="10"/>
      <c r="F47" s="10"/>
      <c r="H47" s="10"/>
      <c r="J47" s="10"/>
    </row>
    <row r="48" spans="2:10" x14ac:dyDescent="0.25">
      <c r="B48" s="10"/>
      <c r="D48" s="10"/>
      <c r="F48" s="10"/>
      <c r="H48" s="10"/>
      <c r="J48" s="10"/>
    </row>
    <row r="49" spans="2:10" x14ac:dyDescent="0.25">
      <c r="B49" s="10"/>
      <c r="D49" s="10"/>
      <c r="F49" s="10"/>
      <c r="H49" s="10"/>
      <c r="J49" s="10"/>
    </row>
    <row r="50" spans="2:10" x14ac:dyDescent="0.25">
      <c r="B50" s="10"/>
      <c r="D50" s="10"/>
      <c r="F50" s="10"/>
      <c r="H50" s="10"/>
      <c r="J50" s="10"/>
    </row>
    <row r="51" spans="2:10" x14ac:dyDescent="0.25">
      <c r="B51" s="10"/>
      <c r="D51" s="10"/>
      <c r="F51" s="10"/>
      <c r="H51" s="10"/>
      <c r="J51" s="10"/>
    </row>
    <row r="52" spans="2:10" x14ac:dyDescent="0.25">
      <c r="B52" s="10"/>
      <c r="D52" s="10"/>
      <c r="F52" s="10"/>
      <c r="H52" s="10"/>
      <c r="J52" s="10"/>
    </row>
    <row r="53" spans="2:10" x14ac:dyDescent="0.25">
      <c r="B53" s="10"/>
      <c r="D53" s="10"/>
      <c r="F53" s="10"/>
      <c r="H53" s="10"/>
      <c r="J53" s="10"/>
    </row>
    <row r="54" spans="2:10" x14ac:dyDescent="0.25">
      <c r="B54" s="10"/>
      <c r="D54" s="10"/>
      <c r="F54" s="10"/>
      <c r="H54" s="10"/>
      <c r="J54" s="10"/>
    </row>
    <row r="55" spans="2:10" x14ac:dyDescent="0.25">
      <c r="B55" s="10"/>
      <c r="D55" s="10"/>
      <c r="F55" s="10"/>
      <c r="H55" s="10"/>
      <c r="J55" s="10"/>
    </row>
    <row r="56" spans="2:10" x14ac:dyDescent="0.25">
      <c r="B56" s="10"/>
      <c r="D56" s="10"/>
      <c r="F56" s="10"/>
      <c r="H56" s="10"/>
      <c r="J56" s="10"/>
    </row>
    <row r="57" spans="2:10" x14ac:dyDescent="0.25">
      <c r="B57" s="10"/>
      <c r="D57" s="10"/>
      <c r="F57" s="10"/>
      <c r="H57" s="10"/>
      <c r="J57" s="10"/>
    </row>
    <row r="58" spans="2:10" x14ac:dyDescent="0.25">
      <c r="B58" s="10"/>
      <c r="D58" s="10"/>
      <c r="F58" s="10"/>
      <c r="H58" s="10"/>
      <c r="J58" s="10"/>
    </row>
    <row r="59" spans="2:10" x14ac:dyDescent="0.25">
      <c r="B59" s="10"/>
      <c r="D59" s="10"/>
      <c r="F59" s="10"/>
      <c r="H59" s="10"/>
      <c r="J59" s="10"/>
    </row>
    <row r="60" spans="2:10" x14ac:dyDescent="0.25">
      <c r="B60" s="10"/>
      <c r="D60" s="10"/>
      <c r="F60" s="10"/>
      <c r="H60" s="10"/>
      <c r="J60" s="10"/>
    </row>
    <row r="61" spans="2:10" x14ac:dyDescent="0.25">
      <c r="B61" s="10"/>
      <c r="D61" s="10"/>
      <c r="F61" s="10"/>
      <c r="H61" s="10"/>
      <c r="J61" s="10"/>
    </row>
  </sheetData>
  <mergeCells count="5">
    <mergeCell ref="A2:Q2"/>
    <mergeCell ref="A3:Q3"/>
    <mergeCell ref="A4:Q4"/>
    <mergeCell ref="E1:I1"/>
    <mergeCell ref="K1:O1"/>
  </mergeCells>
  <pageMargins left="0.25" right="0.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Comb. BS Instructions</vt:lpstr>
      <vt:lpstr>Combined Balance Sheet</vt:lpstr>
      <vt:lpstr>Multiple General Fund Detail</vt:lpstr>
      <vt:lpstr>GF AR Detail Instructions</vt:lpstr>
      <vt:lpstr>General Fund AR Detail</vt:lpstr>
      <vt:lpstr>SRF FB Instructions</vt:lpstr>
      <vt:lpstr>Spec. Rev. FB Detail</vt:lpstr>
      <vt:lpstr>Capital Project FB Instructions</vt:lpstr>
      <vt:lpstr>Capital Proj. FB Detail</vt:lpstr>
      <vt:lpstr>Trust Fund Balance Instructions</vt:lpstr>
      <vt:lpstr>Trust Fund Balance Detail</vt:lpstr>
      <vt:lpstr>Agency Fund Balance Instruction</vt:lpstr>
      <vt:lpstr>Agency Detail</vt:lpstr>
      <vt:lpstr>Internal Service BS Instruction</vt:lpstr>
      <vt:lpstr>Internal Service Balance Sheet</vt:lpstr>
      <vt:lpstr>Undes. FB Rollforward</vt:lpstr>
      <vt:lpstr>'Agency Detail'!Print_Area</vt:lpstr>
      <vt:lpstr>'Capital Proj. FB Detail'!Print_Area</vt:lpstr>
      <vt:lpstr>'Combined Balance Sheet'!Print_Area</vt:lpstr>
      <vt:lpstr>'General Fund AR Detail'!Print_Area</vt:lpstr>
      <vt:lpstr>'Internal Service Balance Sheet'!Print_Area</vt:lpstr>
      <vt:lpstr>'Spec. Rev. FB Detail'!Print_Area</vt:lpstr>
      <vt:lpstr>'Trust Fund Balance Detail'!Print_Area</vt:lpstr>
      <vt:lpstr>'Undes. FB Rollforward'!Print_Area</vt:lpstr>
      <vt:lpstr>'Agency Detail'!Print_Titles</vt:lpstr>
      <vt:lpstr>'Capital Proj. FB Detail'!Print_Titles</vt:lpstr>
      <vt:lpstr>'Combined Balance Sheet'!Print_Titles</vt:lpstr>
      <vt:lpstr>'General Fund AR Detail'!Print_Titles</vt:lpstr>
      <vt:lpstr>'Internal Service Balance Sheet'!Print_Titles</vt:lpstr>
      <vt:lpstr>'Multiple General Fund Detail'!Print_Titles</vt:lpstr>
      <vt:lpstr>'Spec. Rev. FB Detail'!Print_Titles</vt:lpstr>
      <vt:lpstr>'Trust Fund Balance Detail'!Print_Titles</vt:lpstr>
    </vt:vector>
  </TitlesOfParts>
  <Company>Administration and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ANF</dc:creator>
  <cp:lastModifiedBy>Curtis, Jared (DOR)</cp:lastModifiedBy>
  <cp:lastPrinted>2024-05-20T14:11:44Z</cp:lastPrinted>
  <dcterms:created xsi:type="dcterms:W3CDTF">2018-04-30T18:04:02Z</dcterms:created>
  <dcterms:modified xsi:type="dcterms:W3CDTF">2025-06-27T13:15:08Z</dcterms:modified>
</cp:coreProperties>
</file>