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drawings/drawing2.xml" ContentType="application/vnd.openxmlformats-officedocument.drawing+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https://massgov-my.sharepoint.com/personal/julie_a_montano_mass_gov/Documents/MSA Reporting/PSI/CY25/"/>
    </mc:Choice>
  </mc:AlternateContent>
  <xr:revisionPtr revIDLastSave="9658" documentId="8_{E35822A5-76ED-784A-B4E7-E2494F3650E8}" xr6:coauthVersionLast="47" xr6:coauthVersionMax="47" xr10:uidLastSave="{06F5FA6D-5E56-264C-97CD-4E19275C3D86}"/>
  <bookViews>
    <workbookView xWindow="0" yWindow="760" windowWidth="30240" windowHeight="17180" tabRatio="848" xr2:uid="{35982878-D32E-834F-8F9F-7DB4BF5F30D6}"/>
  </bookViews>
  <sheets>
    <sheet name="Cover" sheetId="38" r:id="rId1"/>
    <sheet name="Appendix" sheetId="40" r:id="rId2"/>
    <sheet name="Demographics" sheetId="2" r:id="rId3"/>
    <sheet name="DATA VALUES" sheetId="39" state="hidden" r:id="rId4"/>
    <sheet name="Behavioral Health" sheetId="41" r:id="rId5"/>
    <sheet name="Barnstable" sheetId="20" r:id="rId6"/>
    <sheet name="Berkshire" sheetId="21" r:id="rId7"/>
    <sheet name="Bristol" sheetId="22" r:id="rId8"/>
    <sheet name="Dukes" sheetId="23" r:id="rId9"/>
    <sheet name="Essex" sheetId="24" r:id="rId10"/>
    <sheet name="Franklin" sheetId="26" r:id="rId11"/>
    <sheet name="Hampden" sheetId="27" r:id="rId12"/>
    <sheet name="Hampshire" sheetId="28" r:id="rId13"/>
    <sheet name="Middlesex" sheetId="29" r:id="rId14"/>
    <sheet name="Nantucket" sheetId="37" r:id="rId15"/>
    <sheet name="Norfolk" sheetId="31" r:id="rId16"/>
    <sheet name="Plymouth" sheetId="32" r:id="rId17"/>
    <sheet name="Suffolk" sheetId="33" r:id="rId18"/>
    <sheet name="Worcester" sheetId="34" r:id="rId19"/>
  </sheets>
  <definedNames>
    <definedName name="_xlnm._FilterDatabase" localSheetId="5" hidden="1">Barnstable!$A$3:$S$84</definedName>
    <definedName name="_xlnm._FilterDatabase" localSheetId="6" hidden="1">Berkshire!$A$3:$S$102</definedName>
    <definedName name="_xlnm._FilterDatabase" localSheetId="8" hidden="1">Dukes!$A$3:$DS$203</definedName>
    <definedName name="_xlnm._FilterDatabase" localSheetId="10" hidden="1">Franklin!$A$3:$AO$57</definedName>
    <definedName name="_xlnm._FilterDatabase" localSheetId="11" hidden="1">Hampden!$A$3:$AA$184</definedName>
    <definedName name="_xlnm._FilterDatabase" localSheetId="17" hidden="1">Suffolk!$A$3:$Q$144</definedName>
    <definedName name="_xlnm.Print_Area" localSheetId="1">Appendix!$A$1:$B$19</definedName>
    <definedName name="_xlnm.Print_Area" localSheetId="5">Barnstable!$A$1:$Q$84</definedName>
    <definedName name="_xlnm.Print_Area" localSheetId="4">'Behavioral Health'!$A$1:$G$18</definedName>
    <definedName name="_xlnm.Print_Area" localSheetId="6">Berkshire!$A$1:$Q$102</definedName>
    <definedName name="_xlnm.Print_Area" localSheetId="7">Bristol!$A$1:$Q$50</definedName>
    <definedName name="_xlnm.Print_Area" localSheetId="2">Demographics!$A$1:$I$17</definedName>
    <definedName name="_xlnm.Print_Area" localSheetId="8">Dukes!$A$1:$Q$207</definedName>
    <definedName name="_xlnm.Print_Area" localSheetId="9">Essex!$A$1:$P$113</definedName>
    <definedName name="_xlnm.Print_Area" localSheetId="10">Franklin!$A$1:$Q$57</definedName>
    <definedName name="_xlnm.Print_Area" localSheetId="11">Hampden!$A$1:$Q$184</definedName>
    <definedName name="_xlnm.Print_Area" localSheetId="12">Hampshire!$A$1:$Q$112</definedName>
    <definedName name="_xlnm.Print_Area" localSheetId="13">Middlesex!$A$1:$Q$89</definedName>
    <definedName name="_xlnm.Print_Area" localSheetId="14">Nantucket!$A$1:$P$20</definedName>
    <definedName name="_xlnm.Print_Area" localSheetId="15">Norfolk!$A$1:$Q$68</definedName>
    <definedName name="_xlnm.Print_Area" localSheetId="16">Plymouth!$A$1:$Q$36</definedName>
    <definedName name="_xlnm.Print_Area" localSheetId="17">Suffolk!$A$1:$Q$144</definedName>
    <definedName name="_xlnm.Print_Area" localSheetId="18">Worcester!$A$1:$Q$66</definedName>
    <definedName name="_xlnm.Print_Titles" localSheetId="5">Barnstable!$3:$3</definedName>
    <definedName name="_xlnm.Print_Titles" localSheetId="6">Berkshire!$3:$3</definedName>
    <definedName name="_xlnm.Print_Titles" localSheetId="7">Bristol!$3:$3</definedName>
    <definedName name="_xlnm.Print_Titles" localSheetId="8">Dukes!$3:$3</definedName>
    <definedName name="_xlnm.Print_Titles" localSheetId="9">Essex!$3:$3</definedName>
    <definedName name="_xlnm.Print_Titles" localSheetId="10">Franklin!$3:$3</definedName>
    <definedName name="_xlnm.Print_Titles" localSheetId="12">Hampshire!$3:$3</definedName>
    <definedName name="_xlnm.Print_Titles" localSheetId="13">Middlesex!$3:$3</definedName>
    <definedName name="_xlnm.Print_Titles" localSheetId="14">Nantucket!$3:$3</definedName>
    <definedName name="_xlnm.Print_Titles" localSheetId="15">Norfolk!$3:$3</definedName>
    <definedName name="_xlnm.Print_Titles" localSheetId="16">Plymouth!$3:$3</definedName>
    <definedName name="_xlnm.Print_Titles" localSheetId="17">Suffolk!$3:$3</definedName>
    <definedName name="_xlnm.Print_Titles" localSheetId="18">Worcester!$3:$3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3" i="20" l="1"/>
  <c r="M82" i="20"/>
  <c r="M77" i="20"/>
  <c r="M71" i="20"/>
  <c r="M66" i="20"/>
  <c r="M60" i="20"/>
  <c r="M59" i="20"/>
  <c r="M55" i="20"/>
  <c r="M53" i="20"/>
  <c r="M50" i="20"/>
  <c r="M49" i="20"/>
  <c r="M30" i="20"/>
  <c r="M29" i="20"/>
  <c r="M28" i="20"/>
  <c r="M23" i="20"/>
  <c r="M22" i="20"/>
  <c r="M184" i="27" l="1"/>
  <c r="M42" i="34" l="1"/>
  <c r="M39" i="34"/>
  <c r="C21" i="34"/>
  <c r="M54" i="34"/>
  <c r="M5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author>
    <author>johnsonvanwright, sally</author>
  </authors>
  <commentList>
    <comment ref="D21" authorId="0" shapeId="0" xr:uid="{A474F03C-A9C7-9F44-B6FA-EBE7E60BE9BE}">
      <text>
        <r>
          <rPr>
            <b/>
            <sz val="9"/>
            <color indexed="81"/>
            <rFont val="Tahoma"/>
            <family val="2"/>
          </rPr>
          <t>Duration</t>
        </r>
        <r>
          <rPr>
            <sz val="9"/>
            <color indexed="81"/>
            <rFont val="Tahoma"/>
            <family val="2"/>
          </rPr>
          <t xml:space="preserve">
until participant passes exam </t>
        </r>
      </text>
    </comment>
    <comment ref="D26" authorId="0" shapeId="0" xr:uid="{0C999CE8-9381-6443-A490-729330FBC8AC}">
      <text>
        <r>
          <rPr>
            <b/>
            <sz val="9"/>
            <color rgb="FF000000"/>
            <rFont val="Tahoma"/>
            <family val="2"/>
          </rPr>
          <t>Duration</t>
        </r>
        <r>
          <rPr>
            <sz val="9"/>
            <color rgb="FF000000"/>
            <rFont val="Tahoma"/>
            <family val="2"/>
          </rPr>
          <t xml:space="preserve">
</t>
        </r>
        <r>
          <rPr>
            <sz val="9"/>
            <color rgb="FF000000"/>
            <rFont val="Tahoma"/>
            <family val="2"/>
          </rPr>
          <t xml:space="preserve">until participant passes exam </t>
        </r>
      </text>
    </comment>
    <comment ref="D38" authorId="0" shapeId="0" xr:uid="{950AD13E-31A7-2944-9375-CA462C67CBE1}">
      <text>
        <r>
          <rPr>
            <b/>
            <sz val="9"/>
            <color rgb="FF000000"/>
            <rFont val="Tahoma"/>
            <family val="2"/>
          </rPr>
          <t>Duration</t>
        </r>
        <r>
          <rPr>
            <sz val="9"/>
            <color rgb="FF000000"/>
            <rFont val="Tahoma"/>
            <family val="2"/>
          </rPr>
          <t xml:space="preserve">
</t>
        </r>
        <r>
          <rPr>
            <sz val="9"/>
            <color rgb="FF000000"/>
            <rFont val="Tahoma"/>
            <family val="2"/>
          </rPr>
          <t xml:space="preserve">until participant passes exam </t>
        </r>
      </text>
    </comment>
    <comment ref="D44" authorId="0" shapeId="0" xr:uid="{39492AD1-530F-F14C-82C3-DC081CA20860}">
      <text>
        <r>
          <rPr>
            <b/>
            <sz val="9"/>
            <color rgb="FF000000"/>
            <rFont val="Tahoma"/>
            <family val="2"/>
          </rPr>
          <t>Duration</t>
        </r>
        <r>
          <rPr>
            <sz val="9"/>
            <color rgb="FF000000"/>
            <rFont val="Tahoma"/>
            <family val="2"/>
          </rPr>
          <t xml:space="preserve">
</t>
        </r>
        <r>
          <rPr>
            <sz val="9"/>
            <color rgb="FF000000"/>
            <rFont val="Tahoma"/>
            <family val="2"/>
          </rPr>
          <t xml:space="preserve">until participant passes exam </t>
        </r>
      </text>
    </comment>
    <comment ref="D46" authorId="0" shapeId="0" xr:uid="{3079ABA1-C25B-904B-8A9A-1F0B001D66D9}">
      <text>
        <r>
          <rPr>
            <b/>
            <sz val="9"/>
            <color indexed="81"/>
            <rFont val="Tahoma"/>
            <family val="2"/>
          </rPr>
          <t>Sally:</t>
        </r>
        <r>
          <rPr>
            <sz val="9"/>
            <color indexed="81"/>
            <rFont val="Tahoma"/>
            <family val="2"/>
          </rPr>
          <t xml:space="preserve">
Industry standard trainng and credentialing available</t>
        </r>
      </text>
    </comment>
    <comment ref="D64" authorId="0" shapeId="0" xr:uid="{85E47FBE-581C-2940-AE0F-4C6149945701}">
      <text>
        <r>
          <rPr>
            <b/>
            <sz val="9"/>
            <color rgb="FF000000"/>
            <rFont val="Tahoma"/>
            <family val="2"/>
          </rPr>
          <t>Sally:</t>
        </r>
        <r>
          <rPr>
            <sz val="9"/>
            <color rgb="FF000000"/>
            <rFont val="Tahoma"/>
            <family val="2"/>
          </rPr>
          <t xml:space="preserve">
</t>
        </r>
        <r>
          <rPr>
            <sz val="9"/>
            <color rgb="FF000000"/>
            <rFont val="Tahoma"/>
            <family val="2"/>
          </rPr>
          <t>with option to continue as Alum &amp; Peer Mentor</t>
        </r>
      </text>
    </comment>
    <comment ref="E68" authorId="1" shapeId="0" xr:uid="{88F5B6ED-9440-574C-B2AA-2272BDEB7910}">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E69" authorId="1" shapeId="0" xr:uid="{60FA5A28-BD6F-C64D-9542-424ED7955C9E}">
      <text>
        <r>
          <rPr>
            <b/>
            <sz val="9"/>
            <color indexed="81"/>
            <rFont val="Tahoma"/>
            <family val="2"/>
          </rPr>
          <t>johnsonvanwright, sally:</t>
        </r>
        <r>
          <rPr>
            <sz val="9"/>
            <color indexed="81"/>
            <rFont val="Tahoma"/>
            <family val="2"/>
          </rPr>
          <t xml:space="preserve">
The women's correctional facility does not have a separate ESU, however, similar services are provided to women in the Emergency Stabilization Program(ESP) located in the Secure Treatment Unit at WCC.</t>
        </r>
      </text>
    </comment>
    <comment ref="E70" authorId="1" shapeId="0" xr:uid="{12497BFA-7620-6741-AB46-52AEB92908C6}">
      <text>
        <r>
          <rPr>
            <b/>
            <sz val="9"/>
            <color rgb="FF000000"/>
            <rFont val="Tahoma"/>
            <family val="2"/>
          </rPr>
          <t>johnsonvanwright, sally:</t>
        </r>
        <r>
          <rPr>
            <sz val="9"/>
            <color rgb="FF000000"/>
            <rFont val="Tahoma"/>
            <family val="2"/>
          </rPr>
          <t xml:space="preserve">
</t>
        </r>
        <r>
          <rPr>
            <sz val="9"/>
            <color rgb="FF000000"/>
            <rFont val="Tahoma"/>
            <family val="2"/>
          </rPr>
          <t>The women's correctional facility does not have a separate ESU, however, similar services are provided to women in the Emergency Stabilization Program(ESP) located in the Secure Treatment Unit at WCC.</t>
        </r>
      </text>
    </comment>
    <comment ref="E72" authorId="1" shapeId="0" xr:uid="{EBA2EAD8-903C-2648-BDCE-8997E1A5EE9B}">
      <text>
        <r>
          <rPr>
            <b/>
            <sz val="9"/>
            <color rgb="FF000000"/>
            <rFont val="Tahoma"/>
            <family val="2"/>
          </rPr>
          <t>johnsonvanwright, sally:</t>
        </r>
        <r>
          <rPr>
            <sz val="9"/>
            <color rgb="FF000000"/>
            <rFont val="Tahoma"/>
            <family val="2"/>
          </rPr>
          <t xml:space="preserve">
</t>
        </r>
        <r>
          <rPr>
            <sz val="9"/>
            <color rgb="FF000000"/>
            <rFont val="Tahoma"/>
            <family val="2"/>
          </rPr>
          <t>The women's correctional facility does not have a separate ESU, however, similar services are provided to women in the Emergency Stabilization Program(ESP) located in the Secure Treatment Unit at WCC.</t>
        </r>
      </text>
    </comment>
    <comment ref="D75" authorId="0" shapeId="0" xr:uid="{B9EBB8AC-82FA-E143-A0B2-BA449FF31F78}">
      <text>
        <r>
          <rPr>
            <b/>
            <sz val="9"/>
            <color indexed="81"/>
            <rFont val="Tahoma"/>
            <family val="2"/>
          </rPr>
          <t>Sally:</t>
        </r>
        <r>
          <rPr>
            <sz val="9"/>
            <color indexed="81"/>
            <rFont val="Tahoma"/>
            <family val="2"/>
          </rPr>
          <t xml:space="preserve">
10 topics, contact hours</t>
        </r>
      </text>
    </comment>
    <comment ref="D77" authorId="0" shapeId="0" xr:uid="{C99763F7-B0AD-CF49-9385-EE8233318BDA}">
      <text>
        <r>
          <rPr>
            <b/>
            <sz val="9"/>
            <color indexed="81"/>
            <rFont val="Tahoma"/>
            <family val="2"/>
          </rPr>
          <t>Sally:</t>
        </r>
        <r>
          <rPr>
            <sz val="9"/>
            <color indexed="81"/>
            <rFont val="Tahoma"/>
            <family val="2"/>
          </rPr>
          <t xml:space="preserve">
Treatment plans vary greatly, of course, per individual health needs.</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<sst xmlns="http://schemas.openxmlformats.org/spreadsheetml/2006/main" count="15822" uniqueCount="4488">
  <si>
    <t>Average Age</t>
  </si>
  <si>
    <t>Barnstable County</t>
  </si>
  <si>
    <t>Bristol County</t>
  </si>
  <si>
    <t>Dukes County</t>
  </si>
  <si>
    <t>Essex County</t>
  </si>
  <si>
    <t>Franklin County</t>
  </si>
  <si>
    <t>Hampden County</t>
  </si>
  <si>
    <t>Hampshire County</t>
  </si>
  <si>
    <t>Middlesex County</t>
  </si>
  <si>
    <t>Norfolk County</t>
  </si>
  <si>
    <t>Plymouth County</t>
  </si>
  <si>
    <t>Suffolk County</t>
  </si>
  <si>
    <t>Worcester County</t>
  </si>
  <si>
    <t>N/A</t>
  </si>
  <si>
    <t>Berkshire County</t>
  </si>
  <si>
    <t>Community Reinvestments</t>
  </si>
  <si>
    <t>Nantucket County</t>
  </si>
  <si>
    <t>All in-custody operations occur at Barnstable County</t>
  </si>
  <si>
    <t>Substance Use Disorder</t>
  </si>
  <si>
    <t>Mental Health Disorders</t>
  </si>
  <si>
    <t>Behavioral Health Considerations Among County Populations</t>
  </si>
  <si>
    <t>Demographics &amp; Lengths of Stay by County</t>
  </si>
  <si>
    <t>Ongoing</t>
  </si>
  <si>
    <t>12 weeks</t>
  </si>
  <si>
    <t>50+</t>
  </si>
  <si>
    <t>4 weeks</t>
  </si>
  <si>
    <t>Yes</t>
  </si>
  <si>
    <t>Health Imperatives</t>
  </si>
  <si>
    <t>Financial Literacy</t>
  </si>
  <si>
    <t>Culinary Arts</t>
  </si>
  <si>
    <t>Not specified</t>
  </si>
  <si>
    <t>1990's</t>
  </si>
  <si>
    <t>AA speakers from outside the facility come in and put on a formal meeting. In order to be an AA speaker you must have at least six months of sobriety, be active in AA, and authorize security to run a criminal history. This program is a collaboration with the local Alcoholics Anonymous and the Sheriff's Office.</t>
  </si>
  <si>
    <t>No</t>
  </si>
  <si>
    <t>Sentenced Male.</t>
  </si>
  <si>
    <t>Local Alcoholics Anonymous</t>
  </si>
  <si>
    <t>AA standards</t>
  </si>
  <si>
    <t>Before 2001</t>
  </si>
  <si>
    <t>SU-AA Big Book is an open meeting that meets ongoing weekly with a capacity of 15 participants. The group is based on an AA meeting format utilizing group discussion as the primary function of the meeting.   Reference Materials: Alcoholics Anonymous Fourth Edition</t>
  </si>
  <si>
    <t>Adult sentenced male</t>
  </si>
  <si>
    <t>Addiction Education</t>
  </si>
  <si>
    <t>Group sessions focusing on providing participants with comprehensive, up to date information on drugs and alcohol. This is facilitated by the Substance Abuse team.</t>
  </si>
  <si>
    <t>sentenced male</t>
  </si>
  <si>
    <t>This was not a requirement to be a licensed staff to facilitate this group but was run by a credentialed staff member. The substance abuse coordinator.</t>
  </si>
  <si>
    <t>This program was not evidence based but did provide relevant and up to date information regarding drugs and alcohol.</t>
  </si>
  <si>
    <t>Anger Management</t>
  </si>
  <si>
    <t>The Substance Abuse Coordinator. And the RSAT facilitator.</t>
  </si>
  <si>
    <t xml:space="preserve">It is imperative we give tools to the offender that will help them deal with life's frustrations without lashing out on the ones that are trying to help them. </t>
  </si>
  <si>
    <t>Basic Recovery</t>
  </si>
  <si>
    <t>pretrial and sentenced males</t>
  </si>
  <si>
    <t>The Coordinator of Substance Abuse services is a licensed employee.</t>
  </si>
  <si>
    <t>Bridge Program</t>
  </si>
  <si>
    <t xml:space="preserve">Substance abuse evaluated, male sentenced and in the RSAT unit. </t>
  </si>
  <si>
    <t>The substance abuse counselor and the coordinator of substance abuse services are Licensed.</t>
  </si>
  <si>
    <t>Healthy Choices, They provide for Narcan, HIV, STG and Hep., training.</t>
  </si>
  <si>
    <t>This program was part of the program of the year in 2014 awarded to the Sheriff's Office by ACA.</t>
  </si>
  <si>
    <t>The RSAT program in 2014 was selected based on the evaluation to be a presenter at the national convention. One of the top five in the country to present.</t>
  </si>
  <si>
    <t xml:space="preserve">The RSAT program at the Berkshire County Sheriff's Office offers a therapeutic approach to substance abuse through group therapy, one on one individual counseling sessions and mental health counseling. </t>
  </si>
  <si>
    <t xml:space="preserve">Bridge Process Group </t>
  </si>
  <si>
    <t>Substance abuse bridge staff, substance abuse coordinator and Mental Health Supervisor</t>
  </si>
  <si>
    <t>Part of the RSAT unit</t>
  </si>
  <si>
    <t>Building Social Network</t>
  </si>
  <si>
    <t>Evidence based behavioral change therapy group focused on connecting inmates with the right people and peer groups.  This group is facilitated by a substance abuse counselor.</t>
  </si>
  <si>
    <t>Sentenced adult males in the RSAT unit.</t>
  </si>
  <si>
    <t>Other Social service agencies</t>
  </si>
  <si>
    <t>Community Support Groups</t>
  </si>
  <si>
    <t>Focus on identifying and addressing issues that may arise when reintegrating back into the community by developing an effective service plan to reduce the likelihood of future incarcerations.  These groups were offered in collaboration with Mass Hire, Berkshire Works, a local entrepreneur (Big Head Books) offered an entrepreneur course, Greylock Federal Credit Union provided financial literacy classes, and Tapestry provided training on the use of Narcan.</t>
  </si>
  <si>
    <t>Mass Hire, Berkshire Works, Big Head Books, Greylock Federal Credit Union, and Tapestry.</t>
  </si>
  <si>
    <t xml:space="preserve">These programs are supported by the local community partners and are in collaboration with the Sheriff's Office.  </t>
  </si>
  <si>
    <t>Getting Motivated to Change</t>
  </si>
  <si>
    <t>Healthy Relationships</t>
  </si>
  <si>
    <t>SU and MH-Program in G- Pod (Residential Substance Abuse Treatment (RSAT)) training on how to meditate. Through meditation the group will develop more trust in each other and build trusting relationships to be able to share life issues. This group was facilitated by a Substance Abuse Counselor and a Volunteer that had been trained on the art of meditation.</t>
  </si>
  <si>
    <t>Sentenced Male Level Medium</t>
  </si>
  <si>
    <t>Narcotics Anonymous Speaker Group</t>
  </si>
  <si>
    <t>Speakers from outside the facility come in and put on a formal meeting.  The topics of discussion involve addiction and recovery.  This is facilitated by an outside volunteer and monitored by a case manager.  These groups are available in all the pods.  These groups incorporate NA and NA Step group.</t>
  </si>
  <si>
    <t>The coordinator of substance abuse services.</t>
  </si>
  <si>
    <t xml:space="preserve">Local Narcotics Anonymous branch. </t>
  </si>
  <si>
    <t>This course is designed to address relapse by exploring triggers, warning signs and other issues of early recovery.</t>
  </si>
  <si>
    <t>Although this is not an evidence based program it is an intracal group that needs to be offered to our clients that will be getting  released from incarceration sometimes on short notice.</t>
  </si>
  <si>
    <t>pretrial and sentenced male</t>
  </si>
  <si>
    <t>Pretrial and sentenced males</t>
  </si>
  <si>
    <t>Victim Impact</t>
  </si>
  <si>
    <t xml:space="preserve">The offender will make amends by creating a crime impact statement, creating a restitution plan, partaking or planning to partake in community service, and/or writing a letter of accountability. Each inmate will receive a Listen and Learn Victim Impact workbook </t>
  </si>
  <si>
    <t>sentenced males</t>
  </si>
  <si>
    <t>The coordinator of Substance Abuse services. This does not require a license but is facilitated by a credentialed substance abuse counselor.</t>
  </si>
  <si>
    <t>pretrial inmates with opiate addiction</t>
  </si>
  <si>
    <t>Residential Substance Abuse Treatment (RSAT)</t>
  </si>
  <si>
    <t xml:space="preserve">The most intensive Substance Abuse Treatment Program that the BCHC Offers. This program combines a number of evidenced based programs in order to address a wide range of underlying substance abuse issues. </t>
  </si>
  <si>
    <t>1 year</t>
  </si>
  <si>
    <t xml:space="preserve">sentenced inmates with substance abuse concerns </t>
  </si>
  <si>
    <t>Case Management</t>
  </si>
  <si>
    <t>The Case Manager is responsible for the case management of all of the inmates on their caseload and for helping these individuals navigate the appropriate programming necessary for successful rehabilitation, including the coordination of post-release services. For the duration of their stay, each inmate is to be met with on an as-needed basis, with no more than 60-Days between contacts. Case managers are required to ensure that clients are provided with numerous other services including, but not limited to, performing a needs assessment of through an Initial Screening and Questionnaire, completing Prison Rape Elimination Act Reviews (PREA), establishing and maintaining a counseling relationship with inmates confined to the facility; assessing and analyzing pertinent information for the purpose of developing individualized service plans, and establishing and maintaining relationships with community agencies to enhance program services. Additionally, case managers must maintain relevant information and submit reports as necessary; perform duties to promote the effective and efficient operation of the institution in accordance with prescribed policies and procedures, ensure that each inmate being released from the facility has active health insurance coverage, make referrals to Long-Term Treatment Programs, Sober Houses, Day Program Treatment Agencies, Shelters and other social service agencies as needed; ensure that inmates have their birth certificates, social security and identification cards and to provide transportation to individuals that are released from the House of Correction as needed.</t>
  </si>
  <si>
    <t>All inmates</t>
  </si>
  <si>
    <t>Length of Stay</t>
  </si>
  <si>
    <t xml:space="preserve">DOC, CMR's, DPH, ACA, NCCHC, PREA, DMH, </t>
  </si>
  <si>
    <t xml:space="preserve">Berkshire Forensic Services, DMH, </t>
  </si>
  <si>
    <t>Adult Basic Education – lays a foundation of learning for more advanced studies such as secondary education or higher education.  Subjects covered are math, science/technology, English language arts and writing, and social studies.</t>
  </si>
  <si>
    <t>sentenced males with testing level 1A -2A</t>
  </si>
  <si>
    <t xml:space="preserve">Pre-Adult Secondary Education-prepares individuals for ASE level subject primary.  Learning focused on middle school level subject matter. </t>
  </si>
  <si>
    <t>sentenced males with testing level 3A-4A</t>
  </si>
  <si>
    <t>Adult Secondary Education – an alternative to the GED program. Learning focused on high school level subject matter.  Subjects covered are math, science/technology, English language arts and writing, and social studies.</t>
  </si>
  <si>
    <t>sentenced males with testing level 5A-6A</t>
  </si>
  <si>
    <t>Manufacturing 1 course by Berkshire Community College. Provides textual and hands-on teaching of Manufacturing 1 / Welding</t>
  </si>
  <si>
    <t>Level 2 or higher</t>
  </si>
  <si>
    <t>Creative Art</t>
  </si>
  <si>
    <t>Education in and training on teaching art skills.</t>
  </si>
  <si>
    <t>Sheriff's Office</t>
  </si>
  <si>
    <t>Education Re-entry</t>
  </si>
  <si>
    <t>Preparation for re-entry by helping participants continue education, provide HiSET or GED testing, teaching life skills, health, nutrition, financial literacy, &amp; personal growth.</t>
  </si>
  <si>
    <t>Graphic Communication</t>
  </si>
  <si>
    <t>Teaches printing skills, including desktop publishing, and AutoCAD.</t>
  </si>
  <si>
    <t>High School Equivalency Test</t>
  </si>
  <si>
    <t>Inside Out Program Williams College</t>
  </si>
  <si>
    <t>Williams College provides 9 Williams College Students and 9 Berkshire Community College Students to teach an undergraduate level philosophy/psychology course to participants.</t>
  </si>
  <si>
    <t>Inmates learn how to catalog books and shelf books according to the Dewey decimal system.</t>
  </si>
  <si>
    <t>Open to all</t>
  </si>
  <si>
    <t>Law Library</t>
  </si>
  <si>
    <t>Local Libraries</t>
  </si>
  <si>
    <t>Mandated RUFO literacy testing.</t>
  </si>
  <si>
    <t>Mandated for all inmates incarcerated for at least 30 days unless there is a signed refusal</t>
  </si>
  <si>
    <t>Rufo Law</t>
  </si>
  <si>
    <t>OSHA 10 card granted after completion of 10 hours of OSHA awareness, safety regulations.</t>
  </si>
  <si>
    <t>OSHA Guidelines</t>
  </si>
  <si>
    <t>SEIS</t>
  </si>
  <si>
    <t>Level 1 or higher</t>
  </si>
  <si>
    <t xml:space="preserve">SEIS </t>
  </si>
  <si>
    <t>A nationally accredited training program teaching kitchen regulations and safety. Inmates leave with a certificate in ServSafe.</t>
  </si>
  <si>
    <t xml:space="preserve">ServSafe </t>
  </si>
  <si>
    <t>Tutoring for low level students with reading comprehension and for those who have reading difficulties.</t>
  </si>
  <si>
    <t>Williams College Tutoring</t>
  </si>
  <si>
    <t>Peer tutoring is done with students who have a high level of competency for students with low levels of competency. Volunteers from the area willing to tutor our students.</t>
  </si>
  <si>
    <t>Williams College Book Club</t>
  </si>
  <si>
    <t xml:space="preserve">Security cleared students from Williams College come to the facility for a scheduled Book Club with the inmates.  This class chooses books from a list of options created by the students from both places.  Once a reading is selected from the list it is ordered and paid for on a rotating basis between Williams and the House of Correction.  The readings are discussed and reviewed by the students.  The list is approved and reviewed by the ADS of Programs.  Security is provided by the Sheriff's Office. </t>
  </si>
  <si>
    <t>Education Orientation</t>
  </si>
  <si>
    <t>A “how to” on accessing available education programs in our facility and also works to change thinking to improve self and learning.</t>
  </si>
  <si>
    <t>How to access Westlaw and a crash course on how to use Westlaw.</t>
  </si>
  <si>
    <t>CMR</t>
  </si>
  <si>
    <t>Parenting Journey</t>
  </si>
  <si>
    <t>Program for incarcerated fathers that provides practical ways to help overcome the physical and psychological challenges that fathers face “Inside” (while incarcerated) and “Out” (after incarceration)</t>
  </si>
  <si>
    <t>Must be housed in D and G pod. Closed Group. Evidence Based</t>
  </si>
  <si>
    <t>Overdose Prevention Group</t>
  </si>
  <si>
    <t>This group will focus primarily on Opioid prevention but will also touch on overdose situations involving mixing substances.</t>
  </si>
  <si>
    <t>Must be involved in Substance Abuse services, Offered in Pod G,H and C.</t>
  </si>
  <si>
    <t>Work Release</t>
  </si>
  <si>
    <t>Eligible and cleared inmates.</t>
  </si>
  <si>
    <t>Local Employers</t>
  </si>
  <si>
    <t>Must be an opioid abuser or alcohol abuser. Offered to all inmates.</t>
  </si>
  <si>
    <t>Arabic Study &amp; Juma Prayer</t>
  </si>
  <si>
    <t>Study of the Arabic language and adherence to congregational prayer</t>
  </si>
  <si>
    <t>1 day/week</t>
  </si>
  <si>
    <t>No restrictions</t>
  </si>
  <si>
    <t>Chaplain</t>
  </si>
  <si>
    <t>Volunteer</t>
  </si>
  <si>
    <t>Bible Study</t>
  </si>
  <si>
    <t>Bible study provided by In-House Chaplain; Multi-denominational. A class on learning the bible and exploring Christianity.</t>
  </si>
  <si>
    <t>2 days/week, 45 minutes</t>
  </si>
  <si>
    <t>Catholic Service</t>
  </si>
  <si>
    <t>Full Catholic Service provided by in-house Reverend, and team of volunteer Deacons</t>
  </si>
  <si>
    <t>3 days/week, 45 minutes</t>
  </si>
  <si>
    <t>Volunteers</t>
  </si>
  <si>
    <t>Catholic Holy Day</t>
  </si>
  <si>
    <t>Observance of all Catholic Holidays, access to Catholic Service</t>
  </si>
  <si>
    <t>Local Clergy</t>
  </si>
  <si>
    <t>God Talk</t>
  </si>
  <si>
    <t>Various discussions on faith inspired by diverse materials and topics facilitated by volunteers</t>
  </si>
  <si>
    <t>1 day/week, ongoing</t>
  </si>
  <si>
    <t>Music Lessons</t>
  </si>
  <si>
    <t>Religious inspired music is listened to and inmates are taught how to participate</t>
  </si>
  <si>
    <t>3 days/week</t>
  </si>
  <si>
    <t>Teacher</t>
  </si>
  <si>
    <t>Local Music</t>
  </si>
  <si>
    <t>Muslim Service</t>
  </si>
  <si>
    <t>Full Islamic service provided by the outside Imam.</t>
  </si>
  <si>
    <t>Imam</t>
  </si>
  <si>
    <t>Muslim Study</t>
  </si>
  <si>
    <t>Karan study provided by In-House Imam; A class on learning the Karan and the Islamic traditions and practices.</t>
  </si>
  <si>
    <t>Protestant Service</t>
  </si>
  <si>
    <t>Full religious service provided by protestant Chaplain and volunteers every Sunday</t>
  </si>
  <si>
    <t>Rite of Christian Initiation of Adults</t>
  </si>
  <si>
    <t>As requested</t>
  </si>
  <si>
    <t>REC Retreat</t>
  </si>
  <si>
    <t>A religious retreat provided by the religious leaders and volunteers</t>
  </si>
  <si>
    <t>Must be a Level 2 or higher</t>
  </si>
  <si>
    <t>REC Reunion</t>
  </si>
  <si>
    <t>Follows the REC weekend. The people that went on the retreat meet.</t>
  </si>
  <si>
    <t>1 night/week</t>
  </si>
  <si>
    <t>REC Weekend</t>
  </si>
  <si>
    <t>Follow up to REC retreat. Religious gathering to discuss the Bible and its teachings</t>
  </si>
  <si>
    <t>Community Reinvestments/ Berkshire County Task Force</t>
  </si>
  <si>
    <t>The Berkshire County Task Force. The “Task Force’s” main objective is to facilitate the efficient investigation, arrest and prosecution of violators of the controlled substance laws of the Commonwealth of Massachusetts.  The “Task Force” is also responsible for assisting the Berkshire State Police Detective Unit and all local municipalities with “major crime” investigations. In addition, the “Task Force” is responsible for the facilitation of information and resource sharing among Berkshire Law Enforcement Agencies through consistent and open communication among “Task Force” members.</t>
  </si>
  <si>
    <t>DA, Local PD</t>
  </si>
  <si>
    <t>Western Mass Safe Streets Task Force</t>
  </si>
  <si>
    <t xml:space="preserve">The Western Mass Safe Streets Task Force is a combination of federal, state, and local law enforcement agencies collaboratively addressing violent crime in our communities. Our task force pursues violent gangs through coordinated investigations to prosecute violations such as drug conspiracies and firearms violations.   The FBI Safe Streets Task Force participates in anti-crime activities assisting local police departments in their efforts to stem street violence.   These operations occur in areas plagued by drug trafficking and gang violence, and in doing so, the Task Force has an effect on the reduction of street level heroin distribution and violent crimes in our communities. </t>
  </si>
  <si>
    <t>Western MA</t>
  </si>
  <si>
    <t>DEU- Digital Evidence Unit</t>
  </si>
  <si>
    <t xml:space="preserve">In recognition of the fact that digital media, digital devices and records of their use are ubiquitous and now part of all criminal investigations, the Berkshire County Sherriff’s Department has invested heavily in the State Police Detective Unit’s Digital Evidence Unit (DEU). </t>
  </si>
  <si>
    <t xml:space="preserve">Command Center Response </t>
  </si>
  <si>
    <t xml:space="preserve">    When the Command Center is called out I receive a call from the Incident commander requesting the use of the Command Center for use as the command post. I then notify the chain of command. The Command Center is used for  a number of different incidents, as in murder investigations, searches of missing persons, drownings or for communications to name a few. Once on scene I verify where it needs to be stationed and what they will need for the Command post. I then turn on all computers, phones lines, cameras and set up the inside the back of the command center with table and any other request they have. I also determine if any other resources are need from the Sheriffs' Department.  </t>
  </si>
  <si>
    <t>Triad</t>
  </si>
  <si>
    <t>To provide crime prevention, education and awareness to senior citizens throughout Berkshire County.  Monthly meetings are hosted in several communities throughout the Berkshires.</t>
  </si>
  <si>
    <t>Varies</t>
  </si>
  <si>
    <t>Local Comm.</t>
  </si>
  <si>
    <t>24/7 DAD</t>
  </si>
  <si>
    <t>DCF, Court</t>
  </si>
  <si>
    <t>Court, DCF</t>
  </si>
  <si>
    <t>Toys for Tots</t>
  </si>
  <si>
    <t>3,000 children</t>
  </si>
  <si>
    <t>Marine</t>
  </si>
  <si>
    <t>Law Enforcement Torch run</t>
  </si>
  <si>
    <t>LETR</t>
  </si>
  <si>
    <t>Berk schools</t>
  </si>
  <si>
    <t>5-6 volunteers for the Sheriff's Office are stationed at  various schools throughout the County</t>
  </si>
  <si>
    <t>inmates</t>
  </si>
  <si>
    <t>Berk food banks</t>
  </si>
  <si>
    <t>1 day</t>
  </si>
  <si>
    <t>Youth Fingerprint and ID Program</t>
  </si>
  <si>
    <t>All Inmates</t>
  </si>
  <si>
    <t>Domestic Violence</t>
  </si>
  <si>
    <t>Relapse Prevention</t>
  </si>
  <si>
    <t>Parents Helping Parents</t>
  </si>
  <si>
    <t>Schools</t>
  </si>
  <si>
    <t>Unlimited</t>
  </si>
  <si>
    <t>Senior Citizens</t>
  </si>
  <si>
    <t>CMRs, DOC, PREA, ACA</t>
  </si>
  <si>
    <t>Conflict Resolution</t>
  </si>
  <si>
    <t>Spectrum Health Services</t>
  </si>
  <si>
    <t>Creative Writing</t>
  </si>
  <si>
    <t>6 months</t>
  </si>
  <si>
    <t>Sentenced inmates</t>
  </si>
  <si>
    <t>8 weeks</t>
  </si>
  <si>
    <t>Library Services</t>
  </si>
  <si>
    <t>4-6 weeks</t>
  </si>
  <si>
    <t>DESE</t>
  </si>
  <si>
    <t>As needed</t>
  </si>
  <si>
    <t>Community Service</t>
  </si>
  <si>
    <t>Youth Leadership Academy</t>
  </si>
  <si>
    <t>All</t>
  </si>
  <si>
    <t>12-Step / Peer Recovery</t>
  </si>
  <si>
    <t>Program for minimum and prelease clients, who are transported to a community AA meeting.  Also Medium security men and women have on site speakers who come into the facility weekly.</t>
  </si>
  <si>
    <t>Incarcerated persons with an addiction</t>
  </si>
  <si>
    <t>AA/NA</t>
  </si>
  <si>
    <t>Acceptance and Commitment Therapy</t>
  </si>
  <si>
    <t>Acceptance and Commitment Training (ACT) is an evidence-based treatment developed by Steven Hayes. ACT is a contextually focused form of cognitive behavioral therapy that uses mindfulness and behavioral activation to increase a participant’s psychological flexibility -- the ability to engage in values-based, positive behaviors while experiencing difficult thoughts, emotions, or sensations. ACT has been shown to increase effective action; reduce unhelpful thoughts, feelings, and behaviors; and alleviate distress for individuals with a broad range of problems.  A form of ACT that we facilitate is  ACTV - a curriculum that has incorporated the essential components of Acceptance and Commitment Therapy (ACT) to work with individuals who have a history of domestic violence and assault and battery offenses.   ACTV seeks to expand participants’ knowledge of ACT and to assist them in applying it to their daily lives.  The goal is to assist participants in defining their true values in life and working with them as they move toward a life consistent with their values, particularly that of remaining nonviolent and non-abusive.</t>
  </si>
  <si>
    <t>Clinically licensed professional standards</t>
  </si>
  <si>
    <t>Yes, independently licensed (LMFT, LMHC, LICSW)</t>
  </si>
  <si>
    <t>Invitation to speak about program to NASW-MA and by Association for Contextual and Behavioral Sciences</t>
  </si>
  <si>
    <t>NASW-MA (training Series); Association for Contextual and Behavioral Sciences (webinar), CSO, Greenfield Public Schools, Connections (diversion program), Smith College MSW program, Westfield State University MSW program, Umass Medical.</t>
  </si>
  <si>
    <t>Women</t>
  </si>
  <si>
    <t>Yes, independently licensed(LMFT, LMHC, LICSW)</t>
  </si>
  <si>
    <t>Salisan Project</t>
  </si>
  <si>
    <t>This program is highly regarded by the participants and speaks to a remarkable and concerning need for women in the justice system - the prevalence of sexual victimization and exploitation, trauma and substance misuse.</t>
  </si>
  <si>
    <t>Dialectical Behavioral Therapy</t>
  </si>
  <si>
    <t>(MH &amp; SUD) Dialectic Behavioral Therapy is an evidence-based treatment developed by Marsha Linehan.  Throughout the DBT Skills group, participants are introduced to a cognitive behavioral treatment approach that centers in developing “dialectical” thinking. This means learning how two very different points of view can somehow both be true. Members of the group begin by looking into the seemingly opposite strategies of acceptance and change, learning and practicing new strategies to simultaneously accept themselves as they are while also acknowledging the need to change in order to reach their goals. The skills training group is then focused on enhancing participant capabilities by teaching specific behavioral skills within each module. The format of each group consists of the introduction of a new skill by the facilitator, followed by a discussion of the practical application of the skill, culminated by the assignment of homework asking the client to practice the skill in their everyday life.  The DBT skills classes also include individual therapy.</t>
  </si>
  <si>
    <t>DBT provides the FCSO system with a highly structured environmental intervention that includes:  DBT skills groups, individual therapy, behavioral coaching (from case workers) and support for the treatment providers through a weekly DBT consultation team meeting.   DBT is a specially designed program that is designed to respond to residents with personality disorders, high mental health and substance misuse need, and gives the staff the capacity to work together, when responding to residents who historically have been the most challenging to staff.</t>
  </si>
  <si>
    <t>Family Program</t>
  </si>
  <si>
    <t>A program that is designed to bring together eligible parents to spend a programmed afternoon with their children and clinical and case work staff members.</t>
  </si>
  <si>
    <t>All eligible parents who have visitation rights with their children</t>
  </si>
  <si>
    <t>As part of the therapeutic community incentivized treatment program, this intervention is highly regarded by participants and families.  It gives residents an opportunity to practice some of the child/parent activities taught in the curriculum while allowing clinical staff to provide coaching and support as inmates practice new skills.</t>
  </si>
  <si>
    <t>Harm Reduction: Narcan Training</t>
  </si>
  <si>
    <t xml:space="preserve">12 weeks </t>
  </si>
  <si>
    <t>Nurturing Program for Families in Substance Abuse Treatment and Recovery</t>
  </si>
  <si>
    <t>The Nurturing Program is a family skills training program designed to strengthen relationships in families.  The main goal of the program is to enhance the relationship between parents and their children.  This is done by skill-building and developing coping strategies for parents, increasing clients understanding of how they were parented having a direct effect on how they will parent their children and strengthens the parent-child bond so that families can heal together.</t>
  </si>
  <si>
    <t>17 weeks</t>
  </si>
  <si>
    <t>Yes, the group is facilitated by a licensed behavioral health counselor.</t>
  </si>
  <si>
    <t xml:space="preserve">Medication-assisted treatment (MAT) is the use of medications, in combination with counseling and behavioral therapies, to provide a “whole-patient” approach to the treatment of substance use disorders.  Research shows that a combination of medication and therapy can successfully treat these disorders, and for some people struggling with addiction, MAT can help sustain recovery. MAT is also used to prevent or reduce opioid overdose.  Medication for an opioid use disorder (MOUD) is used for the treatment of addiction to opioids such as heroin and prescription pain relievers that contain opiates.  MOUD includes methadone, buprenorphine and naltrexone.  </t>
  </si>
  <si>
    <t>Incarcerated persons with opioid use disorder</t>
  </si>
  <si>
    <t>National Commission on Correctional Health Care</t>
  </si>
  <si>
    <t>Yes, all staff require licensing as a medical provider, nurse, or behavioral health clinician.</t>
  </si>
  <si>
    <t>FCSO has qualified service organization with a variety of community based opioid treatment programs; FCSO coordinates with the Community Health Center of Franklin County and the Center for Human Development to assist with continuity of care planning for OTP patients. FCSO partners with a number of public health researchers to evaluate our program from the UMass School of Public Health and UMass Medical as well as the Urban Institute.</t>
  </si>
  <si>
    <t>2016 Buprenorphine 2019 Full OTP</t>
  </si>
  <si>
    <t>Recovery WRAP</t>
  </si>
  <si>
    <t>This group presents an integrative approach to addiction recovery when a client is using medication for an opioid use disorder.  This behavioral health group helps one to recover from substance abuse and addiction using an integrated treatment of mindfulness-based therapy, Dialectical Behavioral Therapy for Substance use Disorder, motivational interviewing, and Wellness Recovery Action Planning.  This group is populated by people in the OTP and is highly effective in treating emotions that lie at the root of addiction (emotion dysregulation, stress, depression, and grief). Motivational interviewing is helpful in treating addiction because it helps you learn to change the behaviors that cause addiction. And finally, relapse prevention therapy teaches individuals with addiction to anticipate and cope with potential relapse.  The integrative approach outlined in this program will help you conquer substance abuse by identifying your own values, strengthening your motivation, and strengthening mental health.  The Wellness Recovery Action Plan or WRAP, is a self-designed prevention and wellness process that anyone can use to get well, stay well and make their life the way they want it to be. FCSO manualized the protocol and provide a group for residents in order to support their capacity to overcome their own mental health issues and move on to fulfilling their life dreams and goals.  It is now used extensively by people in all kinds of circumstances, and by health care and mental health systems all over the world to address all kinds of physical, mental health and life issues.  WRAP has been studied extensively in rigorous research projects and is listed in the National Registry of Evidence-based Programs and Practices.</t>
  </si>
  <si>
    <t>6 weeks</t>
  </si>
  <si>
    <t>Yes, 1 of the co-facilitators of the group should have at minimum a LADC or greater license.</t>
  </si>
  <si>
    <t>This program is partially funded by a SAMHSA MAT Expansion grant.  FCSO contracts with the Community Health Center of Franklin County to employ a community health worker and it contracts with the Center for Human Development (a behavioral health provider in Western Ma) for a social worker to participate in this programming and to help ensure continuity of care post-release.</t>
  </si>
  <si>
    <t>See text box regarding the FCSO OTP</t>
  </si>
  <si>
    <t>Recovery Coaching</t>
  </si>
  <si>
    <t>Center for Human Development (behavioral health clinic) and the Recover Project, Inc., a project of the Western Massachusetts Training Consortium.</t>
  </si>
  <si>
    <t>Reentry Case Management</t>
  </si>
  <si>
    <t>All incarcerated persons</t>
  </si>
  <si>
    <t>Yes, the reentry team is supervised by LICSW</t>
  </si>
  <si>
    <t>FCSO has adopted a hub and spoke collaborative comprehensive case planning model.  FCSO strategically partners with local law enforcement/police agencies, probation, parole, housing agencies, behavioral health agencies, primary medical care, OTPs, dental care agencies, employers, MassHire, Dept. of Transitional Assistance, the RMV, Greenfield Community College, adult education programs, sober housing agencies, long-term treatment programs (LTRPs), harm reducation agencies, reproductive health agencies,  Franklin County Interfaith Council, municipal governments, other Massachusetts jails and prisons, etc.</t>
  </si>
  <si>
    <t>The Bridge Builder Award from Massachusetts Legislature, Hampshire Sheriff's Dept., CSG, BJA, The National Reentry Resource Center (operated by the Council of State Governments), Webinar on Case Work for the Association of Contextual and Behavioral Sciences.  FCSO was a stated national best practice site in SAMHSA's publication "Guidelines for Successful Transition of People with Mental or Substance Use Disorders from Jail and Prison: Implementation Guide"</t>
  </si>
  <si>
    <t>Council of State Governments, Bureau of Justice Assistance, Advocates for Human Potential, Vital Strategies, SAMHSA, NIDA, many jails nationally through webinars and public talks, the Urban Institute.</t>
  </si>
  <si>
    <t>RULE: Treatment for Inmates with Sex Offenses</t>
  </si>
  <si>
    <t>Yes, indepently licensed(LMFT, LMHC, LICSW)</t>
  </si>
  <si>
    <t>Counseling &amp; Psychotherapy Center of America</t>
  </si>
  <si>
    <t>Smoking Cessation</t>
  </si>
  <si>
    <t>Seeking Safety</t>
  </si>
  <si>
    <t>Seeking Safety is an evidence-based treatment developed by Lisa Najavits that directly addresses both trauma and addiction. While this group will discuss the impact of trauma and the connection to substance abuse, it does not require participants to delve into explanations of their experiences of trauma. Some of the key principles of the Seeking Safety curriculum are:  Safety as the overarching goal (helping participants attain safety in their relationships, thinking, behavior, and emotions), integrated treatment (working on both trauma and addiction at the same time),and a reconnecting with ideals that may have been lost as a result of both trauma and substance abuse.</t>
  </si>
  <si>
    <t>Yes, independently licenses(LMFT,LMHC,LICSW</t>
  </si>
  <si>
    <t>5 weeks</t>
  </si>
  <si>
    <t>Therapeutic Communities</t>
  </si>
  <si>
    <t>Salisan Project. local artists</t>
  </si>
  <si>
    <t>NASW publication leading to the "greatest Achievement in Social Work" by Levin Schwartz</t>
  </si>
  <si>
    <t xml:space="preserve">Thinking for a Change </t>
  </si>
  <si>
    <t>Thinking for a Change is an evidence-based, cognitive-behavior program. The focus in the group is learning about values, how we think, make decisions, and act socially. Participants receive homework after each lesson and use role plays during the social skills lessons to assist their learning.</t>
  </si>
  <si>
    <t>Sentenced men and women</t>
  </si>
  <si>
    <t>Hampshire County Sheriff's Office</t>
  </si>
  <si>
    <t>Incarcerated women</t>
  </si>
  <si>
    <t>A Women's Way Through the 12 Steps</t>
  </si>
  <si>
    <t>Acknowledging that recovery raises special issues for women--from questions about sexuality, relationships, and everyday life to anxieties about speaking up at mixed-gender meetings--A Woman's Way through the Twelve Steps focuses directly on the feminine experience of addiction and healing.</t>
  </si>
  <si>
    <t>20 weeks</t>
  </si>
  <si>
    <t>Adult Basic Education</t>
  </si>
  <si>
    <t>These classes provide learner-centered adult education with emphasis on building reading, math, writing, and life skills as well as bridge to post-secondary education classes.</t>
  </si>
  <si>
    <t>incarcerated students without a high school equivalency or those who score under an 8th grade reading level equivalency.</t>
  </si>
  <si>
    <t>Adult and Community Learning Services (ACLS) Standards</t>
  </si>
  <si>
    <t>Greenfield Community College Classes</t>
  </si>
  <si>
    <t xml:space="preserve">Credit bearing college classes are offered each semester and are available to students who have attained a High School Diploma or High School Equivalency (HiSET).  Courses offered thus far are on Sociology, Developmental Writing, Creating Farm and Food Co-operatives, Introduction to Farm and Food Systems, English at Work, College Success, Issues in Sustainability, Gardening, and US History and Immigration.
</t>
  </si>
  <si>
    <t>14 weeks</t>
  </si>
  <si>
    <t>DESE/GCC Professional Standards</t>
  </si>
  <si>
    <t>GCC</t>
  </si>
  <si>
    <t>Special Education</t>
  </si>
  <si>
    <t>40 weeks</t>
  </si>
  <si>
    <t>DESE standards</t>
  </si>
  <si>
    <t>Collaborative for Education Services</t>
  </si>
  <si>
    <t>Voices from Inside</t>
  </si>
  <si>
    <t>VFI offers ongoing writing workshops using the Amherst Writers and Artists method developed by Pat Schneider and described in her book, Writing Alone and with Others. In VFI writing workshops, participants receive encouragement and support for their writing, gain self-confidence as they strengthen their literacy and communication skills, and begin to imagine new possibilities for themselves.​ VFI also trains previously incarcerated women to become writing group leaders themselves. Many of them have led writing groups in correctional institutions or in community programs for women at risk of incarceration or re-incarceration, providing them with valuable leadership experience and skills.</t>
  </si>
  <si>
    <t>This class provides an integrated overview of the physiological requirements and functions of protein, energy, and the major vitamins and minerals that are determinants of health and diseases in human populations and how specific foods can act as functional medicine.</t>
  </si>
  <si>
    <t>Garden Program</t>
  </si>
  <si>
    <t>Offers classes periodically for D Pod Residents. Classes might include Exploring Sustainability, Garden Design and Planning, Cooking and Nutrition, etc.</t>
  </si>
  <si>
    <t>Opioid Task Force of Franklin County</t>
  </si>
  <si>
    <t>Opioid Task Force of Franklin County; community organizing and advocacy group</t>
  </si>
  <si>
    <t>Franklin County community</t>
  </si>
  <si>
    <t>Various community organizations</t>
  </si>
  <si>
    <t>Bureau of Justice Assistance; SAMHSA</t>
  </si>
  <si>
    <t>Provided for other jurisdictions opioid task forces</t>
  </si>
  <si>
    <t>TRIAD</t>
  </si>
  <si>
    <t>TRIAD Program serves seniors throughout Franklin County by providing wellness checks and living assistance,. Especially for those living in remote rural areas.</t>
  </si>
  <si>
    <t>Staff are deputized officers</t>
  </si>
  <si>
    <t>Senior organizations</t>
  </si>
  <si>
    <t>CONNECT</t>
  </si>
  <si>
    <t>C.O.N.N.E.C.T. Community Systems Response to Opioid Overdoses FY 2020.  The program connects harm reduction resources and a behavioral health intervention with emergency response visits from drug overdoses.</t>
  </si>
  <si>
    <t>Individuals with OUD in Franklin County</t>
  </si>
  <si>
    <t>licensed behavioral health clinicians and licensed police officers</t>
  </si>
  <si>
    <t>Local Police; Behavioral Health Agencies; Umass School of Public Health</t>
  </si>
  <si>
    <t>Regional Dog Control</t>
  </si>
  <si>
    <t>Community based animal support services for Franklin County</t>
  </si>
  <si>
    <t>Residents of Franklin County</t>
  </si>
  <si>
    <t>regional municipalities and police agencies</t>
  </si>
  <si>
    <t>K9 Officer Services for County</t>
  </si>
  <si>
    <t>K9 officer (police dog) is used by regional police agencies and other secure settings to screen for illegal drugs</t>
  </si>
  <si>
    <t>Massachusetts police standards</t>
  </si>
  <si>
    <t>Staff require specialized training</t>
  </si>
  <si>
    <t>Local police agencies</t>
  </si>
  <si>
    <t>Transition from Jail to Community Task Force</t>
  </si>
  <si>
    <t>The Transition from jail to Community Task Force is a group of jail staff, partners in the public safety field, social service providers, persons with lived experience of incarceration, and interested community members that meet monthly to advocate for and support individuals transitioning from jail back to the community.</t>
  </si>
  <si>
    <t>Persons with lived experience of incarceration and advocates and persons involved in the criminal justice system</t>
  </si>
  <si>
    <t>technical assistance provided to other jails interested in the TJC model</t>
  </si>
  <si>
    <t>HTSE Task Force promotes community awareness of human trafficking and sexual exploitation and organizes a community wide response to this issue.</t>
  </si>
  <si>
    <t>Persons with lived experience of human trafficking/sexual exploitation and advocates, residents, public safety and social service providers</t>
  </si>
  <si>
    <t>AISS Community Center</t>
  </si>
  <si>
    <t>A one-stop hub of support, the All Inclusive Support Service (AISS) center brings under one roof multiple services in the three essential areas necessary for community stability: employment, housing, and social support. With walk-in Registration daily, AISS provides a la carte services such as registration for SNAP, Phones, MassHealth, support groups. As well, assigned Case Management staff assist members to navigate activities such as Wellness Plans and Rapid Service Engagement Plans; ID &amp; ID Theft Repair; respite and crisis access; SORB Registry and reporting; alignment with Probation, Parole, or DCF mandates when applicable; behavioral health therapy; Agency access and coaching; goal setting.</t>
  </si>
  <si>
    <t>Community (released &amp; supervised or voluntary) participants; separate men's and women's groups. Transgender and non-binary individuals are encouraged to choose which forum feels like the best fit for them. Civil or criminal or no past involvement all welcome.</t>
  </si>
  <si>
    <t>The AISS Program Staff, variously covering all programs offered at the site, consists of 15 Correctional Academy Graduates, 3 LICSWs; 1 LADC I; 4 ACE Graduates; 2 Recovery Coaches; 1 IPAE Certified facilitator. Ongoing program training and supervision occurs.</t>
  </si>
  <si>
    <t>A database of more than 300 partner agencies ranges from straightforward referrals to formal Memoranda of understanding. Highlights include: Behavioral Health Network, Regional Employment Board, Roca, Children's Study Home, Square One, FoodBank of Western Massachusetts, Baystate Health, Health Care for the Homeless, Rescue Mission, Friends of the Homeless, Hope for Holyoke, Springfield Peer Recovery Center, Gandara, Clinical and Support Options, multiple MAT Clinics, Department of Motor Vehicles, Department of Mental Health, Department of Transitional Assistance, Department of Children and Families, Social Security Administration, District and Superior Courts.</t>
  </si>
  <si>
    <t>Medication Assisted Treatment Program</t>
  </si>
  <si>
    <t>The HCSD Medication Assisted Treatment (MAT) program provides FDA approved medications including Buprenorphine, Methadone and Naltrexone for treatment of opioid use disorder (OUD) to any person in custody who was receiving MAT through a legally authorized treatment program or  by a valid prescription immediately before incarceration. Treatment is voluntary and will only be discontinued or changed upon determination by a qualified addiction specialist.  MAT is also offered to sentenced inmates deemed medically appropriate no less than 30 days prior to release. The program includes weekly psychoeducational classes, monthly clinical meetings, discharge planning and community placements with service providers.  This pilot program is open to both the SU and MH populations.</t>
  </si>
  <si>
    <t>Camden, NJ Jail was referred to us by NCCHC for technical assistance. They are seeking to become licensed as an OTP. HCSD has also received a Comprehensive Opioid, Stimulant and Substance Abuse Program (COSSAP) grant to serve as an OTP Mentor Site, providing technical assistance to two sites per year for three years.</t>
  </si>
  <si>
    <t>Mental Health Unit</t>
  </si>
  <si>
    <t>The Mental Health Unit (MHU) is a living unit for inmates with chronic and persistent serious mental illness. It meets the criteria for DMH level of care. The MHU allows for a step-down for patients leaving the ESU, and offers space for individuals requiring a respite from general population, which can prevent decompensation.</t>
  </si>
  <si>
    <t>Pretrial &amp; Sentenced Men @ Medium facility.</t>
  </si>
  <si>
    <t>The Forensic Mental Health team is comprised of 14 highly skilled Clinicians at the Master’s level and 11 Bachelor’s level professionals. All receive extensive training in suicide prevention, trauma-informed interventions, and culturally responsive care. Clinical supervision is provided to all. Credentials on the team include 4 LMHCs at the MI and 1 LCSW at WCC.</t>
  </si>
  <si>
    <t>APRN (CHD), NP (HCSD), NP (Baystate), Court Psychologists (BHN), DMH Forensic Transition Team.</t>
  </si>
  <si>
    <t>Mental Health Evaluation and Stabilization Unit (ESU)</t>
  </si>
  <si>
    <t>The Mental Health Evaluation and Stabilization Unit (ESU) is a regional inpatient unit that serves male patients from Hampden, Hampshire, Franklin, Berkshire and Worcester County. It is a maximum security unit that is closely monitored by mental health and security staff. Reason for admission include suicidal ideations, threats of harm to others, psychotic symptoms, bizarre behavior, inability to function in general population due to mental illness, and return from any DMH or psychiatric hospitalization.</t>
  </si>
  <si>
    <t>Pretrial and Sentenced Men &amp; Women. Medium security.</t>
  </si>
  <si>
    <t>Outpatient mental health services are provided to men and women in the living units. Mental health clinicians assigned to living units work closely with correctional staff in recognizing, understanding and managing the mental health needs of offenders. Services include comprehensive diagnostic evaluations, emergency risk assessments, crisis intervention, ongoing supporting treatment, medication monitoring and aftercare referrals. Forensic Mental Health Services (FMHS) at the Hampden County Sheriff’s Department (HCSD) supports a Trauma Informed approach. Services are available to SU and MH populations.</t>
  </si>
  <si>
    <t>Sentenced &amp; Pretrial &amp; Civil. Men &amp; Women.</t>
  </si>
  <si>
    <t>Public Health Model for Correctional Health Care</t>
  </si>
  <si>
    <t>The HCSD Public Health Model for Correctional Health Care is based on community standards for health and mental health care and establishes close linkages with providers in the communities to which inmates return. Providers are dually based at the correctional facility and in the community which allows for substantial collaboration and communication between corrections and health care professionals. Five elements form the basis for all services and programs: early assessment and detection, prompt and effective treatment at a community standard of care, comprehensive health education, prevention measures, and continuity of care in the community upon release. The model serves both SU and MH populations.</t>
  </si>
  <si>
    <t>Sentenced &amp; Civil &amp; Pretrial Men &amp; Women.</t>
  </si>
  <si>
    <t>Baystate Medical Center, Holyoke Health Center, Caring Health Center, Physical Therapists, Occupational Therapists, Optometry, Orthopedists, Mobile-X (x-rays).</t>
  </si>
  <si>
    <t>Innovations in American Government Award.</t>
  </si>
  <si>
    <t>Technical assistance has been provided to agencies too numerous to list. Of note, the Community Oriented Correctional Health Services, funded by the Robert Wood Johnson Foundation has supported efforts to replicate our model in several locations including Washington DC and Florida. SAMHSA has used our model in their Enhancing Linkages grants and the NYC Transitional Care Coordination program (also an award-winner) was based on the HCSD model.</t>
  </si>
  <si>
    <t>Civilly committed men / eligible SUD per courts.</t>
  </si>
  <si>
    <t>Robust connections to SUD Tx providers and Recovery Communities</t>
  </si>
  <si>
    <t>Received from DPH, MASAC, MATSC</t>
  </si>
  <si>
    <t>28 Day Program</t>
  </si>
  <si>
    <t>Intensive Substance Use Disorder treatment: a cognitive-based psycho-social intervention for chemically dependent inmates.  Targeted interventions strengthen addiction recovery skills, address pro-social skill deficiencies, and increase accurate and credible information through psycho educational classes and group process.</t>
  </si>
  <si>
    <t>ABE-Multiple</t>
  </si>
  <si>
    <t>Pretrial &amp; Sentenced Men</t>
  </si>
  <si>
    <t>DESE Stds</t>
  </si>
  <si>
    <t>Educator credentials</t>
  </si>
  <si>
    <t>AISS- Employment Phase II</t>
  </si>
  <si>
    <t>1 week</t>
  </si>
  <si>
    <t>Community participants (voluntary, probation, parole, min)</t>
  </si>
  <si>
    <t>Offender Workforce Development Specialist preferred</t>
  </si>
  <si>
    <t>500+ Employers in database</t>
  </si>
  <si>
    <t>AISS- Employment Phase III</t>
  </si>
  <si>
    <t>AISS Employment Search / Placement. Building upon completion of Phase II, Phase III features the actual job search. Employment Specialists and the REB (Regional Employment Board) assist job searchers establish daily itineraries leading to interviews and obtaining employment.</t>
  </si>
  <si>
    <t>AISS- Employment Retention</t>
  </si>
  <si>
    <t>AISS Employment Retention. Education and peer support for employment sustainability, consistency, etiquette, problem resolution, and how to succeed in workplace cultures. Enhancement of life skills for work/family balance. Integration of recovery principles for stability and success.</t>
  </si>
  <si>
    <t>AISS Grief and Loss Group</t>
  </si>
  <si>
    <t>The Grief &amp; Loss Group at AISS provides opportunities for learning about the grieving process and promotes healthy ways of expressing and coping with grief and loss through guided activities and discussion. This program is a critical support for many group members who are either in recovery from substance use or coping with mental health challenges.  The program serves both MH and SU populations.</t>
  </si>
  <si>
    <t>All genders voluntary community group.</t>
  </si>
  <si>
    <t>LICSW &amp; Grief Specialty</t>
  </si>
  <si>
    <t>AISS- Sex Offender Support Group</t>
  </si>
  <si>
    <t>Group allows members to express themselves in ways that they cannot do in other outside group settings. A central focus of the support group is to help individuals create a better life by developing their strengths while continuously managing risks.</t>
  </si>
  <si>
    <t>Voluntary men with S.O. Hx</t>
  </si>
  <si>
    <t>Center for Psychotherapy and Counseling (Springfield, MA)</t>
  </si>
  <si>
    <t>AISS- Women's Support</t>
  </si>
  <si>
    <t>This group features resources, peer support, and empowerment strategies to support the individual.</t>
  </si>
  <si>
    <t>Active AISS community members &amp; WMRWC/MIN (women).</t>
  </si>
  <si>
    <t>Periodic partner agency presentations</t>
  </si>
  <si>
    <t>AISS-Education</t>
  </si>
  <si>
    <t>All levels of adult education provided by level and subject matter in smart-board equipped classroom in community</t>
  </si>
  <si>
    <t>Community students (70% have no supervision).</t>
  </si>
  <si>
    <t>AISS-Parenting</t>
  </si>
  <si>
    <t>Fathers In Trust &amp; Women's Parenting Group</t>
  </si>
  <si>
    <t>Community Members</t>
  </si>
  <si>
    <t>Dr. Jeffrey Johnson provides facilitator training in FIT model</t>
  </si>
  <si>
    <t>Both partner agencies have received AISS Agency of the Year Award.</t>
  </si>
  <si>
    <t>Alcoholics Anonymous offers 12 Step Fellowship meetings (step, speaker, or tradition) led by individuals (volunteers from the outside) with lived experience of addiction to alcohol and a willingness to exchange experience, strength, and hope with others. Fellowship literature and meeting structures support focus on recovery. Program serves both SU and MH populations.</t>
  </si>
  <si>
    <t>Hospitals and Institutions Committee of Alcoholics Anonymous Fellowship.</t>
  </si>
  <si>
    <t>Anger &amp; Beyond is a community-adapted version of SAMHSA's cognitive-behavioral intervention called Anger Management for Co-Occurring Disorders. The 12 sessions are offered sequentially with room for participant dialogue and application to daily lives. Facilitator paces the content and welcomes new members any given week, since at reentry phase the importance of frequent starts cannot be over-stated. Content focuses on understanding the physiology of anger; claiming or reclaiming the power of choice; understanding and affirming peaceful strength; and using effective coping skills. Relational-cultural approach to anger with an explicit affirmation that anger, handled well, can be used for positive ends.</t>
  </si>
  <si>
    <t>LICSW or LOT preferred (of under supervision of)</t>
  </si>
  <si>
    <t>Anger Management Education Group</t>
  </si>
  <si>
    <t>The Anger Management Education Group is designed to help inmates learn healthy ways to express their emotions, as well as reduce the emotional and physical arousal that anger can cause.</t>
  </si>
  <si>
    <t>A team of 15 Main Institution Program Staff (6 of whom are fully detailed to programs; others delivering interventions weekly or more often) represent multiple disciplines, Academy Graduate classes, and backgrounds. Each staff is trained for intervention and cross-trained for others to ensure continuity. In full, the team includes 1 LICSW, 2 MSWs, 1 LADC I, 1 IPAE, 2 MBSR-trained, 1 MBCT-trained, 1 Certified Recovery Coach, 1 ACE Graduate, 1 NACBTC, and 1 CADC / 1 CADC-eligible (pending finalization).</t>
  </si>
  <si>
    <t>Clinically assessed length of Tx</t>
  </si>
  <si>
    <t>1 LICSW, 2 MSWs, 1 LADC I, 1 IPAE, 2 MBSR-trained, 1 MBCT-trained, 1 Certified Recovery Coach, 1 ACE Graduate, 1 NACBTC, and 1 CADC / 1 CADC-eligible (pending finalization)</t>
  </si>
  <si>
    <t>7 weeks</t>
  </si>
  <si>
    <t>BARBER</t>
  </si>
  <si>
    <t>Massachusetts licensed barber instructor</t>
  </si>
  <si>
    <t>Therapy. Through a partnership with a local agency and supplemental funding from Inmate Commissary funds, a full time licensed therapist (LICSW) provides services to both SU and MH populations at the community center. Commissary funds allow the provider to see individuals even if there are gaps in insurance coverage. Bridging prescriptions for medication continuity can be arranged. Mental Health and Substance Use evaluations required by courts or DCF occur. Early stabilization support and ongoing therapy are provided. Additional caseload capacity occurs through partnership with local colleges and universities through MSW field placements (internships). Groups and individual work using proven trauma-focused techniques occur.</t>
  </si>
  <si>
    <t>Behavioral Health Network, Springfield, MA.</t>
  </si>
  <si>
    <t>BUILDTRADE</t>
  </si>
  <si>
    <t>Instructor holds a Constructon supervisors license and is OSHA 10 Construction certified</t>
  </si>
  <si>
    <t>Local Unions (networking for post-release opportunities)</t>
  </si>
  <si>
    <t>CAB</t>
  </si>
  <si>
    <t>All genders MIN &amp; DRC.</t>
  </si>
  <si>
    <t>Specialized training in Victim Services</t>
  </si>
  <si>
    <t xml:space="preserve">CAREER101 </t>
  </si>
  <si>
    <t>Career Ready 101</t>
  </si>
  <si>
    <t>Workforce Development Specialist Certification</t>
  </si>
  <si>
    <t>MassHire, Regional Emplloyment Board</t>
  </si>
  <si>
    <t>CATHBIBLE</t>
  </si>
  <si>
    <t>Catholic Faith Traditions</t>
  </si>
  <si>
    <t>Faith community leaders &amp; volunteers</t>
  </si>
  <si>
    <t>CATHCHPAST</t>
  </si>
  <si>
    <t>Catholic Chaplin Assistant</t>
  </si>
  <si>
    <t>CATHOLICMS</t>
  </si>
  <si>
    <t>Catholic Mass - Eucharistic Prayer Service</t>
  </si>
  <si>
    <t>Ordained / authorized by the Church</t>
  </si>
  <si>
    <t>CHRISTIAND</t>
  </si>
  <si>
    <t>Christian Discipleship Program</t>
  </si>
  <si>
    <t>COLLEGE</t>
  </si>
  <si>
    <t>College educator credentials</t>
  </si>
  <si>
    <t>Police and MSP</t>
  </si>
  <si>
    <t>Civilians 18 or old. Must pass CORI check.</t>
  </si>
  <si>
    <t>Community</t>
  </si>
  <si>
    <t>Led by Veteran or retired Veteran HCSD Staff</t>
  </si>
  <si>
    <t xml:space="preserve">Individuals at risk of violation of probation or parole due to relapse </t>
  </si>
  <si>
    <t>ACA, CMRs, PREA, NCCHC</t>
  </si>
  <si>
    <t>Hampden County District Court Probation, Parole</t>
  </si>
  <si>
    <t>Probation, Parole, peer Drug Court Staff</t>
  </si>
  <si>
    <t>Year-round</t>
  </si>
  <si>
    <t>Community members affected by drugs, gangs, criminal activity</t>
  </si>
  <si>
    <t>Community Policing Standards</t>
  </si>
  <si>
    <t>First Responder, Firearms, OC Certifications; Academy Training</t>
  </si>
  <si>
    <t>Commissioner / Chiefs</t>
  </si>
  <si>
    <t>Community members</t>
  </si>
  <si>
    <t>Specialized Training by HCSD</t>
  </si>
  <si>
    <t>Mayor's Office</t>
  </si>
  <si>
    <t>Community members affected by substance use.</t>
  </si>
  <si>
    <t>District Attorney, hospitals, BSAS, treatment providers, police, city/town government</t>
  </si>
  <si>
    <t>Sound practices with Youth (Mandated Reporting, etc.)</t>
  </si>
  <si>
    <t>Multiple</t>
  </si>
  <si>
    <t>Community members affected by sexual exploitation.</t>
  </si>
  <si>
    <t>Dept of Homeland Security, MA State Police, Local police.</t>
  </si>
  <si>
    <t>Police, neighborhood councils</t>
  </si>
  <si>
    <t>December to March</t>
  </si>
  <si>
    <t>People in need of emergency shelter and services</t>
  </si>
  <si>
    <t>Community Residential &amp; Health Standards</t>
  </si>
  <si>
    <t>Correctional Staff</t>
  </si>
  <si>
    <t>FOH Staff and Clinical Director</t>
  </si>
  <si>
    <t>Truant students and their families</t>
  </si>
  <si>
    <t>Truancy staff receive Crisis Intervention Training and training from the National Associations of School Resource Officers</t>
  </si>
  <si>
    <t>Springfield Public Schools</t>
  </si>
  <si>
    <t>CMRs, ACA</t>
  </si>
  <si>
    <t>K9 Certification Required</t>
  </si>
  <si>
    <t>Local Law Enforcement</t>
  </si>
  <si>
    <t>HCSD staff, local schools, nursing homes and community events.</t>
  </si>
  <si>
    <t>Credentialed Dog Hander trains all staff</t>
  </si>
  <si>
    <t>Local Animal Welfare agencies</t>
  </si>
  <si>
    <t>Victims and family members</t>
  </si>
  <si>
    <t>CMRs</t>
  </si>
  <si>
    <t>Staff must be well-versed in victim-witness issues, needs, and regulations</t>
  </si>
  <si>
    <t>Office of District Attorney Victim Advocates, YWCA</t>
  </si>
  <si>
    <t>Children with at least one parent who is incarcerated</t>
  </si>
  <si>
    <t>CULINARY</t>
  </si>
  <si>
    <t>ServeSafe Certification</t>
  </si>
  <si>
    <t>CUSTMN</t>
  </si>
  <si>
    <t>Custodial Maintenance Program</t>
  </si>
  <si>
    <t>OSHA &amp; Maintenance Certification (additional where applicaple, ex. Plumber, electrician)</t>
  </si>
  <si>
    <t>DRC</t>
  </si>
  <si>
    <t>Lowest risk (all genders); Lowest Security level.</t>
  </si>
  <si>
    <t>13 Correctional Academy Graduates, 2 LMHCs, 1 LMHC-eligible, 1 CAC, 4 CADCs, and 1 CADC-eligible staff</t>
  </si>
  <si>
    <t>English Bible Study</t>
  </si>
  <si>
    <t>English for Speaker of other languages-Beginner &amp; Intermed.</t>
  </si>
  <si>
    <t>FAC MAINT</t>
  </si>
  <si>
    <t>Facilities Maintenance</t>
  </si>
  <si>
    <t>Academy training</t>
  </si>
  <si>
    <t>HAZMAT</t>
  </si>
  <si>
    <t>Instructor Certification required</t>
  </si>
  <si>
    <t>Adult Secondary Education</t>
  </si>
  <si>
    <t>INDUSTRIES</t>
  </si>
  <si>
    <t>Multiple customers throughout the Commonwealth</t>
  </si>
  <si>
    <t>ISLAMICPST</t>
  </si>
  <si>
    <t>Pastoral Counseling and Quranic Studies</t>
  </si>
  <si>
    <t>ISLAMICSTU-JUMM</t>
  </si>
  <si>
    <t>Jummu'a Prayer and Quranic Teachings</t>
  </si>
  <si>
    <t>Jehovah Witness</t>
  </si>
  <si>
    <t>MEN-HEALTH</t>
  </si>
  <si>
    <t>Men's Health Class</t>
  </si>
  <si>
    <t>Fitness Trainers certified by a nationally Accredited Personal Training Certification</t>
  </si>
  <si>
    <t>Mentorship and Faith-based institutions &amp; Alcoholics Anonymous/Narcotics Anonymous Fellowships</t>
  </si>
  <si>
    <t>MENTORSHIP-F</t>
  </si>
  <si>
    <t>AISS Mentorship (Mentees) Program - Facilities</t>
  </si>
  <si>
    <t>POWERSOURCE</t>
  </si>
  <si>
    <t>Power Source - Roca</t>
  </si>
  <si>
    <t>Roca (Springfield, MA)</t>
  </si>
  <si>
    <t>3 days</t>
  </si>
  <si>
    <t>Ordained / authorized by a Protestant Church</t>
  </si>
  <si>
    <t>RECREUNION</t>
  </si>
  <si>
    <t>RERE</t>
  </si>
  <si>
    <t>Multiple agencies on in-reach and referral bases</t>
  </si>
  <si>
    <t>SAVR</t>
  </si>
  <si>
    <t>Stress, Anger &amp; Violence Reduction thru Mindfulness-Based Stress Reduction</t>
  </si>
  <si>
    <t>2 MBSR-trained staff</t>
  </si>
  <si>
    <t>SERVSAFEMI</t>
  </si>
  <si>
    <t xml:space="preserve"> CMRs, PREA, Health &amp; Food Sanitation.</t>
  </si>
  <si>
    <t>Employer database through Director + networking with local food service sites</t>
  </si>
  <si>
    <t>SPANBAPBS</t>
  </si>
  <si>
    <t>Spanish Baptist Bible Study</t>
  </si>
  <si>
    <t>SPANPROT-3</t>
  </si>
  <si>
    <t>Spanish Protestant Service</t>
  </si>
  <si>
    <t>This program will help provide participants with a better understanding of what trauma is, its process, and its impact on both inner and outer self. Program serves both SU and MH populations.</t>
  </si>
  <si>
    <t>Sentenced and Pre-trial men of medium security at the Main Institution</t>
  </si>
  <si>
    <t>Liz Davis, LICSW (Academy-trained) receives regular clinical supervision by AS Sally Johnson-Van Wright, LICSW, LADC I, EdD (Academy-trained).</t>
  </si>
  <si>
    <t>A cognitive, behavioral program focused on integrating coping strategies utilizing the four core skills of dialectical behavioral therapy (DBT) in order to support wellness, functioning, and recovery.</t>
  </si>
  <si>
    <t>SU-BRK-am, pm, SHU</t>
  </si>
  <si>
    <t>Breakthrough (SUD Education) Program</t>
  </si>
  <si>
    <t>Facilitators possess a Bachelors degree, Master's Degree, and/or LADC and/or CADC</t>
  </si>
  <si>
    <t>Thinking for Change</t>
  </si>
  <si>
    <t>Staff has trades skills and typically are Academy Trained with some College.</t>
  </si>
  <si>
    <t>Employer Networking</t>
  </si>
  <si>
    <t>VETERANS</t>
  </si>
  <si>
    <t>Veterans Group</t>
  </si>
  <si>
    <t>Military Service Background</t>
  </si>
  <si>
    <t>Veteran's Services organizations and institutions</t>
  </si>
  <si>
    <t>VIP</t>
  </si>
  <si>
    <t xml:space="preserve">Victim Impact Program </t>
  </si>
  <si>
    <t>Community Accountability Boards and DA's Victim-Witness Assistance Program</t>
  </si>
  <si>
    <t>W.701GRILL</t>
  </si>
  <si>
    <t>Pre-Trial &amp; Sent Medium Women</t>
  </si>
  <si>
    <t>Food Service Credentials, Business background</t>
  </si>
  <si>
    <t>W.AISSMNTR</t>
  </si>
  <si>
    <t>Women's AISS Mentorship (Mentees)</t>
  </si>
  <si>
    <t>New Creation Bible Study, English Bible Study, Christian Reading Group</t>
  </si>
  <si>
    <t>Catholic Diocese</t>
  </si>
  <si>
    <t>Holyoke Community College, Bay Path University, Mt. Holyoke College</t>
  </si>
  <si>
    <t>W.GRIEFLSS</t>
  </si>
  <si>
    <t>Grief and Loss Program</t>
  </si>
  <si>
    <t>LCSW or LICSW, or co-lead with one</t>
  </si>
  <si>
    <t>W.HOPE4TD2</t>
  </si>
  <si>
    <t>Hope For Today - Religious Bible Study</t>
  </si>
  <si>
    <t>W.LIBRARN</t>
  </si>
  <si>
    <t>Women's Unit Librarian</t>
  </si>
  <si>
    <t>1 LADC I, 1 MSW, 1 M Ed, 1 MHS, 1 MAHRD (all Academy-trained)</t>
  </si>
  <si>
    <t>Living in Freedom Together, Inc.</t>
  </si>
  <si>
    <t>W.ORIENT</t>
  </si>
  <si>
    <t>Orientation - Women's Unit</t>
  </si>
  <si>
    <t>Academy-trained</t>
  </si>
  <si>
    <t>W.PENTCSTL</t>
  </si>
  <si>
    <t>Women's Spanish Pentecostal</t>
  </si>
  <si>
    <t>W.PROTES-H</t>
  </si>
  <si>
    <t>W.REC Weekend</t>
  </si>
  <si>
    <t>W.SERVSAFE</t>
  </si>
  <si>
    <t>ServSafe Certified Instructor</t>
  </si>
  <si>
    <t>W.TRANSITN -2</t>
  </si>
  <si>
    <t>Tapestry Health, YWCA, MassHire, Square One, Spectrum, and Cambridge Credit</t>
  </si>
  <si>
    <t>LICSW, DSW</t>
  </si>
  <si>
    <t>W.VOCTRAIN</t>
  </si>
  <si>
    <t>WELDING</t>
  </si>
  <si>
    <t>WMC-CAIET</t>
  </si>
  <si>
    <t>WMC-HELPMN</t>
  </si>
  <si>
    <t>Helping Men Recover</t>
  </si>
  <si>
    <t>Master's level clinician; facilitators recieve 14 weeks training from Trainer David Stanley, LCSW, from The Institute for Health and Recovery</t>
  </si>
  <si>
    <t>Institute for Health and Recovery</t>
  </si>
  <si>
    <t>HiSET/ABE</t>
  </si>
  <si>
    <t>WMC-IDBCMW</t>
  </si>
  <si>
    <t>Ideas for Better Communication</t>
  </si>
  <si>
    <t>WMC-PHASE1</t>
  </si>
  <si>
    <t>WMCAC Phase I (W+M)</t>
  </si>
  <si>
    <t xml:space="preserve">WMRWC/WMRWC alumni/others to provide support &amp; 300+ participating agencies to guide reentry plans </t>
  </si>
  <si>
    <t>Past WMCAC accreditation by the ACA, NCCHC, and DPH. Also, received Finalist Certificates for Adjudication from the National Commission Against Drunk Driving in Washington, DC.
ACA
Awarded:                              11 January 1987 - 1990
Re-Accredited:                      15 January 1990 - 1993
Re-Accredited:                      02 August 1993 - 1996
Re-Accredited:                      27 January 1997 - 2000
Re-Accredited:                      09 January 2000 - 2003
Re-Accredited:                      13 January 2003 - 2006
Re-Accredited:                      30 January 2006 - 2009
Re-Accredited:                      30 January 2009- 2012
NCCHC
Awarded NCCHC:               20 October 1995
Re-Accredited NCCHC:      28 June 1998
Re-Accredited NCCHC:      26 June 2001
Re-Accredited NCCHC:      March 2005
Re-Accredited NCCHC:      March 2008
DPH
Awarded DPH:                     24 July 1994
Re-Accredited DPH:            28 August 1997</t>
  </si>
  <si>
    <t>Governor Baker: Program Overview 
Plymouth County Sheriff Department – Reentry, Electronic monitoring. 
Franklin County Sheriff Department – Program overview
Berkshire County Sheriff Department – Program overview
Worcester County Sheriff Department  – Program overview
Hampshire County Sheriff Department– Program overview
Drug Court Springfield</t>
  </si>
  <si>
    <t>High to moderate Risk population; including moderate to high risk individuals readying transition to our local communities.</t>
  </si>
  <si>
    <t>Community Volunteers and the local self-help groups of Alcoholics Anonymous and Narcotics Anonymous.</t>
  </si>
  <si>
    <t>Our efforts to expose, promote with those interested (participation in AA, NA, Smart Recovery, any self-help modality  is totally voluntary for our participants), access to services readily available in the local community provide those interested exposure to self-help recovery norms including attending meetings, sharing/talking in meetings and potential opportunities to identify an individual with who they may share more privately or independently for guidance (sponsorship).</t>
  </si>
  <si>
    <t>10 weeks</t>
  </si>
  <si>
    <t>Some moderate however primarily high risk offenders.</t>
  </si>
  <si>
    <t>No licensing required, however 4 staff are trained and certified through the National Anger Management Association (NAMA); one of whom as a supervisor.</t>
  </si>
  <si>
    <t>All 3 present  facilitators are Anger Management Specialist certified through NAMA (National Anger Management Association). A total of 4 staff are trained and certified through NAMA.</t>
  </si>
  <si>
    <t xml:space="preserve">The Hampshire Sheriff's Office Community Correction Center is a program ( supported by The Hampshire Sheriff's Office and The Office for Community Corrections) providing supervision, education and counseling to probationers, and men living in our minimum and pre-release housing units. The program includes however is not limited to performing intakes, providing education, treatment and job readiness services. </t>
  </si>
  <si>
    <t xml:space="preserve">No licensing required. This group does not need to be facilitated by licensed staff. The staff presently facilitating are licensed and trained by the author of the curriculum.  </t>
  </si>
  <si>
    <t xml:space="preserve">Northampton District Court Probation.    </t>
  </si>
  <si>
    <t>Catholic Services</t>
  </si>
  <si>
    <t xml:space="preserve">Religious Services , instruction and counseling specific to the teachings of the Catholic Church (including however not limited to weekly mass, individual counseling, and the celebration of religious holidays).    </t>
  </si>
  <si>
    <t xml:space="preserve">An Ordained Catholic Priest conducts services. This group does not need to be facilitated by licensed staff.  </t>
  </si>
  <si>
    <t xml:space="preserve">No licensing required; however a few of the HSO are licensed and staff from the A2Z local toy store certified teachers in the state of Massachusetts. This group does not need to be facilitated by licensed staff.  </t>
  </si>
  <si>
    <t>10 Weeks</t>
  </si>
  <si>
    <t xml:space="preserve">This group does not need to be facilitated by licensed staff. The staff presently facilitating are licensed and trained by the author of the curriculum.    </t>
  </si>
  <si>
    <t>Decisional Training</t>
  </si>
  <si>
    <t xml:space="preserve">A volunteer facilitated curriculum introducing a Five Step approach to decision making. Each resident is paired with a Decisional Training volunteer with whom they meet weekly for one hour individually. A five step decision making process is introduced supporting the development of good thinking and discernment skills. Additionally this supports developing pro-social relationships with members of the community.    </t>
  </si>
  <si>
    <t xml:space="preserve">This group does not need to be facilitated by licensed staff. The staff presently facilitating are trained by the author of the curriculum. </t>
  </si>
  <si>
    <t xml:space="preserve">Community Volunteers who have completed the Decisional Training Program.  </t>
  </si>
  <si>
    <t>Employment Readiness</t>
  </si>
  <si>
    <t>No licensing necessary. This group does not need to be facilitated by licensed staff. The staff presently facilitating are licensed; additionally  certified as  trained by the author of this evidence-based curriculum.</t>
  </si>
  <si>
    <t xml:space="preserve">Institutional Job Assignments </t>
  </si>
  <si>
    <t xml:space="preserve">Institutional Job assignments include pod cleaners, kitchen work, trash pick up, cane/wood shop, hallway cleaners, barber shop are needed for the orderly running of the facility. Helps develop a strong work ethic and prepares them for jobs in the community. </t>
  </si>
  <si>
    <t>MOUD</t>
  </si>
  <si>
    <t xml:space="preserve">Muslim Prayer Services </t>
  </si>
  <si>
    <t>Religious group where members of a particular belief system gather to teach, practices, and gain spiritual growth in the case of Muslim services prayer services and teaching occurs weekly for those individuals interested in participating</t>
  </si>
  <si>
    <t>18 weeks</t>
  </si>
  <si>
    <t>The group does not need to be facilitated by licensed staff.</t>
  </si>
  <si>
    <t>The Northampton Recovery Center (NRC) is a safe peer-driven community that provides a positive welcoming environment for people on all pathways and in all stages of recovery from addiction, as well as for their families and allies. Support, resources and hope are offered. The Hampshire Sheriff's Office was instrumental in the coming together of the program. We continue to escort men living at the Hampshire House of Correction to and from a number of groups offered at the Northampton Recovery Center (NRC).</t>
  </si>
  <si>
    <t>Some moderate however primarily high-risk offenders</t>
  </si>
  <si>
    <t>Most groups do not need to be facilitated by licensed staff</t>
  </si>
  <si>
    <t>The Northwestern District Attorney and HOPE(Hampshire Opioid Prevention and Education)</t>
  </si>
  <si>
    <t>Supporting this community based program affords the opportunity for participants, who may not otherwise engage, to experience accessing a community recovery center. That we expose individuals to this resource prior to release, we are supporting the development of relationships that may be continued post release and returned to living in the community.</t>
  </si>
  <si>
    <t>Nurturing Fathers</t>
  </si>
  <si>
    <t>The Nurturing Fathers Program is an evidence - based, 13-week  course designed to teach parenting and nurturing skills to men. Each 2 ½ hour  class provides proven, effective skills for healthy family relationships and child development.  The Hampshire Sheriff's Office Treatment Department includes the optional additional week  focusing on Domestic Violence. This  Curriculum is recognized by DCF, The DOR and The Probate Court Probation Department.</t>
  </si>
  <si>
    <t>The Children's Trust</t>
  </si>
  <si>
    <t>The Hampshire Sheriff's Office treatment department's trained facilitators have offered trainings and informational workshops at a variety of conferences for The Children's Trust  ( A View from All Sides). Additionally, we have had staff from other correctional facilities in to observe our program, talk with staff and obtain information to support offering The Nurturing Father's Program at their respective correctional facilities.</t>
  </si>
  <si>
    <t>Orientation</t>
  </si>
  <si>
    <t>Moderate to high risk offenders</t>
  </si>
  <si>
    <t>The group does not need to be facilitated by licensed staff. The staff presently facilitating are licensed and trained by the authors of the curriculum.</t>
  </si>
  <si>
    <t>Recovery Coaching is primarily one on one work conducted with residents. A recovery coach offers mentoring and peer support to residents planning for return to the community and provides follow up one living in the community</t>
  </si>
  <si>
    <t>The recovery coach has completed "the recovery coach academy"</t>
  </si>
  <si>
    <t>Recreation (Required)</t>
  </si>
  <si>
    <t xml:space="preserve">Daily physical activitiy that is required by all individuals to help with feelings of stress and anxiety and to maintine a healthy rountine for their overall emtional and physical well-being </t>
  </si>
  <si>
    <t>Reentry Workshop</t>
  </si>
  <si>
    <t xml:space="preserve">The group does not need to be facilitated by licensed staff. </t>
  </si>
  <si>
    <t>Religious Services</t>
  </si>
  <si>
    <t>Integrative treatment approach developed specifically addressing PTSD and substance use. Providing residents with prevalent and difficult-to-treat dual diagnosis specific tools to gain over the extreme symptoms such as dissociation and self-harm.</t>
  </si>
  <si>
    <t>Stages of Change</t>
  </si>
  <si>
    <t>Spanish Praise Worship</t>
  </si>
  <si>
    <t>Religious group where members of a particular belief system gather to teach, practices, and gain spiritual growth. Spanish Praise and Worship is a volunteer led program conducted in Spanish</t>
  </si>
  <si>
    <t>Thinking for a Change (T4C) is a cognitive–behavioral curriculum developed by the National Institute of Corrections that concentrates on changing the criminogenic thinking of offenders. T4C is a cognitive–behavioral therapy (CBT) program that includes cognitive restructuring, social skills development, and the development of problem-solving skills.</t>
  </si>
  <si>
    <t>Victim impact addresses the emotional effects of ones crime act on the victim(s)</t>
  </si>
  <si>
    <t>Community group (The Young at Heart Chorus: singing group of 70-plus year olds, who perform regularly: locally, nationally and globally) to promote musical skills and development, introduce and foster pro-social relationships and activities with members of the local community.  Bringing together two over looked population, the older and the young, through musical arts</t>
  </si>
  <si>
    <t>9 months</t>
  </si>
  <si>
    <t>Community volunteers</t>
  </si>
  <si>
    <t>The Hampshire House of Correction featured in a movie made by The Young@Heart Chorus, a special interview and presentation here at The House of Correction featured on CNN.</t>
  </si>
  <si>
    <t xml:space="preserve">High School Equivalency for 9-12 grade readers to include individual with both SU and MH. </t>
  </si>
  <si>
    <t>Moderate to high risk population.</t>
  </si>
  <si>
    <t>Pre-Adult Secondary Education</t>
  </si>
  <si>
    <t xml:space="preserve">High School Equivalency for 4-8 grade readers to include individuals with both SU and MH individuals. </t>
  </si>
  <si>
    <t xml:space="preserve">Moderate to High Risk offenders. </t>
  </si>
  <si>
    <t>Academic Enrichment</t>
  </si>
  <si>
    <t xml:space="preserve">Reading Support for students with HS Diplomas or Equivalencies whose reading scores fall below 12th grade </t>
  </si>
  <si>
    <t xml:space="preserve">The primary participant population is pre-trial and sentenced inmates with a history of substance abuse and mental health. Moderate to High Risk population.   </t>
  </si>
  <si>
    <t>Career Development</t>
  </si>
  <si>
    <t xml:space="preserve">The primary participant population is pre-trial and sentenced inmates with a history of substance abuse and mental health. Moderate to High Risk population.  </t>
  </si>
  <si>
    <t>Men's Health</t>
  </si>
  <si>
    <t>Health Curriculum outlining current information on Nutrition, Health Risks, Communicable Diseases, Mental Health and Well-being, Fitness/Exercise, and Healthy Sleep Practices.</t>
  </si>
  <si>
    <t>15 Hours</t>
  </si>
  <si>
    <t xml:space="preserve">The primary participant population is sentenced inmates with a history of substance abuse and mental health. Moderate to High Risk population.   </t>
  </si>
  <si>
    <t>One licensed FTE in the state of MA</t>
  </si>
  <si>
    <t>Basic Consumer Economics, including Banking, Credit Cards, Budgeting, Debt and Saving, Home Ownership; Investments and Retirement; Automobile options.</t>
  </si>
  <si>
    <t xml:space="preserve">The primary participant population is sentenced inmates with a history of substance abuse and mental health. Moderate to High Risk population.  </t>
  </si>
  <si>
    <t>Entrepreneurship</t>
  </si>
  <si>
    <t xml:space="preserve">The primary participant population is pre-trial and sentenced inmates with a history of substance abuse and mental health. Moderate to High Risk population. </t>
  </si>
  <si>
    <t>Independent Study</t>
  </si>
  <si>
    <t>Title I Support Services</t>
  </si>
  <si>
    <t xml:space="preserve">Additional academic support for at-risk inmates 18-21 years of age, who do not yet possess a High School Diploma or Equivalency.  Including individuals with both substance abuse and mental health. </t>
  </si>
  <si>
    <t>Continuous provision of classes and services, until students obtain Equivalency</t>
  </si>
  <si>
    <t>Serv Safe</t>
  </si>
  <si>
    <t xml:space="preserve">Vocational training and education for safe handling of food for restaurant workers. </t>
  </si>
  <si>
    <t xml:space="preserve">Vocational training and education for entry-level restaurant kitchen employment.   </t>
  </si>
  <si>
    <t>12 Weeks</t>
  </si>
  <si>
    <t xml:space="preserve">The primary participant population is sentenced inmates with a history of substance abuse and mental health.  Moderate to High Risk population. </t>
  </si>
  <si>
    <t>Regular, weekly library periods to provide inmate access to books and periodicals; Librarian support provided.</t>
  </si>
  <si>
    <t>1 hour</t>
  </si>
  <si>
    <t xml:space="preserve">All inmates of the Hampshire County Jail and House of Correction, regardless of security status.  </t>
  </si>
  <si>
    <t>No licensing required. This group does not need to be facilitated by licensed staff. The staff presently facilitating are licensed and trained by the author of the curriculum.</t>
  </si>
  <si>
    <t>2 hours/week (14 weeks)</t>
  </si>
  <si>
    <t xml:space="preserve">Interested, sentenced inmates of the Hampshire County Jail and House of Correction. </t>
  </si>
  <si>
    <t xml:space="preserve">Math 100: Discrete Math and Statistical Probability.  Fully credited college class for Hampshire County inmates alone. </t>
  </si>
  <si>
    <t>4 hours/week (14 weeks)</t>
  </si>
  <si>
    <t>UMass Amherst Professor</t>
  </si>
  <si>
    <t>Cane Shop</t>
  </si>
  <si>
    <t xml:space="preserve">Hands-on basic chair caning and weaving tutorial using old furniture in need of repair, and wooden weaving materials. </t>
  </si>
  <si>
    <t>20 hours/week</t>
  </si>
  <si>
    <t>High to moderate risk offenders</t>
  </si>
  <si>
    <t>Soldier-On</t>
  </si>
  <si>
    <t>Soldier- On program provides treatment programing, mental health treatment, employment, and housing assistance to our Veteran population.</t>
  </si>
  <si>
    <t>High to moderate risk offenders whom are veterans</t>
  </si>
  <si>
    <t>Religious group where members of a particular belief system gather to  teach, practices, and gain spiritual growth.</t>
  </si>
  <si>
    <t>Community Aftercare Program</t>
  </si>
  <si>
    <t>Drug Take Back Program</t>
  </si>
  <si>
    <t>The Drug Take Back Day was created by the federal Drug Enforcement Agency in 2010 to highlight the importance of removing powerful drugs from family medicine cabinets to prevent misuse. Some 60,000 pounds of legally prescribed drugs have been collected in Western Mass since the program began.</t>
  </si>
  <si>
    <t>Hampshire HOPE/OPIOID Task Force</t>
  </si>
  <si>
    <t>Hampshire HOPE is a multi-sector coalition addressing the rise in prescription opioid misuse, heroin use, addiction, and overdose death in the Hampshire County region, through policy, practice, and systems change.</t>
  </si>
  <si>
    <t xml:space="preserve">Re-Entry Roundtable </t>
  </si>
  <si>
    <t xml:space="preserve">Collaboration between local police departments, the Massachusetts State Police, the departments of parole and probation, and numerous community service providers to review transitioning offenders. This coordinated effort allows a sharing of information and resources between the many agencies involved with individuals leaving custody and returning to the community. </t>
  </si>
  <si>
    <t>Northampton Drug Treatment Court</t>
  </si>
  <si>
    <t>The Treatment Court is a special session of the Northampton 
District Court that promotes sobriety and recovery for individuals 
where substance abuse is a central factor in their court involvement 
and a barrier to a healthier life</t>
  </si>
  <si>
    <t xml:space="preserve">Northwestern District Attorney Anti-Crime Task Force </t>
  </si>
  <si>
    <t>The Anti-Crime Task Force is comprised by law enforcement officials in the 47 communities of Hampshire and Franklin counties.The Task Force increases the ability of law enforcement officials to target crimes specific to the communities of the Northwestern District by allowing law enforcement agencies to pool resources and operate beyond a single town’s jurisdiction.</t>
  </si>
  <si>
    <t>Northwest District Attorney Sexual Predator/ Domestic Violence Task Force</t>
  </si>
  <si>
    <t>The Domestic Violence and Sexual Assault Unit regularly offers training and prevention initiatives to a variety of agencies and individuals that regularly interact with survivors including law enforcement, women's advocates, rape crisis centers, community groups, and mental health and medical providers.</t>
  </si>
  <si>
    <t xml:space="preserve">Northwest District Attorney  Veterans Justice </t>
  </si>
  <si>
    <t xml:space="preserve">Western Massachusetts Veterans Treatment Court works specifically with court-involved veterans and is centrally located at Holyoke District Court to serve veterans from Hampshire, Franklin and Hampden counties.  The Office of Northwestern District Attorney plays an integral role in the vision and operation of this court.The participants in the Vets Court program commit to a long-term, intensive probation during which they receive services for their mental health and substance abuse needs.  They also receive assistance in locating stable, long-term housing and employment.   </t>
  </si>
  <si>
    <t xml:space="preserve">Rocky Hill Road Re-entry Collaborative </t>
  </si>
  <si>
    <t>The Rocky Hill Re-entry Collaborative. will provide a continuum of care for men who have been paroled by the Massachusetts Parole Board but are having difficulty finding permanent housing, or are waiting for a permanent placement, treatment programs and job opportunities.</t>
  </si>
  <si>
    <t>The Salvation Army, an international movement, is an evangelical part of the universal Christian Church. Its message is based on the Bible. Its ministry is motivated by the love of God. Its mission is to preach the gospel of Jesus Christ and to meet human needs in His name without discrimination</t>
  </si>
  <si>
    <t>8 Weeks</t>
  </si>
  <si>
    <t>Monthly</t>
  </si>
  <si>
    <t>Civil Process Division</t>
  </si>
  <si>
    <t>Local PDs</t>
  </si>
  <si>
    <t>Outreach providing the elderly with support and information such as anti-fraud material</t>
  </si>
  <si>
    <t>250-300</t>
  </si>
  <si>
    <t>1-Day Event</t>
  </si>
  <si>
    <t>50 yrs +</t>
  </si>
  <si>
    <t>Educational</t>
  </si>
  <si>
    <t>M.Health, First Resp.</t>
  </si>
  <si>
    <t>Bicycle Safety</t>
  </si>
  <si>
    <t>Helmets and bicycle locks</t>
  </si>
  <si>
    <t>1-2 encounters per person served</t>
  </si>
  <si>
    <t>Local Police</t>
  </si>
  <si>
    <t>Magnetic Cards that provide accurate and vital medical information to first responders. Usually on patient's refrigerator for quick access</t>
  </si>
  <si>
    <t>65 yrs +</t>
  </si>
  <si>
    <t>Gun Locks</t>
  </si>
  <si>
    <t>NSD provides free gun locks to the community</t>
  </si>
  <si>
    <t>Adults</t>
  </si>
  <si>
    <t>Isle Return Program</t>
  </si>
  <si>
    <t>A voluntary program that benefits residents and visitors with Alzheimer's, Autism or other conditions who are at risk for wondering off. NSD also pays for first year of Lo-Jac safety bracelet, which is worn at all times for people at risk for wandering. The information is shared confidentially with all first responders</t>
  </si>
  <si>
    <t>Initiation + Follow-up as needed</t>
  </si>
  <si>
    <t>Confidentiality</t>
  </si>
  <si>
    <t>First Resp. Police</t>
  </si>
  <si>
    <t>Meals on Wheels</t>
  </si>
  <si>
    <t>Elder Services</t>
  </si>
  <si>
    <t>70 yrs +</t>
  </si>
  <si>
    <t>Elder Services of Ack</t>
  </si>
  <si>
    <t>This is a service that the Sheriff does as a courtesy to the Community</t>
  </si>
  <si>
    <t>Religious Community</t>
  </si>
  <si>
    <t xml:space="preserve">Safety precautions for the Schools </t>
  </si>
  <si>
    <t>Weekdays 2x / day</t>
  </si>
  <si>
    <t>Visits upon request</t>
  </si>
  <si>
    <t xml:space="preserve">Sheriff “Bucket Brigade” </t>
  </si>
  <si>
    <t>Locals and our Office go out and collect trash in the core area of Nantucket</t>
  </si>
  <si>
    <t>Day-long events scheduled periodically</t>
  </si>
  <si>
    <t xml:space="preserve">Sponsor of Nantucket Safe Place </t>
  </si>
  <si>
    <t>Collaboration to eliminate domestic violence and sexual assault for adults and children of the Island</t>
  </si>
  <si>
    <t>Crisis and residential stabilization</t>
  </si>
  <si>
    <t>Safe Place</t>
  </si>
  <si>
    <t>Individualized based on treatment needs</t>
  </si>
  <si>
    <t>Fairwinds</t>
  </si>
  <si>
    <t>Supporter of Nantucket’s Alliance for Substance Abuse Prevention</t>
  </si>
  <si>
    <t>Another program responsible for drug, alcohol addiction and counseling</t>
  </si>
  <si>
    <t>A.S.A.P.</t>
  </si>
  <si>
    <t>Supporter of the Nantucket Boys and Girls Club</t>
  </si>
  <si>
    <t>K-8th grade</t>
  </si>
  <si>
    <t>All NSD employees are CPR certified</t>
  </si>
  <si>
    <t>Per curriculum</t>
  </si>
  <si>
    <t>For all MAT participants as well as anyone with a substance/alcohol/opioid use disorders that are interested in more intensive treatment as well as those with co-occurring disorders. Works with each individual to create realistic, thoughtful and comprehensive treatment plan for their incarceration while also creating the treatment plan.</t>
  </si>
  <si>
    <t>Entire incarceration period</t>
  </si>
  <si>
    <t>Male Pretrial detainees and Sentenced inmates</t>
  </si>
  <si>
    <t>Evidence Based Best Practices Curriculum</t>
  </si>
  <si>
    <t>No, but all staff are licensed social workers, recovery coaches, and certified LADC and CADC counselors</t>
  </si>
  <si>
    <t>Yes: NSO coordinates with multiple community social service agencies, health organizations across Commonwealth, MA Trial Courts, Probation, Parole, other Sheriff's Dept.'s. Monthly recovery panel that includes 25+ community agencies</t>
  </si>
  <si>
    <t>Not Applicable</t>
  </si>
  <si>
    <t>Overdose Prevention and Narcan Training</t>
  </si>
  <si>
    <t>All offenders</t>
  </si>
  <si>
    <t>Residential Substance Use Treatment/Intensive Re-entry Program (RSAT-IRP)</t>
  </si>
  <si>
    <t xml:space="preserve"> 90 day program</t>
  </si>
  <si>
    <t>Sentenced offenders</t>
  </si>
  <si>
    <t>Yes: depending on the needs of the offender. Some include medical, mental health, housing, etc.</t>
  </si>
  <si>
    <t>Volunteer Program</t>
  </si>
  <si>
    <t>Medication Assistance Treatment</t>
  </si>
  <si>
    <t>Provides all 3 forms of FDA approved medications: Suboxone, Methadone, Vivitrol. Offenders who are in custody with an existing and confirmed prescription will remain on that medication, should the individual choose to do so. Any offender requesting to be on the MOUD must be assessed/diagnosed by addiction specialists, have any necessary medical assessments and lab work completed and then may be inducted if medically appropriate. Medication-assisted treatment (MAT), including opioid treatment programs (OTPs), combines behavioral therapy, education and medications to treat substance use disorders.</t>
  </si>
  <si>
    <t>BSAS,OTP</t>
  </si>
  <si>
    <t>Spectrum Health Systems provide all OBAT services</t>
  </si>
  <si>
    <t>Group works in the AA philosophy and utilizes the big book and work book. 12 Steps is adapted from the original 12 Steps of Alcoholics Anonymous and is intended for general use for any addictive or dysfunctional behavior.</t>
  </si>
  <si>
    <t>200+</t>
  </si>
  <si>
    <t>Pretrial detainees and Sentenced inmates</t>
  </si>
  <si>
    <t>400+</t>
  </si>
  <si>
    <t>Offenders with Substance abuse disorder</t>
  </si>
  <si>
    <t>AA Central Services</t>
  </si>
  <si>
    <t xml:space="preserve">Anger Management </t>
  </si>
  <si>
    <t>By using SAMHSA CBT manual, this program is designed to help participants learn the ways to control their anger and explore their actions and behaviors involving violent situations. Participants may learn to control abusive outbursts and aggressive behavior.</t>
  </si>
  <si>
    <t>Offenders with anger issues.</t>
  </si>
  <si>
    <t>6-8 Weeks</t>
  </si>
  <si>
    <t xml:space="preserve">Coping Skills </t>
  </si>
  <si>
    <t xml:space="preserve">Curriculum includes the Ten ways to build the resilience to deal with whatever life problems are: Problem solve; Keep calm; Take Ownership of Your Life; Be proud of surviving; Develop insight; Use Humor; Be realistic; Get support; Don't look for blame; Do something; </t>
  </si>
  <si>
    <t>Domestic Relations Program</t>
  </si>
  <si>
    <t>This program is designed to help offenders examine, evaluate, and explore their thoughts and beliefs that play out in their domestic relationships (partner, family, and children) while giving them the education to develop alternative, non-abusive, non-controlling, and non-violent behaviors.</t>
  </si>
  <si>
    <t>Hope</t>
  </si>
  <si>
    <t>Inmates who are parents</t>
  </si>
  <si>
    <t>Recreation-Operational</t>
  </si>
  <si>
    <t>CPC</t>
  </si>
  <si>
    <t>This eight week course is a cognitive behavioral program designed for offenders who may recognize that  they have repeatedly behaved in ways that were not in their own best interests, yet seem to fall back into them again and again. Participants pay attention to their thoughts, feelings, attitudes, and beliefs, and how these connect to their problematic behaviors.</t>
  </si>
  <si>
    <t>Six Weeks</t>
  </si>
  <si>
    <t>Yoga Meditation</t>
  </si>
  <si>
    <t>Course is designed to introduce safe and accessible basic postures, breathing techniques, and relaxation methods of yoga.</t>
  </si>
  <si>
    <t>8-12 weeks</t>
  </si>
  <si>
    <t>Yoga Prison Systems</t>
  </si>
  <si>
    <t>Emphasis is spent on attempting to raise the basic mathematics and English skills of inmates on an individual basis</t>
  </si>
  <si>
    <t>Based on the need of the individual</t>
  </si>
  <si>
    <t>Offenders who, when tested, have not achieved a level necessary for successful High School Equivalency
program completion.</t>
  </si>
  <si>
    <t>Program with a focus on short stories, poetry, movies and the interpretation of song lyrics</t>
  </si>
  <si>
    <t>English as a Second Language</t>
  </si>
  <si>
    <t>The ESL program is offered to offenders who wish to improve their command of the English language.</t>
  </si>
  <si>
    <t>Offenders who wish to improve their command of the English language.</t>
  </si>
  <si>
    <t>Prepares individuals to make appropriate decisions in managing their personal finances and enhancing their money management skills.</t>
  </si>
  <si>
    <t>Those offenders who wish to improve their financial literacy.</t>
  </si>
  <si>
    <t>Offered to offenders who wish to receive high school equivalency credential studies while
confined in the facility. Consists of formal mathematics and English classes eventually building up to the administration of the high
school equivalency examination.</t>
  </si>
  <si>
    <t>Offenders who wish to receive high school equivalency.</t>
  </si>
  <si>
    <t xml:space="preserve">This course of study highlights the basic functions and operation of computers by familiarizing offenders with word processing, spreadsheets and databases. The course will introduce students to Excel and Word.  Students will learn to edit, format and create presentation-type documents.  This course will be the basis of expanding the user's knowledge of Microsoft programs. </t>
  </si>
  <si>
    <t>Students who participate should possess more than the basic knowledge of a personal computer. A high school diploma or high school equivalency is recommended.</t>
  </si>
  <si>
    <t xml:space="preserve"> Special housing unit offenders</t>
  </si>
  <si>
    <t>Mindfulness</t>
  </si>
  <si>
    <t>An 8 week course that looks at the learning of Behavioral Therapy for Mindfulness, Interpersonal Effectiveness, Emotion Regulation and Distress Tolerance</t>
  </si>
  <si>
    <t xml:space="preserve">OSHA 10 Certification </t>
  </si>
  <si>
    <t xml:space="preserve">Teaches inmates safety standards set forth by the Occupational Safety and Health Administration. </t>
  </si>
  <si>
    <t>Ten-hour course</t>
  </si>
  <si>
    <t>Provides special education services to offenders between 18-22 years of age with a
current Individual Education Plan (IEP).</t>
  </si>
  <si>
    <t>10+</t>
  </si>
  <si>
    <t>Intended for those inmates (18-22 y/o) who
possess neither a high school diploma
nor high school equivalency credential.</t>
  </si>
  <si>
    <t>This is a 5-day, open enrollment summer program for youth aged 10 to 14 years old to develop youth leaders for the community. Peer Leader program for youth 15 and older The curriculum includes problem-solving, setting goals, anti-bullying, making good decisions, and developing self-confidence. This program is more than a recreational summer camp; it is a youth academy that the kids graduate. Graduates receive a T-shirt and certificate. Public safety training on fire safety, K-9 demonstration. The sheriff makes a keynote speech at graduation for kids and parents (noon to 12:30 every Friday)</t>
  </si>
  <si>
    <t>Community Youth</t>
  </si>
  <si>
    <t>Adventure Day Programs</t>
  </si>
  <si>
    <t>Teachers, coaches, youth groups and certain non-profits</t>
  </si>
  <si>
    <t>Distracted Driving</t>
  </si>
  <si>
    <t>Jail Tours</t>
  </si>
  <si>
    <t>The Sheriff's Office, working in partnership with local schools and local police departments, offers jail tours to area students. Students are given the opportunity to learn about the day to day operations of the sheriff’s office, the average day for an inmate, and the programs offered to inmates by the sheriff’s office. After touring the jail, students are able to speak with inmates who share their personal stories of the poor choices and bad decisions that led to their incarceration. Inmates frequently encourage students to make positive choices in their lives and avoid following a path which leads to incarceration.</t>
  </si>
  <si>
    <t>Are You OK</t>
  </si>
  <si>
    <t>The "Are You Ok?" program is a daily telephone reassurance program offered by the Sheriff’s Office in partnership with Fallon Ambulance. Each morning, enrolled seniors receive a call to check on their well-being. If an individual fails to respond or requires assistance, staff notifies their family, and if necessary, local police and/or emergency services. This program is offered free of charge to Norfolk County residents and has saved the lives of a number of seniors.</t>
  </si>
  <si>
    <t xml:space="preserve">Files of Life </t>
  </si>
  <si>
    <t>Files of Life consist of an information card listing all medications a person uses and any special health conditions they may have. The card is kept inside a bright red vinyl sleeve marked “FILE OF LIFE,” which is posted on their refrigerator or in some other highly visible place. In the event of a medical emergency, a File of Life allows paramedics and EMTs to quickly administer the proper treatment. Files of Life are available free of charge at local senior centers or by calling the Norfolk County Sheriff's Office.</t>
  </si>
  <si>
    <t>Yellow DOT</t>
  </si>
  <si>
    <t>Yellow Dot is a free program which provides first responders with quick access to critical medical information about the occupants of an automobile in the event of an accident or health emergency. Participants place a Yellow Dot Decal on the driver’s side rear windshield of their cars. In the event of an emergency or accident, the Yellow Dot alerts emergency responders that inside the glove compartment there is an envelope containing the operator’s medical information inside the car’s glove compartment. The envelope has the operator’s medical conditions, allergies, recent surgeries, medications and emergency contact information.</t>
  </si>
  <si>
    <t>Scam Prevention Seminars</t>
  </si>
  <si>
    <t>Speakers including the Sheriff and Sheriff's Office staff are available to local Councils on Aging and other civic groups, free of charge. Speakers provide information on a variety of public safety, health and general interest topics, including how to recognize and avoid common scams targeting seniors.</t>
  </si>
  <si>
    <t>Education Department</t>
  </si>
  <si>
    <t>3 months</t>
  </si>
  <si>
    <t>DESE and ACA and CMRs</t>
  </si>
  <si>
    <t>ACA and CMRs</t>
  </si>
  <si>
    <t>Peace Education Program</t>
  </si>
  <si>
    <t xml:space="preserve"> Louis D. Brown Peace Institute-  Peace From Within Program</t>
  </si>
  <si>
    <t>Veterans Services Programs</t>
  </si>
  <si>
    <t>Every Day Boston</t>
  </si>
  <si>
    <t xml:space="preserve">To provide inmate access to organized religious groups and services: Catholic, Prostestant, and Spanish Chapel services; Muslim prayer services; Protestant, Portugeese and Spanish Bible study; Jehovah Witness services; Jewish services; Rosary service; Spiritual Growth class; Catholic discussion class; and counseling services.   </t>
  </si>
  <si>
    <t>Services and classes are open ended and on-going</t>
  </si>
  <si>
    <t>Clinical pastoral education or equivalent training and endorsement by the appropriate religious certifying body.</t>
  </si>
  <si>
    <t>Community Reentry Preparation Program</t>
  </si>
  <si>
    <t xml:space="preserve">This group discussion program uses a series of topics to instill confidence, analyze past behavior, and embrace ways of positive lifestyle changes.  Topics include:  Pride vs. Humility; Dangers of Addiction; Desires vs. Needs; A look at Spirituality; Changing the Thought Process; Iron Sharpens Iron (focus group overview). </t>
  </si>
  <si>
    <t xml:space="preserve">The Community Reentry Prep Group began in 2004 - the facilitator is a returning citizen. </t>
  </si>
  <si>
    <t>Cohorts are aproximately 8 weeks each</t>
  </si>
  <si>
    <t xml:space="preserve">The average number of incarcerated men working in the Print Shop on a monthly basis was 5. </t>
  </si>
  <si>
    <t>Institutional Greenhouse and Horticulture Program/Farm and the Community Crew</t>
  </si>
  <si>
    <t>This vocational training program is designed to teach basic horticulture and the community crew teaches participants basic construction skills.</t>
  </si>
  <si>
    <t xml:space="preserve">This is the oldest active working farm in the Commonwealth </t>
  </si>
  <si>
    <t xml:space="preserve">Community Reentry Outreach Specialist </t>
  </si>
  <si>
    <t xml:space="preserve">Returning citizens and those individuals who are justice involved </t>
  </si>
  <si>
    <t>The Kraft Group; Massasoit Community College; IBEW Local 223</t>
  </si>
  <si>
    <t>Mental Health Services and Suicide Prevention</t>
  </si>
  <si>
    <t>The Mental Health team works collaboratively with healthcare and correctional personnel to ensure that the mental health needs of inmates are identified, assessed and appropriately treated within the facility. Services provided included mental health screening, evaluations, risk assessment and management of acutely suicidal or decompensated inmates, detection and treatment of mental illness, individual therapy, case management, psychopharmacological interventions and treatment, consultation and training of staff.  The MH team is also responsible for helping successful reintegration into the community for justice involved individuals.</t>
  </si>
  <si>
    <t>As needed, typically throughout course of incarceration</t>
  </si>
  <si>
    <t>STOP-Substance Abuse Treatment Opportunity Program</t>
  </si>
  <si>
    <t>Substance Use Disorder Education</t>
  </si>
  <si>
    <t>Substance Use Disorder focuses on the disease model of addiction by using different types of evidence-based treatment modalities to educate participants such as psychoeducational, skill development, cognitive behavioral, problem solving, support groups, and interpersonal process groups. Substance Use Disorder provides focus on a number of areas including correcting criminal and addictive thinking errors, relapse prevention and management, coping skills, triggers, and healthy communication skills.</t>
  </si>
  <si>
    <t>SHORT STOP: Substance Abuse Treatment Opportunity Program</t>
  </si>
  <si>
    <t>Improve education functioning level to advance to attain high school credential.  Students will be co-enrolled in:  Learning Lab to learn how to find, evaluate, organize, create, and communicate information through technology; Math Boot Camp to enhance foundations, concepts, procedural skill, and fluency; Writing Boot Camp to hone contextual and grammatical skills; and Career Readiness is embedded into the curriculum to develop hard and soft skills, resumes, and assess employment compatibility.  An electrical wiring component  and pneumatic/hydraulic class has also been imbedded into the ASE class.</t>
  </si>
  <si>
    <t>50 weeks</t>
  </si>
  <si>
    <t>DESE, ACA, DOC, CMRS, PREA</t>
  </si>
  <si>
    <t>Office of Special Education in Institutional Settings</t>
  </si>
  <si>
    <t>Inmates 18 to 22 years of age are screened if they have been on an Individual Education Plan, and if eligible receive weekly tutoring.</t>
  </si>
  <si>
    <t>as long as student is incarcerated or until his 22 bday</t>
  </si>
  <si>
    <t>SEIS Standards</t>
  </si>
  <si>
    <t>MA teacher certification</t>
  </si>
  <si>
    <t>Plastic Manufacturing</t>
  </si>
  <si>
    <t>Post Secondary Preparation</t>
  </si>
  <si>
    <t>Classes such as writing, literature, critical thinking, public speaking, life skills, financial literacy, and math for students with a high school equivalency.</t>
  </si>
  <si>
    <t>Quinsigamond Community College</t>
  </si>
  <si>
    <t>Sentenced inmates with high school equivalency or diploma</t>
  </si>
  <si>
    <t>QCC curriculum</t>
  </si>
  <si>
    <t>QCC hires instructors</t>
  </si>
  <si>
    <t>QCC, DESE</t>
  </si>
  <si>
    <t>180 Culinary course provides instruction on food prep, culinary skills.  Includes FEAST certifications, Allergen Certificate, ServSafe Food Handler and Fresh Start certificates.</t>
  </si>
  <si>
    <t>Sentenced inmate with high school equivalency or diploma</t>
  </si>
  <si>
    <t>Instructor college professor in culinary</t>
  </si>
  <si>
    <t>Courts within Worcester county, parole, community based organizations within Worcester.</t>
  </si>
  <si>
    <t>Pre-Release Reentry Services</t>
  </si>
  <si>
    <t>Post-Release Reentry Services</t>
  </si>
  <si>
    <t xml:space="preserve">The Post Release Counselor at the Regional Reentry Center provides case management services to facilitate access to substance abuse treatment, social and health services, employment, housing, health insurance, and needed documents. 
                                               </t>
  </si>
  <si>
    <t>Webster Regional Resource Center (Southern Worcester County)</t>
  </si>
  <si>
    <t>Women in the Community</t>
  </si>
  <si>
    <t>VMT Foundation</t>
  </si>
  <si>
    <t>Seasonal</t>
  </si>
  <si>
    <t>Yearly</t>
  </si>
  <si>
    <t>Senior</t>
  </si>
  <si>
    <t>St. John's Food for the Poor</t>
  </si>
  <si>
    <t>Sheriff's Presentations</t>
  </si>
  <si>
    <t>Community Senior Centers and Community Based Organizations</t>
  </si>
  <si>
    <t>Triad - Cell phone program</t>
  </si>
  <si>
    <t>Organic farm</t>
  </si>
  <si>
    <t>Remove graffiti from community property and public spaces</t>
  </si>
  <si>
    <t>Memorial Day Flags</t>
  </si>
  <si>
    <t>1 Day</t>
  </si>
  <si>
    <t>American Legion/ Community Contributions</t>
  </si>
  <si>
    <t>Children</t>
  </si>
  <si>
    <t>Support / Mentorship</t>
  </si>
  <si>
    <t>Religious / Spiritual</t>
  </si>
  <si>
    <t>Medication Assisted Treatment</t>
  </si>
  <si>
    <t>Mobile Command Unit</t>
  </si>
  <si>
    <t xml:space="preserve">approx 35 </t>
  </si>
  <si>
    <t xml:space="preserve">AA Speaker Groups </t>
  </si>
  <si>
    <t>AA Standards</t>
  </si>
  <si>
    <t xml:space="preserve">Motivational Speakers Sentenced and Pre-Trial </t>
  </si>
  <si>
    <t xml:space="preserve">AA or NA substance abuse speakers from outside the facility come in and put on a formal meeting in the Gym. In order to be an AA or NA speaker you must have at least six months of sobriety, be active in AA, NA and authorize security to run a criminal history. These speakers are paid by the facility to deliver their message of hope for the future. </t>
  </si>
  <si>
    <t>1 two hour session</t>
  </si>
  <si>
    <t>Sentenced and Pre-Trial Male.</t>
  </si>
  <si>
    <t>Focus on identifying and addressing issues that may arise when reintegrating back into the community by developing an effective service plan to reduce the likelihood of future incarcerations.  These groups were offered in collaboration with Mass Hire, Berkshire Works, a local entrepreneur (Big Head Books) offered an entrepreneur course, Greylock Federal Credit Union provided financial literacy classes, and Berkshire Harm Reduction provided training on the use of Narcan.</t>
  </si>
  <si>
    <t>Parenting Journey and Inside Out Dad</t>
  </si>
  <si>
    <t xml:space="preserve">As parents learn about themselves and about what worked and did not work in their own experience with their parents, they draw conclusions about how to be successful parents themselves. Insight and understanding is key to their learning who to be the best parent they can be. Inside out Dad teaches specific steps towards becoming a better parent both while incarcerated and after release. </t>
  </si>
  <si>
    <t>Parents/Pre-Trial and Sentenced</t>
  </si>
  <si>
    <t>Training on  24/7 Dad  and motivational interviewing</t>
  </si>
  <si>
    <t xml:space="preserve">The following groups where offered to supplement the already existing groups in addressing specific concerns at the time of their offering.  Groups such as Life Skills, Medicated Assisted Treatment Process, Recovery Films, Recovery steps, The Con Game, Thinking outside your Cell. These groups where intended to provide additional information in conjunction with existing groups.  Houses of Healing is a series of stories written in the first person by people who have experienced incarceration focusing on substance abuse and behavioral change.  The readings are discussed in open forum. </t>
  </si>
  <si>
    <t xml:space="preserve">  The program will help the participants understand how they view their abilities, appearance, and personality and how in turn others may view them.  This will help them develop ideas and ways to adjust their belief system to prepare for a healthy life style.  This group was facilitated by a substance abuse counselor.</t>
  </si>
  <si>
    <t xml:space="preserve">Pre-Trial Substance Abuse Groups </t>
  </si>
  <si>
    <t xml:space="preserve"> Designed to treat opiate addicts who are not sentenced and provide as much information possible before they are released.  The following groups are offered within the Pre-Trial Pods:  12 Step Program NA, Anxiety and Substance Abuse, Change Your Mind, Communication, Getting Motivated, Overdose Prevention, Relapse Prevention and Masters classes.</t>
  </si>
  <si>
    <t>Not Required</t>
  </si>
  <si>
    <t>Birth Certificates</t>
  </si>
  <si>
    <t xml:space="preserve">To insure a returning citizen has proper identification and benefit opportunities upon release. </t>
  </si>
  <si>
    <t>DOC, ACA, DPH, NCCHC</t>
  </si>
  <si>
    <t>DMV</t>
  </si>
  <si>
    <t>To insure that each inmate has the proper insurance upon release and that the Mass Health rules are being followed.</t>
  </si>
  <si>
    <t>DOC,ACA,DPH, NCCHC</t>
  </si>
  <si>
    <t>MASS Health</t>
  </si>
  <si>
    <t>To insure a returning citizen has a safe living situation.</t>
  </si>
  <si>
    <t>Servicenet</t>
  </si>
  <si>
    <t>Inmate Individual Contacts.</t>
  </si>
  <si>
    <t xml:space="preserve">These contacts are open to the needs of the inmate. They can be anything from mental health concerns to substance abuse to personal discussions relating to home, work or medical concerns. </t>
  </si>
  <si>
    <t xml:space="preserve">All Inmates </t>
  </si>
  <si>
    <t xml:space="preserve">The reentry team consists of a Multi-Disciplinary team that includes case management, mental health clinicians, medical staff, substance abuse clinicians and outreach workers. They discuss the reentry plans for all returning citizen for up to 90 days from the discharge date. </t>
  </si>
  <si>
    <t xml:space="preserve">The outreach team provides transportation to any returning citizen that requires a ride to where they are going. This consists of rides to Home address, Programs, Sober living situations. A transport can last anywhere from 30 minutes to 6 hours depending on the need of the client. </t>
  </si>
  <si>
    <t>Reentry Team</t>
  </si>
  <si>
    <t>Our mission is to provide a central point of access where the formerly incarcerated of Berkshire County connect with the tools, programs, and support to encourage a successful re-entry into a more welcoming community with dignity and sustainable opportunities to thrive.</t>
  </si>
  <si>
    <t>Berkshire Residents</t>
  </si>
  <si>
    <t>LSWA, BA, MSW</t>
  </si>
  <si>
    <t>Aquaponics Greenhouse</t>
  </si>
  <si>
    <t>The Sheriff's Office has a aquaponics greenhouse located on the property that was built through community donations.  Over 100,000 heads of lettuce have been raised and donated to various food vulnerability projects throughout the County.  In FY 20 the greenhouse became a vocational education program for inmates housed at the Berkshire County House of Correction.</t>
  </si>
  <si>
    <t>Mental Health Suicide Prevention Screening Guidelines</t>
  </si>
  <si>
    <t>Masters Level MH Clinicians complete a NY State Suicide Screening :Prevention form usually in Booking but within 24 hours of arrival</t>
  </si>
  <si>
    <t>1x</t>
  </si>
  <si>
    <t>Everyone</t>
  </si>
  <si>
    <t>2014 NCCHC's Program of the Year (in recognition of our suicide prevention policies and procedures</t>
  </si>
  <si>
    <t>Mental Health Assessments</t>
  </si>
  <si>
    <t>Masters Level Mental Health Clinicians completes a MH Assessment on all new arrivals within 5 days of arrival</t>
  </si>
  <si>
    <t>NCCHC, ACA, DPH, MSW, LMHC, DOC PREA</t>
  </si>
  <si>
    <t>MINIMUM Masters Degree in Human Services related field and current state or national license in the field</t>
  </si>
  <si>
    <t>Area Social Service Agencies DMH DDS Berkshire Forensic Services Forensic Transitional Team area DA and Defense Attorneys</t>
  </si>
  <si>
    <t>Mental Health Restrictive Housing 30 day Reviews</t>
  </si>
  <si>
    <t>Any individual in Restrictive Housing for 30 days or more receives 30 day reviews for the duration of their stay in that unit</t>
  </si>
  <si>
    <t>completed every 30 days when in restrictive housing unit</t>
  </si>
  <si>
    <t>all inmates in Restrictive Housing</t>
  </si>
  <si>
    <t>minimum Masters Degree in Human Services related field and current state or national license in the field</t>
  </si>
  <si>
    <t>Mental Health Discharge Summaries</t>
  </si>
  <si>
    <t>MH Clinicians complete a Discharge Summary on all  released clients</t>
  </si>
  <si>
    <t>completed 1x at end of stay</t>
  </si>
  <si>
    <t>Mental Health/Medical Chronic Care Reviews</t>
  </si>
  <si>
    <t>MH and Medical meet weekly to review all MH clients on a rotating basis</t>
  </si>
  <si>
    <t>Completed every 12 weeks or more frequently depending on intervention</t>
  </si>
  <si>
    <t>Everyone designated as SMI</t>
  </si>
  <si>
    <t>NCCHC, ACA, DPH, MSW, LMHC, DOC AMA PREA</t>
  </si>
  <si>
    <t>Mental Health Case Note//changeover/court returns notes</t>
  </si>
  <si>
    <t>MH Clinicians document every meeting with their clients under one of these categories</t>
  </si>
  <si>
    <t>Varies depending on client. Daily to 1x month</t>
  </si>
  <si>
    <t>Mental Health Safety Plan Note</t>
  </si>
  <si>
    <t>MH Clinicians utilize the Safety Plan form for all clients they see on elevated monitoring status (Active or Constant)</t>
  </si>
  <si>
    <t>as long as client is on elevated watch</t>
  </si>
  <si>
    <t>Everyone on elevated watch</t>
  </si>
  <si>
    <t xml:space="preserve">NCCHC, ACA DPH MSW LMHC PREA </t>
  </si>
  <si>
    <t>Mental Health Psychiatric Evaluations</t>
  </si>
  <si>
    <t>BCSO contract out for Psychiatric Services for 4 hours 2x monthly</t>
  </si>
  <si>
    <t>Depending on need</t>
  </si>
  <si>
    <t>everyone with SMI, difficult to treat or diagnose</t>
  </si>
  <si>
    <t>NCCHC ACA DPH MSW LMHC APA PREA</t>
  </si>
  <si>
    <t>Area Social Service Agencies DMH DDS bhs Berkshire Forensic Services Forensic Transitional Team area DA and Defense Attorneys</t>
  </si>
  <si>
    <t>Mental Health Weekly Team Reviews</t>
  </si>
  <si>
    <t>The mental health team meets weekly to review all mental health clients currently held by the BCSO</t>
  </si>
  <si>
    <t>1x week meet</t>
  </si>
  <si>
    <t>everyone with SMI diagnoses</t>
  </si>
  <si>
    <t>MH Restrictive Housing Contacts</t>
  </si>
  <si>
    <t>Individual Contacts with anyone housed in Restrictive Housing</t>
  </si>
  <si>
    <t>Seen at least 3x week</t>
  </si>
  <si>
    <t>everyone housed in Restrictive Housing Unit</t>
  </si>
  <si>
    <t xml:space="preserve">NCCHC ACA DPH MSW LMHC PREA </t>
  </si>
  <si>
    <t>1x week</t>
  </si>
  <si>
    <t>6 to 18 months based on job placement and length of time</t>
  </si>
  <si>
    <t>Medication Assisted Treatment (MAT) Program</t>
  </si>
  <si>
    <t>Adult Basic Education (ABE)</t>
  </si>
  <si>
    <t>Library Skills (part of ABE)</t>
  </si>
  <si>
    <t>7/12/23 through 6/20/24</t>
  </si>
  <si>
    <t>9/18/23 through 6/18/24</t>
  </si>
  <si>
    <t>PreASE (Pre-Adult Secondary Education)</t>
  </si>
  <si>
    <t>Adult Secondary Education (ASE)</t>
  </si>
  <si>
    <t>HiSET/ GED Prep Pre-Trial</t>
  </si>
  <si>
    <t xml:space="preserve">Preparing the Pre-Trial inmates educational classes to prepare them to take the High School equivalency test. </t>
  </si>
  <si>
    <t>Pretrial Males</t>
  </si>
  <si>
    <t>SEIS 11/16/23</t>
  </si>
  <si>
    <t>Perkins (BCC Manufacturing 1/ Welding)</t>
  </si>
  <si>
    <t>Berkshire Community College (BCC)</t>
  </si>
  <si>
    <t>7/2/23 through 6/24/24</t>
  </si>
  <si>
    <t>St. Lawerance University</t>
  </si>
  <si>
    <t xml:space="preserve">HiSET/ GED Testing </t>
  </si>
  <si>
    <t>8/9/23 and 8/10/24</t>
  </si>
  <si>
    <t>College semester / 2 semesters</t>
  </si>
  <si>
    <t>Williams College</t>
  </si>
  <si>
    <t>Literacy Assessment (MAPT).</t>
  </si>
  <si>
    <t>OSHA-30 Training</t>
  </si>
  <si>
    <t>Special education in institutionalized settings (SEIS)</t>
  </si>
  <si>
    <t>Special education in institutionalized settings</t>
  </si>
  <si>
    <t>9/11/23 through 6/28/24</t>
  </si>
  <si>
    <t>ServSafe Food Handler Program</t>
  </si>
  <si>
    <t>3 classes in FY 23</t>
  </si>
  <si>
    <t>Rufo TABE Assessments</t>
  </si>
  <si>
    <t>Pre-testing for TABE (literacy test) to assess need and to assess level placement in the ABE program. The numbers will indicate those tested and refusals.</t>
  </si>
  <si>
    <t>One-time test</t>
  </si>
  <si>
    <t>Tutoring (Williams Mentoring for Inside Out Class)</t>
  </si>
  <si>
    <t>Ongoing from September-May</t>
  </si>
  <si>
    <t>North Star (Digital/Computer Literacy)</t>
  </si>
  <si>
    <t xml:space="preserve">Computer Literacy 101, learning the components of a computer. From turning it on to being able to navigate, word and excel  and being able to look for work and apply for employment. </t>
  </si>
  <si>
    <t>8/22/23 through 6/20/24</t>
  </si>
  <si>
    <t>1x week for each new students</t>
  </si>
  <si>
    <t>Christmas Mass</t>
  </si>
  <si>
    <t>1 day/week, 60 minutes, ongoing</t>
  </si>
  <si>
    <t>Rite of Christian Initiation (RCIA)</t>
  </si>
  <si>
    <t>As needed (upon request)</t>
  </si>
  <si>
    <t>Residents that Encounter Christ (REC Retreat)</t>
  </si>
  <si>
    <t>Various throughout the year</t>
  </si>
  <si>
    <t>1 weekend throughout the year</t>
  </si>
  <si>
    <t xml:space="preserve">24/7/ Dad ia an evidenced-based fatherhood program offered to the community to improve the knowledge, behavior,and skills of the dads in the community from all backgrounds. The group meets weekly for 10 to 12 sessions that last 75 minutes and averages 10-12 dads per cycle. There is a 24/7 Dad curriculum with a workbook to address 10 core topics. This is coordinated with DCF and the trial court. </t>
  </si>
  <si>
    <t>ALC/18 Degrees</t>
  </si>
  <si>
    <t>The Berkshire County Sheriff's Office collaborates with the Marine Corp to provide toys for Christmas for those in need in our communities.  10 Sheriff's Office staff members volunteer for several events in the community to raise money including "Musical Bingo" and a "motorcycle ride" and wrapping the gifts.</t>
  </si>
  <si>
    <t>The Sheriff's Office volunteers (7-10) participate in a number of events under LETR (Law Enforcement Torch Run) to raise money for local Special Olympics athletes.  These events include "Cops on Top", "Cruiser Convoy", "Humvee Push", Lee "Ugly Sweater Run", "Glow Ball Mini Golf Night" ,Lee "bucket Brigade", and Monument Mountain Summer Games.</t>
  </si>
  <si>
    <t>Anti-Bullying Campaign (On Hold)</t>
  </si>
  <si>
    <t>Re-entry Self Management Life Skills Groups</t>
  </si>
  <si>
    <t>As long as client wants to stay involved in program</t>
  </si>
  <si>
    <t>Berkshire Sheriff's Office/Second Street Second Chances</t>
  </si>
  <si>
    <t>Berkshire Sheriff's Office, Second Street Second Chances</t>
  </si>
  <si>
    <t>Community Legal Aid/Sealing Records Presentation</t>
  </si>
  <si>
    <t>Juris Doctor, BA, LSWA</t>
  </si>
  <si>
    <t xml:space="preserve">Berkshire Sheriff's Office, Second Street Second Chances, Community Legal Aid </t>
  </si>
  <si>
    <t>Re-entry Assistance Obtaining Documentation</t>
  </si>
  <si>
    <t>Second Street Second Chances plays a pivotal role in securing a successful reentry for formerly incarcerated clients by assisting in obtaining vital documents like birth certificates and Massachusetts Identification Cards. These documents are fundamental, removing barriers to employment, housing, and overall societal reintegration, empowering individuals on their path to a fresh start.</t>
  </si>
  <si>
    <t>Re-entry Transportation Services</t>
  </si>
  <si>
    <t>Re-entry Data Collection and Statistics</t>
  </si>
  <si>
    <t>Collecting data and statistics for formerly incarcerated clients is paramount. This practice allows for a systematic assessment of the effectiveness of interventions. By understanding outcomes and trends, Second Street Second Chances can refine and tailor its approaches, ensuring the most impactful and successful practices when working with individuals seeking to reintegrate after incarceration.</t>
  </si>
  <si>
    <t>BA</t>
  </si>
  <si>
    <t>At various community events throughout the year the Sheriff's Office volunteers (3-4 staff) set up a table and fingerprint and take pictures of youth for identification purposes.</t>
  </si>
  <si>
    <t>Community Justice Support Center (Office of Community Corrections)</t>
  </si>
  <si>
    <t>2014 (Sheriff's Office) 2022 (OCC)</t>
  </si>
  <si>
    <t>All incarcerated individuals with school age children.</t>
  </si>
  <si>
    <t>Persons with substance use disorders</t>
  </si>
  <si>
    <t>Registered sex offenders</t>
  </si>
  <si>
    <t>licensed teachers</t>
  </si>
  <si>
    <t>Literacy Project, Greenfield Community College, DESE</t>
  </si>
  <si>
    <t>University of Massachusetts, Amherst College courses</t>
  </si>
  <si>
    <t xml:space="preserve">Credit bearing college classes are offered each semester and are available to students who have attained a High School Diploma or High School Equivalency (HiSET).   
</t>
  </si>
  <si>
    <t>students with high school diploma or equivalency</t>
  </si>
  <si>
    <t>Umass vetted instructors</t>
  </si>
  <si>
    <t>advanced degree</t>
  </si>
  <si>
    <t>Umass Amherst</t>
  </si>
  <si>
    <t>English Language Arts</t>
  </si>
  <si>
    <t>Improved outcomes in reading, writing, critical and creative thinking</t>
  </si>
  <si>
    <t>All incarcerated students</t>
  </si>
  <si>
    <t>Teaching certification</t>
  </si>
  <si>
    <t>Self &amp; Society</t>
  </si>
  <si>
    <t>All students</t>
  </si>
  <si>
    <t>all students</t>
  </si>
  <si>
    <t>Math Skills</t>
  </si>
  <si>
    <t>educational programming to improve math skills in preparation for high school equivalency exams and/or post-secondary education</t>
  </si>
  <si>
    <t>OSHA 10</t>
  </si>
  <si>
    <t>Occupational Safety &amp; Health Administration certification necessary or recommended for certain employment sectors</t>
  </si>
  <si>
    <t>All interested</t>
  </si>
  <si>
    <t>OSHA standards</t>
  </si>
  <si>
    <t>Online programming</t>
  </si>
  <si>
    <t>Music / Art lessons</t>
  </si>
  <si>
    <t>Expressive therapies to imrprove motivation for clients to respond to trauma and addiction</t>
  </si>
  <si>
    <t>Preparation support for post-release employment</t>
  </si>
  <si>
    <t>persons interested in employment post-release</t>
  </si>
  <si>
    <t>Foundational Manufacturing</t>
  </si>
  <si>
    <t>Provides employment readiness for immediate work in the field of foundational manufacturing</t>
  </si>
  <si>
    <t>Persons interested in employment in manufacturing sector</t>
  </si>
  <si>
    <t>Professional manufacturing standards</t>
  </si>
  <si>
    <t>MACWIC certifications</t>
  </si>
  <si>
    <t>Greenfield Community College</t>
  </si>
  <si>
    <t>Mental Health Treatment Services</t>
  </si>
  <si>
    <t>Dialectical Behavior Therapy (DBT) is a cognitive-behavioral treatment (CBT) approach with two key characteristics: 1) a behavioral, problem-solving focus, and 2) an acceptance-based strategy toward change. DBT emphasizes balancing behavioral change, problem-solving, and emotional regulation with validation, mindfulness, and acceptance of clients</t>
  </si>
  <si>
    <t>The Ware Recovery Center (WRC) is a safe peer-driven community that provides a positive welcoming environment for people on all pathways and in all stages of recovery from addiction, as well as for their families and allies. Support, resources and hope are offered. The Hampshire Sheriff's Office was instrumental in the coming together of the program. We continue to escort men living at the Hampshire House of Correction to and from a number of groups offered at the Ware Recovery Center (WRC).</t>
  </si>
  <si>
    <t>Yoga</t>
  </si>
  <si>
    <t>Yoga, an ancient practice and meditation, has become increasingly popular in today's busy society. For many people, yoga provides a retreat from their chaotic and busy lives.  Yoga provides many other mental and physical benefits. Some of these extend to the kitchen table.</t>
  </si>
  <si>
    <t>Interested, pre-trial &amp; sentenced inmates of the Hampshire County Jail and House of Correction.</t>
  </si>
  <si>
    <t>Yatra Yoga certification</t>
  </si>
  <si>
    <t>Volunteer &amp; Contractor</t>
  </si>
  <si>
    <t>Interested, sentenced inmates of the Hampshire County Jail and House of Correction; must possess High School Diploma or Equivalency.</t>
  </si>
  <si>
    <t xml:space="preserve">UMass Amherst </t>
  </si>
  <si>
    <t>Landscape</t>
  </si>
  <si>
    <t>The classes are designed to be introductory skills training with the goal of educating individuals in the best landscape/hardscape practices necessary to gain job placement upon release.</t>
  </si>
  <si>
    <t>12 weeks/may vary by release</t>
  </si>
  <si>
    <t>Interested pre-trial and sentenced inmates at the Hampshire County Jail or House of Correction</t>
  </si>
  <si>
    <t>Pre-Apprentice Carpentry Program (PACT)</t>
  </si>
  <si>
    <t>HBI’s award-winning Pre-Apprenticeship Certificate Training (PACT) curriculum integrates performance-based learning in the building trades with vocational and academic skills training and includes life skills, career development, and on-the-job training. PACT curriculum aligns closely with STEM, is based on NAHB’s Green Building Standard™ and National Skills Standards, and is one of only three pre-apprenticeship curricula recognized by the Department of Labor (DOL).</t>
  </si>
  <si>
    <t>12-14 weeks</t>
  </si>
  <si>
    <t>CMRs &amp; HBI</t>
  </si>
  <si>
    <t>National Home Builders Institute certification</t>
  </si>
  <si>
    <t>National Home Builders Institute</t>
  </si>
  <si>
    <t>Making Time Count</t>
  </si>
  <si>
    <t xml:space="preserve"> An evidence-based course designed to teach parenting and nurturing skills to men. Each class provides proven, effective skills for healthy family relationships and child development. </t>
  </si>
  <si>
    <t>Commercial Drivers License (CDL) Prep Course</t>
  </si>
  <si>
    <t>This course helps to prepare one to get their CLP. It focused on a curriculum that prepares one through practice tests and quizzes that are very similar to what you will find on the actual DMV exam. This course allows one to obtain the knowledge and practice you need to succeed on the DMV exam and begin your journey of becoming a commercial truck driver.</t>
  </si>
  <si>
    <t>Emerging Adults</t>
  </si>
  <si>
    <t>Community Reinvestment:
RLU</t>
  </si>
  <si>
    <t>Any adult pre-arraignment</t>
  </si>
  <si>
    <t>Community Reinvestment: 
Civilian Outreach</t>
  </si>
  <si>
    <t>Community Reinvestment:
Diversions</t>
  </si>
  <si>
    <t>Drug, Gang, and Apprehension Task Forces (Federal &amp; Local)</t>
  </si>
  <si>
    <t>Community Reinvestment: 
Forest Park Patrol</t>
  </si>
  <si>
    <t>Community Reinvestment: 
HCAT</t>
  </si>
  <si>
    <t>Community Reinvestment: 
HSNI</t>
  </si>
  <si>
    <t>Community Reinvestment: 
HT&amp;SE</t>
  </si>
  <si>
    <t>Community Reinvestment: 
Neighborhood Watch</t>
  </si>
  <si>
    <t>Community Reinvestment: 
FOH Shelter</t>
  </si>
  <si>
    <t>Community Reinvestment:
School Truancy</t>
  </si>
  <si>
    <t>Community Reinvestment:
K9 Support for LE</t>
  </si>
  <si>
    <t>Community Reinvestment:
Section 35 SUD Tx</t>
  </si>
  <si>
    <t>NCCHC, BSAS, DPH, DMH, DOC,ACA, CMRs, PREA.</t>
  </si>
  <si>
    <t>Community Reinvestment
Text-A-Tip</t>
  </si>
  <si>
    <t>Community Reinvestment
Therapy Dogs</t>
  </si>
  <si>
    <t>Community Reinvestment
Victim Services</t>
  </si>
  <si>
    <t>Depends on length of stay for the perrpetrator</t>
  </si>
  <si>
    <t>Community Reinvestment:
Youth Leadership Camp</t>
  </si>
  <si>
    <t>ACA, CMRs, PREA.</t>
  </si>
  <si>
    <t>DESE Stds.,ACA, CMRs, PREA.</t>
  </si>
  <si>
    <t>JAL / SENT Men + others @ Men's Facility</t>
  </si>
  <si>
    <t>Barber Shop Workers at the Main Institution</t>
  </si>
  <si>
    <t>Building Trades Occupations at the Main Institution</t>
  </si>
  <si>
    <t>College studies- various</t>
  </si>
  <si>
    <t>College guidelines, ACA, CMRs, PREA.</t>
  </si>
  <si>
    <t>Basic Computers and Keyboarding -3 Levels</t>
  </si>
  <si>
    <t>ESOL (3)</t>
  </si>
  <si>
    <t>KITCHEN WORKERS, all shifts</t>
  </si>
  <si>
    <t>Kitchen Workers</t>
  </si>
  <si>
    <t>MI Laundry (2)</t>
  </si>
  <si>
    <t xml:space="preserve">Institutional Laundry </t>
  </si>
  <si>
    <t>MI Unit/Facility WORKERS 
(18 activities)</t>
  </si>
  <si>
    <t>OSHA10-GEN, CNS</t>
  </si>
  <si>
    <t>PATH2EMPWR</t>
  </si>
  <si>
    <t>Alive &amp; Free- Live Up to Your Future Economic Opportunity. A curriculum developed by the Regional Emplyment Board; addresses recovery and workplace-readiness. Interactive and reflective program.</t>
  </si>
  <si>
    <t>Culinary Arts Vocational Skills Training at WCC (701 Center St)</t>
  </si>
  <si>
    <t>JAL / SENT Women + others @ WCC</t>
  </si>
  <si>
    <t xml:space="preserve"> CMRs, PREA, College guidelines.</t>
  </si>
  <si>
    <t>W.ESOL (2)</t>
  </si>
  <si>
    <t>WCC English for Speakers of Other Languages</t>
  </si>
  <si>
    <t>W.FACILITY WKRS (9)</t>
  </si>
  <si>
    <t>Administration, Intake,  Lobby, Maintenance, Grounds, Programs/Medical, Staff Dining Cleaner, Units, others.</t>
  </si>
  <si>
    <t>W.KITCHN (2)</t>
  </si>
  <si>
    <t>Sentenced Men, Women, Others classified to WMRWC</t>
  </si>
  <si>
    <t>WMC-ESOLM</t>
  </si>
  <si>
    <t>Community Crews. Restitution Work Assignments (Phase II)</t>
  </si>
  <si>
    <t>SENT Men + others with SUD Dx</t>
  </si>
  <si>
    <t>DPH; BSAS; RSAT; NCCHC; ACA; SAMHSA; CMRs</t>
  </si>
  <si>
    <t xml:space="preserve">BSAS-licensed &amp; funded; LICSW (1), CADC (1), LADC I (1), ACE Graduate (1)    </t>
  </si>
  <si>
    <t>Community (released, supervised or voluntary) participants; separate men's and women's groups. Transgender and non-binary individuals are encouraged to choose which forum feels like the best fit for them.</t>
  </si>
  <si>
    <t>JAL / SENT Men + others @ MI</t>
  </si>
  <si>
    <t>ANGTRT-I</t>
  </si>
  <si>
    <t>Animal-Assisted Therapy</t>
  </si>
  <si>
    <t>SENT All genders</t>
  </si>
  <si>
    <t>AISS Behavioral Health Support</t>
  </si>
  <si>
    <t>Community membrs, all genders</t>
  </si>
  <si>
    <t>Building Resilience Trauma Group for Men</t>
  </si>
  <si>
    <t>DBT Skills for Men</t>
  </si>
  <si>
    <t>Day Reporting Program (highly accountable community living with electronic monitoring and strategic itinerary daily)</t>
  </si>
  <si>
    <t xml:space="preserve">FIT: Fathers In Trust </t>
  </si>
  <si>
    <t>Parenting Group Fathers In Trust (includes Alum Mtg) [Dr. Jeffrey Johnson curriculum]</t>
  </si>
  <si>
    <t>GRIEF-LOSS</t>
  </si>
  <si>
    <t>Group support with specially trained facilitator. Manualized treatment in 8-session cycles and may be repeated.</t>
  </si>
  <si>
    <t>Ideas for Better Communication (a TCU CBT curriculum)</t>
  </si>
  <si>
    <t>Inside Out Dad</t>
  </si>
  <si>
    <t>Cross Point Clinical Services</t>
  </si>
  <si>
    <t>MAGIC Unit (Young Adult Program Unit)</t>
  </si>
  <si>
    <t>MAGIC: "Meaningful Accomplishments Gain Increased Character." Intensive intervention and specialized program unit for 18 to 24 or slightly older. Includes mentorship, youth-targeted programming, incentives and structure designed to promote success, address needs, and reduce risk of the emerging adult population.</t>
  </si>
  <si>
    <t>DMH, DPH, NCCHC, DOC,ACA, CMRs, PREA.</t>
  </si>
  <si>
    <t>RLU &amp; S35 &amp; Sentenced &amp; Pretrial all genders</t>
  </si>
  <si>
    <t>DPH, BSAS, SAMSHA, NCCHC,ACA, CMRs, PREA.</t>
  </si>
  <si>
    <t>DPH, DMH, NCCHC, DOC,ACA, CMRs, PREA.</t>
  </si>
  <si>
    <t>Substance Use and medication-assisted treatmen education required as part of Opioid Treatment Program.</t>
  </si>
  <si>
    <t>SENT Men + others @ Men's Facility nearing Release via SEXP or Parole</t>
  </si>
  <si>
    <t>REWIRE (5 sections)</t>
  </si>
  <si>
    <t>A CBT Model shared / trained by Roca, facilitated by HCSO staff</t>
  </si>
  <si>
    <t>SAU-MARIJUANA GROUP</t>
  </si>
  <si>
    <t>Skills, Techniques, Ooptions, and Plans for Healthy Relationships (Wexler curriculum)</t>
  </si>
  <si>
    <t>STR8AHEAD</t>
  </si>
  <si>
    <t>W.BEYONDVI</t>
  </si>
  <si>
    <t>Beyond Violence  (Covington curriculum)</t>
  </si>
  <si>
    <t>W.HEALING TRAUMA</t>
  </si>
  <si>
    <t xml:space="preserve">WCC Trauma Program </t>
  </si>
  <si>
    <t>W.VIP</t>
  </si>
  <si>
    <t>WCC Victim Impact Awareness</t>
  </si>
  <si>
    <t>W.VOICESTX</t>
  </si>
  <si>
    <t>Robust and gender-response program targeting drives of justice system involvement for women and others at the WCC.</t>
  </si>
  <si>
    <t>WMC-ANGER1</t>
  </si>
  <si>
    <t>WMC-ANGSP</t>
  </si>
  <si>
    <t>Spanish version of Anger management, specifically tailored to those with SUD.</t>
  </si>
  <si>
    <t>WMC-BACK2B</t>
  </si>
  <si>
    <t>WMC-BLDRES</t>
  </si>
  <si>
    <t>Building Resilience / Understanding Trauma group based on Dr. Stephanie Covington manualized Tx model.</t>
  </si>
  <si>
    <t>WMC-CBT (2)</t>
  </si>
  <si>
    <t>WMC-GPS (2)</t>
  </si>
  <si>
    <t>GPS (a TCU Curriculum)</t>
  </si>
  <si>
    <t>WMC-GRTH -(3)</t>
  </si>
  <si>
    <t>Meditation, Mindful Movement, Stress Reduction</t>
  </si>
  <si>
    <t>WMC-MOTIV</t>
  </si>
  <si>
    <t>Motivation for Change around substance issues. Motivational Interviewing -based approach.</t>
  </si>
  <si>
    <t>WMC-NEXTST</t>
  </si>
  <si>
    <t>Next Steps SUD recovery support and education.</t>
  </si>
  <si>
    <t>WMC-RECOVR (2)</t>
  </si>
  <si>
    <t>Relapse prevention (education) SUD recovery support and education.</t>
  </si>
  <si>
    <t>WMC-STOP</t>
  </si>
  <si>
    <t>STOP DV (Skills, Techniques, Options, &amp; Plans for healthy relationships) model by Dr. David Wexler.</t>
  </si>
  <si>
    <t>WMC-ULOCTH</t>
  </si>
  <si>
    <t>Unlock Your Thinking Open Your Mind (TCU Curriculum)</t>
  </si>
  <si>
    <t>WMC-UNDRGR</t>
  </si>
  <si>
    <t>Grief and Loss group integrated with SUD recovery support and education.</t>
  </si>
  <si>
    <t xml:space="preserve">Victim Impact Awareness Program </t>
  </si>
  <si>
    <t>WMC-AAT</t>
  </si>
  <si>
    <t>Animal Assisted Therapy</t>
  </si>
  <si>
    <t>ENGBIBLEALL (5)</t>
  </si>
  <si>
    <t>W.BIBLSTUDY (3)</t>
  </si>
  <si>
    <t>W.CATHOLIC (2)</t>
  </si>
  <si>
    <t>Women's Catholic Mass (2)</t>
  </si>
  <si>
    <t>W.CHOIR</t>
  </si>
  <si>
    <t>Women's Choir</t>
  </si>
  <si>
    <t xml:space="preserve">W.GRPS </t>
  </si>
  <si>
    <t>Misc. Women's Religious Groups</t>
  </si>
  <si>
    <t>Women's Jumu'a Prayer &amp; Quaranic Teaching</t>
  </si>
  <si>
    <t>W.JEHOVAHS</t>
  </si>
  <si>
    <t>Women's Protestant Services</t>
  </si>
  <si>
    <t>Women's REC Reunion &amp; Weekend</t>
  </si>
  <si>
    <t>Multiple visitors each year. Please contact the ADS of AISS or see Annual Report.</t>
  </si>
  <si>
    <t>AISS- Voices From Inside (Writers Group)</t>
  </si>
  <si>
    <t>Based on the Amherst Writers and Artists model, a creative, supportive, empowering women's writing group.</t>
  </si>
  <si>
    <t>Alcoholics Anonymous-men's sites</t>
  </si>
  <si>
    <t>Fellowship Principles, CMRs, PREA</t>
  </si>
  <si>
    <t>Alcoholics Anonymous-women's sites</t>
  </si>
  <si>
    <t>ARTCLASS</t>
  </si>
  <si>
    <t>ORIENT</t>
  </si>
  <si>
    <t>Facility overview, services, expectations, clearance, and sign-offs (example, Handbook)</t>
  </si>
  <si>
    <t>typically 3 days; 
must be Med-Cleared</t>
  </si>
  <si>
    <t>RLU, Pre-Trial, &amp; Sentenced Men + Others at MI</t>
  </si>
  <si>
    <t>DPH, NCCHC,CMRs, PREA.</t>
  </si>
  <si>
    <t>Veterans (any discharge status) JAL / SENT Men + others @ Men's Facility</t>
  </si>
  <si>
    <t>Support for other counties &amp; jurisdictions ongoing.</t>
  </si>
  <si>
    <t>W.FIT4LIFE</t>
  </si>
  <si>
    <t>Yoga Class</t>
  </si>
  <si>
    <t>Typically 3 days; 
must be Med-Cleared</t>
  </si>
  <si>
    <t>RLU / JAL / SENT Women + others @ WCC</t>
  </si>
  <si>
    <t>WMC-FIT</t>
  </si>
  <si>
    <t>Fathers In Trust (Parenting-Dr. Jeffrey Johnson model) at Mill Street Facility</t>
  </si>
  <si>
    <t>WMC-MENLDR</t>
  </si>
  <si>
    <t>Residents at WCC, PRC, WMRWC (men)</t>
  </si>
  <si>
    <t>MA teaching licenses; certified ServSafe Instructor &amp; Proctor</t>
  </si>
  <si>
    <t xml:space="preserve">Strategic partners have  included: Quincy College, Massassoit Community College, and the Inside-Out Program with Eastern Nazarene College and in 2023 with Bridgewater State University </t>
  </si>
  <si>
    <t>Inside-Out Program with Eastern Nazarene College</t>
  </si>
  <si>
    <t xml:space="preserve">The Inside-Out Program is a nationally known program that brings the college experience into prison settings - college students and incarcerated students - in the same classroom setting.  Eastern Nazarene College comes in for the spring semester. The course title is:  Sustainable Justice and the students explore the fundamental concepts of builiding a sustainable approach to social, ecological, criminal justice.  Texts books are supplied and students work on a class project.  The most recent class project involved outside students (Eastern Nazarene students) doing fundraising and purchasing backpacks and filling them with items needed for young children at the Home for Little Wanderers.  The Inside students (men in our custody) chose postitive/words of inspiration and drew pictures to accompany the words and it was put into a paper booklet for the children.                 </t>
  </si>
  <si>
    <t>ACA and CMRS</t>
  </si>
  <si>
    <t>Eastern Nazarene College</t>
  </si>
  <si>
    <t xml:space="preserve">Inside-Out Program with Bridgewater State University Dept. of Criminal Justice  </t>
  </si>
  <si>
    <t xml:space="preserve">Behind the Walls:Crime &amp; Justice Peacemaking Criminology is the Inside-Out Program course with Bridgewater State University.  Students explore contemporary issues of criminal justice:  crime, justice, victimization.  There is conversation, writing assignments, theoretical knowledge, and lived experience shared in the class.  The group project had teams of inside-outside students design their own community based programs to address employment, education, and reentry for returning citizens.         </t>
  </si>
  <si>
    <t>Bridgewater State University</t>
  </si>
  <si>
    <t xml:space="preserve">Plymouth County Sheriff's Office partners with Correctional Psychiatric Services (CPS) to provide Opioid Treatment which is Bureau of Addictions Services (BSAS) approved.  Patients are screened for eligiblility upon intake and once eligibility is determined they received a separate MOUD intake, labs are drawn, they meet with the Director and the clinical requirements are followed.            </t>
  </si>
  <si>
    <t xml:space="preserve">Varies due to sentence or pre-trial status </t>
  </si>
  <si>
    <t>Correctional Psychiatric Services (CPS)</t>
  </si>
  <si>
    <t>Program Manager holds MSMed and Asst. Program Manager has BA in Communications</t>
  </si>
  <si>
    <t xml:space="preserve">Dept. of Pubic Health/BSAS  </t>
  </si>
  <si>
    <t>Introduction to Buddhism- Principles, Philosophy and Everyday Life</t>
  </si>
  <si>
    <t xml:space="preserve">This course is intended to introduce Buddhist concepts and philosophy to those seeking a new way to deal with life's stresses, disappointments, and pain.  Participants are introduced to practical tools to break the cycle of pain and fulfill their life's purpose.  This course uses the text Buddhism Plain and Simple: The Practice of Being Aware, Right Now, Everyday.          </t>
  </si>
  <si>
    <t>Sean Baggett/Volunteer</t>
  </si>
  <si>
    <t xml:space="preserve">Mr. Baggett is a graduate of Mass Maritime with a BS in Marine Transport.  He has experience in Info Technology and Cyber Security.  He has been practicing and teaching Buddhism for over 12 years.  </t>
  </si>
  <si>
    <t xml:space="preserve">This is a media-based education program designed by the Prem Rawat Foundation.  The goal is to help participants tap into their inner resources and develop an understanding of the following: peace,appreciation,inner strength, self-awareness, clarity, understanding, dignity, choice, hope, and contentment, to try and lead a more personal peaceful life.  The videos focus on the above core themes and participants have a personal workbook to use for reflection and note taking.  </t>
  </si>
  <si>
    <t>Prem Rawat Foundation</t>
  </si>
  <si>
    <t xml:space="preserve">This program is provided at no cost and began in 2016 - provided by two facilitators trained by the Prem Rawat Foundation. </t>
  </si>
  <si>
    <t xml:space="preserve">Louis D. Brown Peace Institute </t>
  </si>
  <si>
    <t xml:space="preserve">Making Changes Program </t>
  </si>
  <si>
    <t>Reentry Program Manager has Masters Criminal Justice.</t>
  </si>
  <si>
    <t xml:space="preserve">Reentry Advocates;program staff;outside providers  </t>
  </si>
  <si>
    <t xml:space="preserve">The Program Manager is a LMHC w/Masters in Clinical Psychology </t>
  </si>
  <si>
    <t xml:space="preserve">This program provides services to our  incarcerated veterans population.  While no longer able to co-mingle men from different units for group sessions, staff provides education and assistance regarding Chapter 115 benefits, disability claims, and housing informaton on an individual basis.  In-house staff and a VOA representative also provide one-on-one counseling if requested.   We also partner with the Veteran's Court in Plymouth.  They provide us with two represenatives who assist with qualifying men for the Veteran's Court process and with homeless outreach.   Staff work with all incarcerated Veterans who request services.     </t>
  </si>
  <si>
    <t>The Veteran's   Program Coordinator has certifications in Batterers Intervention; Anger Management; Victim Impact; Violence Prevention</t>
  </si>
  <si>
    <t>PCCF Veterans Program Coordinator; Veterans Administration;   Volunteers of America; Plymouth County Veteran's Court</t>
  </si>
  <si>
    <t>AA Meetings</t>
  </si>
  <si>
    <t>AA volunteers</t>
  </si>
  <si>
    <t xml:space="preserve">EveryDay Boston </t>
  </si>
  <si>
    <t>Steve Sweeney</t>
  </si>
  <si>
    <t>Department Chaplains</t>
  </si>
  <si>
    <t>CDL Prep Class</t>
  </si>
  <si>
    <t xml:space="preserve">This program focuses on academic preparation for: a well-trained entry level truck driver; having the tools to get through CDL training;deciding if the CDL license is the best career choice; the privilege of having the CDL license.  This program was designed for students enrolled in a professional driving school who were experiencing difficulty passing the CDL exam.  It is used in our facility to give men an understanding of the amount of studying and work involved in obtaining a CDL license prior to release if that is their goal.        </t>
  </si>
  <si>
    <t>Parker Prof. Driving School</t>
  </si>
  <si>
    <t>*Industrial Cleaning Course</t>
  </si>
  <si>
    <t xml:space="preserve">This custodial cleaning program is provided to the sentenced men who are work assigned to keep the  facility clean.  They are supervised (while working)  and trained by facility Housekeeping staff on the following equipment: E20 Floor Scrubbing Machine; Eagle Floor Burnishing Machine; Floor Sweeper; Mercury Burnishing Machine; Mercury Slow Speed Floor Stripping Machine; Kaivac Complete Bathroom Cleaning Machine; Pacifica Floor Scrubbing Machine; and Carpet Cleaning Machine.  This training provides them with experience on industrial cleaning machines they can use for employment post-release.   </t>
  </si>
  <si>
    <t xml:space="preserve">In 2016 staff trained with the Durkin Company and we purchased the equipment and sentenced men particpated in the Industrial Cleaning Course; we then partnered with RD Stetson.  Post pandemic the Sheriff's Office Housekeeping staff facilitate the training and oversee the cleaning of the facility.    </t>
  </si>
  <si>
    <t>*Industrial Print Shop</t>
  </si>
  <si>
    <t xml:space="preserve">This program is designed to provide low risk sentenced men with entry level skills in digital printing, silkscreen, and embroidery.    </t>
  </si>
  <si>
    <t xml:space="preserve">100 Gardens; Mass Audobon; Terra Curra; Mass BeeKeepers Assoc.; BID Plymouth  </t>
  </si>
  <si>
    <t>Facilitator is a returning citizen who obtained his CDL license post-release/drove for many years and now instructs</t>
  </si>
  <si>
    <t xml:space="preserve">6 Months; 26 weeks </t>
  </si>
  <si>
    <t>Male Sentenced Inmates with a Substance Use Disorder or a Desire to stop using</t>
  </si>
  <si>
    <t>RSAT funded</t>
  </si>
  <si>
    <t xml:space="preserve">Domestic Violence Awareness/ Anger Management </t>
  </si>
  <si>
    <t>Male Sentenced Population</t>
  </si>
  <si>
    <t>WCSO</t>
  </si>
  <si>
    <t xml:space="preserve">WCSO </t>
  </si>
  <si>
    <t>SHORT STOP is voluntary, 3-month treatment certificate program, which is designed to provide substance use disorder (SUD) education to individuals who have a minimum of three months remaining on their sentence.  The unit is housed in a separate therapeutic community setting. The program offers a highly structured schedule, based on cognitive behavioral modeling and motivational interviewing that targets substance use issues, along with criminogenic attitudes, behaviors, and values.  Two substance abuse counselors implement the program.</t>
  </si>
  <si>
    <t xml:space="preserve">16 weeks </t>
  </si>
  <si>
    <t>Male Sentenced inmates with a Substance Use Disorder or a Desire to stop using</t>
  </si>
  <si>
    <t>Funding: Justice Reinvestment Initiative</t>
  </si>
  <si>
    <t>Incarcerated  w/ history of or current mental health treatment, history of suicidality, and/or interest in working with mental health in treatment.</t>
  </si>
  <si>
    <t xml:space="preserve"> LCSW, LICSW, LMHC, Psy.D., or Ph.D. for clinicians.</t>
  </si>
  <si>
    <t>Advocates</t>
  </si>
  <si>
    <t xml:space="preserve">Mental Health Unit: The purpose of the mental health unit (MHU) is to provide quality mental health treatment to incarcerated individuals living with severe and persistent mental illness. Utilizing a holistic approach, inmates will be offered a variety of group therapy in addition to individual treatment to maintain stability of symptoms while developing skills to enhance overall wellness. The mental health unit will resemble a community-like milieu and emphasize transferable skills to promote successful reintegration back into society. </t>
  </si>
  <si>
    <t>SMI</t>
  </si>
  <si>
    <t>SUD</t>
  </si>
  <si>
    <t>Reintegration Clinician</t>
  </si>
  <si>
    <t>The reintegration clinician is responsible for identifying inmates that can benefit from ongoing treatment upon release, and providing counseling at the Regional Reentry Center. They are also responsible for networking with community mental health providers to transition care upon end of incarceration, and outreach to those served in the CJS who may benefit from connection to services.</t>
  </si>
  <si>
    <t>The Centers implement an evidence -based Cognitive Behavioral Therapy curriculum for state and federal probationers, parolees, and pre-trial defendants. Centers are also able to offer treatment services to voluntary pariticipants through the Gants Initiative. Other services include drug testing, HiSET instruction and testing, transportation, case management, career development, and community service.</t>
  </si>
  <si>
    <t>Individualized – Ongoing until dosage hours and Goals for Transition items are met</t>
  </si>
  <si>
    <t xml:space="preserve">ACA and CMR's </t>
  </si>
  <si>
    <t>Teaching Credentials</t>
  </si>
  <si>
    <t>College Placement</t>
  </si>
  <si>
    <t>College placement bootcamp classes in english, writing, and math</t>
  </si>
  <si>
    <t>Opportunity Music</t>
  </si>
  <si>
    <t>12 week songwriting class.  Students work on original pieces and put them to music.  Class culminates with a concert with family</t>
  </si>
  <si>
    <t>Vendor Curriculum</t>
  </si>
  <si>
    <t>College instructors and interns</t>
  </si>
  <si>
    <t>Anna Maria College</t>
  </si>
  <si>
    <t>Culinary</t>
  </si>
  <si>
    <t>QCC Curriculum</t>
  </si>
  <si>
    <t>Self-Defense Course</t>
  </si>
  <si>
    <t>Homeless &amp; Seniors Meals on Wheels Program</t>
  </si>
  <si>
    <t>Sheriff's Presentations - Presented at various senior centers and agencies throughout Worcester County</t>
  </si>
  <si>
    <t>Seniors &amp; Caregivers</t>
  </si>
  <si>
    <t>Files for Life</t>
  </si>
  <si>
    <t>Distribution of 1st Responder cards containing emergency information</t>
  </si>
  <si>
    <t>House Numbers for Seniors</t>
  </si>
  <si>
    <t>Specially designed reflective, over-sized house numbers for when minutes can make the difference in an emergency.</t>
  </si>
  <si>
    <t>Veterans Cell Phone Program</t>
  </si>
  <si>
    <t>Graffiti Removal</t>
  </si>
  <si>
    <t>Annual Coat Drive</t>
  </si>
  <si>
    <t>Sheriff's Annual Coat Drive- Provides brand new winter coats to those less fortunate in Worcester County</t>
  </si>
  <si>
    <t>Holiday Food Drive</t>
  </si>
  <si>
    <t>Sheriff's Office Holiday Food Drive - Provides food and non perishable items to those less fortunate in Worcester County during the holidays</t>
  </si>
  <si>
    <t>WSCO Employee contributions</t>
  </si>
  <si>
    <t>Placing 5,000 US Flags on Veteran's Graves at largest Veteran Cemetary in Central Massachusetts yearly</t>
  </si>
  <si>
    <t>Toy Drive</t>
  </si>
  <si>
    <t>Toys for Three Programs in Worcester County for underserved children $10,000</t>
  </si>
  <si>
    <t>WCSO Employee contributions</t>
  </si>
  <si>
    <t>WCSO CEMLEC</t>
  </si>
  <si>
    <t>The Central Massachusetts Law Enforcement Council (CEMLEC) is a consortium of police and sheriffs departments in Worcester County. Member agencies operate by sharing personnel and resouces to provide its member agencies with the ability to provide supplemental services to the communities they serve.</t>
  </si>
  <si>
    <t>Certifications</t>
  </si>
  <si>
    <t>Worcester County Law Enforcement</t>
  </si>
  <si>
    <t>CEMLEC Drone</t>
  </si>
  <si>
    <t>To assist Local PDs and communities with any major incident. The MCU is utilized to help with any major event (Fireworks, parade, large concert or gathering, Pan Mass Challenge) to help alleviate the radio traffic of their dispatch. MCU is also utilized for CEMLEC and any call out they have.</t>
  </si>
  <si>
    <t>Training</t>
  </si>
  <si>
    <t>Community Law Enforcement</t>
  </si>
  <si>
    <t>WCSO SOG</t>
  </si>
  <si>
    <t>WCSO Cell Extraction Teams (Move teams); Corrections Officers who help remove people from cells in Local Pds or Courts</t>
  </si>
  <si>
    <t>WCSO &amp; Community</t>
  </si>
  <si>
    <t>SOG Training</t>
  </si>
  <si>
    <t>WCSO Gang Unit</t>
  </si>
  <si>
    <t>Community &amp; Facility</t>
  </si>
  <si>
    <t>WCSO, Community State Federal</t>
  </si>
  <si>
    <t xml:space="preserve">Regional Lockups / Safekeeps </t>
  </si>
  <si>
    <t>WCSO will hold in safekeep, any prisoner taken into custody by the cities/towns in Worcester County. WCSO reserves the right to reject any prisoner whom it believes, in its sole discretion, may be a hazard to the personnel or property in the Sheriff's Department.</t>
  </si>
  <si>
    <t>Serve and enforce all civil process throughout the cities and towns of Worcester County.</t>
  </si>
  <si>
    <t>WCSO Task Force</t>
  </si>
  <si>
    <t xml:space="preserve">WCSO Task Force Officer assigned to the DEA-Worcester HIDTA Central Mass Initiative. One experienced Detective Lieutenant is assigned to this Task Force. </t>
  </si>
  <si>
    <t>Highly-trained K9s are used by regional police agencies and other secure settings for drug detection.</t>
  </si>
  <si>
    <t>Certification</t>
  </si>
  <si>
    <t>Office Hour Follow Up</t>
  </si>
  <si>
    <t>Research and provide religious and spiritual resources requested during office hours including information about religious belief and practice, holy books, and religious objects like prayer beads and send by in-house mail</t>
  </si>
  <si>
    <t>Ordination, 
MA in Theology</t>
  </si>
  <si>
    <t>Re-entry Programs and Community Justice Center</t>
  </si>
  <si>
    <t>Volunteers 
from multiple local churches</t>
  </si>
  <si>
    <t>Staff Chaplain
provides administrative support</t>
  </si>
  <si>
    <t>Some services 
offered previously, expanded significantly in 2023 in response to need</t>
  </si>
  <si>
    <t>Staff Chaplain
provides direct service and administrative support</t>
  </si>
  <si>
    <t>Roman Catholic 
Bishop of Worcester, College of the Holy Cross</t>
  </si>
  <si>
    <t>Pentacostal Service</t>
  </si>
  <si>
    <t>Volunteer from
a local church</t>
  </si>
  <si>
    <t>Volunteers
from a local Kingdom Hall</t>
  </si>
  <si>
    <t>Baptisms</t>
  </si>
  <si>
    <t>By request, inmates can be baptized according to the Protestant or Catholic tradition and by pouring or a adapted form of immersion by the in-house chaplain or one of the volunteer chaplains.</t>
  </si>
  <si>
    <t>A religious retreat provided by the religious volunteers</t>
  </si>
  <si>
    <t>FAA Certificate of Authorization (COA), Pilot License</t>
  </si>
  <si>
    <t>% Mixed / Suburban</t>
  </si>
  <si>
    <t>% Urban</t>
  </si>
  <si>
    <t>AA/NA/12 STEPS</t>
  </si>
  <si>
    <t xml:space="preserve">Mutual aid fellowships with the stated purpose of enabling its members to "stay sober and help other alcoholics/addicts achieve sobriety/recovery."  Their program of recovery is set forth in the Twelve Steps.  </t>
  </si>
  <si>
    <t>Several local home groups from the AA and NA community.</t>
  </si>
  <si>
    <t xml:space="preserve">Houses of Healing Women's Group		</t>
  </si>
  <si>
    <t>A Prisoner’s Guide to Inner Power and Freedom is an emotional literacy program designed for prisoner healing and (re)habilitation. Houses of Healing “deals directly with root causes of crime, violence, and addiction and offers a practical approach to emotional growth that speaks specifically to the challenges facing incarcerated men and women.”</t>
  </si>
  <si>
    <t>Pre-trial and sentenced women</t>
  </si>
  <si>
    <t>Independence House, Hyannis</t>
  </si>
  <si>
    <t xml:space="preserve">Houses of Healing Men's Group		</t>
  </si>
  <si>
    <t xml:space="preserve">A Prisoner’s Guide to Inner Power and Freedom is an emotional literacy program designed for prisoner healing and (re)habilitation. Houses of Healing “deals directly with root causes of crime, violence, and addiction and offers a practical approach to emotional growth that speaks specifically to the challenges facing incarcerated men and women.” </t>
  </si>
  <si>
    <t>Medium to High-risk male offenders with substance abuse or dual diagnosis issues</t>
  </si>
  <si>
    <t xml:space="preserve">E-MAT </t>
  </si>
  <si>
    <t>6-8 months</t>
  </si>
  <si>
    <t>Pre-trial and sentenced men and women with histories of alcohol and/or opioid use disorder and with or without mental health issues.</t>
  </si>
  <si>
    <t xml:space="preserve">BCSO staff is the health service provider </t>
  </si>
  <si>
    <t>Prescribing and nursing medical staff.</t>
  </si>
  <si>
    <t>Duffy Health Center, Community Health Center of Cape Cod, and Outer Cape Health for ongoing MAT, behavioral health, primary care, and other treatment.</t>
  </si>
  <si>
    <t>Reentry Programming</t>
  </si>
  <si>
    <t>Health Awareness</t>
  </si>
  <si>
    <t>Covers nutrition, disease prevention and HIV awareness.</t>
  </si>
  <si>
    <t>4 sessions</t>
  </si>
  <si>
    <t>Sentenced male and female inmates</t>
  </si>
  <si>
    <t>Education</t>
  </si>
  <si>
    <t>Unmanned Aircraft System Search and Rescue (Drones)</t>
  </si>
  <si>
    <t>Mountain Bike Patrols</t>
  </si>
  <si>
    <t>Cape Cod Regional Search &amp; Rescue Team</t>
  </si>
  <si>
    <t>ATV Patrols</t>
  </si>
  <si>
    <t>K-9 Unit</t>
  </si>
  <si>
    <t>BCI (Bureau of Criminal Investigations)</t>
  </si>
  <si>
    <t>Radio Technical Division</t>
  </si>
  <si>
    <t>CMRS</t>
  </si>
  <si>
    <t>Data Not Available</t>
  </si>
  <si>
    <t>Expressive Digital Imagery programs promote healing, connection, and self-expression</t>
  </si>
  <si>
    <t>Training Standards</t>
  </si>
  <si>
    <t>EDI Institute</t>
  </si>
  <si>
    <t>Offered as needed through the EDI Institute</t>
  </si>
  <si>
    <t>Art Enrichment</t>
  </si>
  <si>
    <t>This course looks to develop improved communication and self-expression skills, while learning new ways to apply artistic techniques. There will be an encouraged social and intellectual interexchange of thoughts and ideas. This class will allow for artistic freedom and expression while following group rules and expectations.</t>
  </si>
  <si>
    <t>16 weeks</t>
  </si>
  <si>
    <t>Tobacco Cessation</t>
  </si>
  <si>
    <t>The purpose of this program is to help participants discover a new understanding about their relationship with tobacco and identify barriers to quitting. We will be exploring the dangers behind tobacco use for individual users as well as secondhand and thirdhand exposure risks. The goal is to identify triggers and assess participants readiness for change, in doing this we will be able to also detect different methods one can implement in order to prepare for change and introduce new thinking and insight. We will discuss different methods to sustain abstinence post incarceration with community supports and coping skills.</t>
  </si>
  <si>
    <t>Tobacco Cessation Specialist Certification</t>
  </si>
  <si>
    <t>Responsible Fatherhood</t>
  </si>
  <si>
    <t>A psychoeducational educational / skills-based learning parenting program</t>
  </si>
  <si>
    <t>Fathers</t>
  </si>
  <si>
    <t>Emerge</t>
  </si>
  <si>
    <t>Housing Unit for Military Veterans (HUMV)</t>
  </si>
  <si>
    <t xml:space="preserve">HUMV is a unique housing and treatment unit comprised of former military servicemen. Many will have experienced substance use as self-medication, mental health issues, and problems within their important relationships. The goal of HUMV is for veterans to regain their sense of purpose and community through camaraderie, self-discovery, and achievement. HUMV offers a comprehensive and whole-person approach to recovery and growth. The foundation of HUMV is its strong ties with community partners, including the Veteran Affairs (VA), Vet Centers, Department of Veteran Services, and other veteran support organizations. These partnerships are important in establishing a bridge for community reintegration – whether it is through continued treatment, transitional sober living, or connecting to resources to meet individual needs. Individualized re-entry plans are developed with our partners the moment veterans are identified. HUMV programming is delivered by individuals and organizations that specialize in working with the veteran population. HUMV offers evidence-based treatments to address issues such as post-traumatic stress disorder and substance use disorders. Skill-based programming may focus on issues such as anger management, financial health, employment, and parenting. Additionally, HUMV views complementary and integrative health as an important piece to recovery and wellness.  </t>
  </si>
  <si>
    <t>Department of Mental Health (DMH)</t>
  </si>
  <si>
    <t xml:space="preserve">VA Medical Center - Bedford, MA; Lowell Vet Center; Operation Delta Dog; Home-based; Montachusett Veterans Outreach Center (MVOC - Gardner); Vets Inc.; New England Center and Home for Veterans </t>
  </si>
  <si>
    <t xml:space="preserve">The MSO recently hosted the Sheriff and other leaders from Penal County, Arizona. Penal County replicated this unit and Middlesex Sheriff Peter Koutoujian has been invited to a number of jurisdictions across the country to tout the success and challenges associated with this program. Community members that provide mental health, substance use, and co-occurring treatment to military veterans have visited the unit learned from the services provided.  By providing specialized programing, leadership, and housing arrangements, the program continues to provide an excellent opportunity for incarcerated veterans. Correctional Facilities from across the country, including bipartisan representation, have sought to replicate or duplicate the work of this particular unit. </t>
  </si>
  <si>
    <t>The Douglass Project offers a multi-state Prison Visitation Program that enables community members around the country to visit local correctional facilities and engage in open, face-to-face conversations with incarcerated people.</t>
  </si>
  <si>
    <t>Inmates</t>
  </si>
  <si>
    <t>Healthy Relationships utilizes the Family and Other Relationships Journal from the Change Companies. This group explores key aspects of relationships with a focus on families. Participants consider the differences between unhealthy and healthy relationships; the effect of substance use on relationships and the importance of effective communication in relationships.</t>
  </si>
  <si>
    <t>Interactive Skills Training (Core Skills)</t>
  </si>
  <si>
    <t>Interactive Skill Training Programing curriculum is intended to help participants learn and develop skills to help combat everyday challenges. Throughout this curriculum participants will learn the importance of self-affirmation and assertive behavior, as well as learning how to look at challenges from different perspectives. Participants will be challenged with brainstorming exercises, prioritizing, active listening, and view switching, just to name a few. Participants learn fourteen core skills including affirming, negotiating, handling conflicts, how to meet new people, recognizing dangerous situations, and seeing a situation from another perspective (view-switching) while learning how to apply these skills to their everyday activities through role-playing</t>
  </si>
  <si>
    <t>Principles of Recovery</t>
  </si>
  <si>
    <t>This group is intended to provide inmates with a set of concepts for pro-social behavior. The Principle of Recovery groups consist of fourteen simple tenets for daily living and are grounded upon current theories of addiction and recovery. As a mode of cognitive treatment, the principles serve as counters to the mental blueprints of anti-social and anti-recovery thinking.</t>
  </si>
  <si>
    <t>Helping Men Recover programming focuses on the psychologically and culturally relevant factors that facilitate fundamental and lasting recovery. Program materials offer a course of treatment for chronic addiction and aggression resulting from untreated trauma, by transforming recovery to relational recovery.</t>
  </si>
  <si>
    <t>Substance Use Education</t>
  </si>
  <si>
    <t>This group provides inmates with a basic understanding of the physical, psychological, and sociological effects of alcohol and other drug use, including related concepts and terminology. In addition, inmates are immersed in treatment education that catered towards the association between substance use, personal health, and family dysfunctionality.</t>
  </si>
  <si>
    <t>Motivational Enhancement Therapy</t>
  </si>
  <si>
    <t>This group educates offenders about motivation and how it governs decisions to change behavior. Treatment mapping exercises and related cognitive strategies are used to engage participants in discussions of motivation. Information is explored from a strength-based perspective that encourages offenders to consider goals they are willing to pursue.</t>
  </si>
  <si>
    <t>Medication Assisted Treatment and Directed Opioid Recovery (MATADOR) Program</t>
  </si>
  <si>
    <t xml:space="preserve">The MATADOR Program is nationally recognized for best practices by the NCCHC. </t>
  </si>
  <si>
    <t>An initiative serving inmates ages 18-24.  A wide variety of needs are met including educational, vocational, substance abuse and life skills.  Uniformed officers and program services staff work collaboratively to help this population make positive and meaningful life changes.  The mission of the P.A.C.T. Unit is to improve the quality of life of young offenders by providing a healthier living environment while incarcerated. This mission is accomplished by empowering young offenders to participate in various group activities, outside agency classes, various educational and vocational opportunities. They are also encouraged to engage in positive and healthy relationships with those who can help them succeed once they are released.  By helping young offenders transform their lives, the P.A.C.T. Unit strives to end the cycle of incarceration for these young individuals.</t>
  </si>
  <si>
    <t>Massachusetts Department of Education</t>
  </si>
  <si>
    <t>Contracted</t>
  </si>
  <si>
    <t>Artist's Way</t>
  </si>
  <si>
    <t>The basic assumption of these workshops is that creativity in all forms is basic to one's true nature.  When one is supported in this creative process in a safe, structured, and confidential
environment, many personal changes can occur. This workshop will be a condensed, 4-week adaptation of this workshop format, whereby participants meet for weekly two-hour sessions to discuss topics and exercises from the book. On their own time, participants will engage in daily journaling and sketching.</t>
  </si>
  <si>
    <t>Certified Life Coach</t>
  </si>
  <si>
    <t>6 Weeks</t>
  </si>
  <si>
    <t>4 Weeks</t>
  </si>
  <si>
    <t>SERV Safe National Restaurant Association</t>
  </si>
  <si>
    <t>Concord Prison Outreach</t>
  </si>
  <si>
    <t>DSE</t>
  </si>
  <si>
    <t>Collegiate Requirements</t>
  </si>
  <si>
    <t>Merrimack College</t>
  </si>
  <si>
    <t xml:space="preserve">A meditation program to increase self-awareness, improve emotional well-being, stress management, immunity, foster greater empathy for others, lower blood pressure, reduce anxiety, reduce sleep disorders, high blood pressure, decrease pain, ease symptoms of depression, and improve sleep patterns. Gentle and regular practice eventually becomes sustaining, supportive, and enjoyable. </t>
  </si>
  <si>
    <t>Certified Yoga Instructor</t>
  </si>
  <si>
    <t>Students are instructed on-site by a professor from the college. Inmates enrolled in these classes earn college credits that can be transferred to other colleges upon release</t>
  </si>
  <si>
    <t>Received from Merrimack College</t>
  </si>
  <si>
    <t>OSHA10</t>
  </si>
  <si>
    <t>This program covers the various aspects of construction safety, PPEs (Personal Protection Equipment), scaffolding and ladders, use of power tools, materials handling, excavation and various other safety topics. OSHA cards are required on all construction sites receiving State or Federal funds and are required by Massachusetts State law for anyone working on a prevailing wage job site. Most private General Contractors also require an OSHA card be on file for all employees on site, including all sub-contracted employees. An OSHA Construction Safety Card will be issued to each student who successfully completes the exam.</t>
  </si>
  <si>
    <t>OSHA</t>
  </si>
  <si>
    <t>Community Work to Release Program (CWP)</t>
  </si>
  <si>
    <t>Program designed to begin process of reintegrating inmates back into community in a supervisory, limited manner; crews provide manual labor and cleanup efforts on public property and private buildings</t>
  </si>
  <si>
    <t>Work Release Program</t>
  </si>
  <si>
    <t>Program that connects pre-release  inmates to jobs in the community.</t>
  </si>
  <si>
    <t>Reach One, Teach One</t>
  </si>
  <si>
    <t xml:space="preserve">Health education program on infectious disease </t>
  </si>
  <si>
    <t>Cambridge Health Alliance</t>
  </si>
  <si>
    <t>Equips students for whom English is not their primary language with English proficiency skills.  Students learn the basics of speaking, reading, and writing English in order to progress into other academic classes. Students also learn basic mathematics.</t>
  </si>
  <si>
    <t>This group is geared towards providing the participants with tools to heal in the present moment.</t>
  </si>
  <si>
    <t>Interpersonal Effectiveness and Mindfulness</t>
  </si>
  <si>
    <t>Pros and cons of choice, making a choice to learn, practice and receive reinforcement from others about the skills.  The mindfulness of experiential therapies provide practice of self-management skills helpful in the recognition of anxiety, depression, and post-traumatic stress disorder triggers.  Art therapy, visualization is used in small groups and by assignment.</t>
  </si>
  <si>
    <t>This program focuses on reading and discussing books about female political activists, artists, monarchs, leaders, and survivors.  This book club focuses on inspirational women that show determination and resilience that will inspire women. </t>
  </si>
  <si>
    <t>Religious Studies</t>
  </si>
  <si>
    <t>Provides Evangelical Christian Prayer In Spanish, Individual Pastoral Counseling, Tibetan Buddhist Calm/Meditation, Catholic Mass, and Gideon Bible Study.</t>
  </si>
  <si>
    <t>Sentenced</t>
  </si>
  <si>
    <t>Religious Volunteers</t>
  </si>
  <si>
    <t>Religious/Spiritual Worship (Catholic, Protestant, Muslim, Jewish)</t>
  </si>
  <si>
    <t>Religious Vendor &amp; Volunteers</t>
  </si>
  <si>
    <t>Pastoral Counseling - Individual (Buddhist, Chaplain, Rabbi, Imam or Priest)</t>
  </si>
  <si>
    <t xml:space="preserve">Essex County Sheriff Department provides opportunities for formal worship, study, faith formation and spiritual development, ritual practices such as Rosary and Tefillin, and instruction and education in Christian, Jewish, Muslim, and Buddhist traditions, as well as individual Pastoral Counseling. We also seek to support those without overt religious affiliation including them when providing compassionate pastoral conversations and sincere sympathetic witness to their struggles and accomplishments. All inmates are welcome to attend all services that interest them, and engage in spiritual care, despite their personally held religious practices. </t>
  </si>
  <si>
    <t>Worship time with music, occasional videos and film clips, followed by a dive into God's world.</t>
  </si>
  <si>
    <t>Youth Public Safety Academy</t>
  </si>
  <si>
    <t>8 hours</t>
  </si>
  <si>
    <t>MGL and Serve Safe Certification</t>
  </si>
  <si>
    <t>Local Police and Fire Departments, Mass. Dept. Fire Safety, MEMA, Mass. State Police, Boys and Girls Clubs, Social Service Agencies and Organizations, Local Park and Rec Departments,</t>
  </si>
  <si>
    <t>A large proportion of the target children are from cities and towns with high crime rates and historically negative images of law enforcement, courts, schools, and/or government agencies. There are also many children at the YPSA with mental and physical challenges who are welcomed each summer and most importantly, all are encouraged to participate as a team during the week. By including staff that are specifically trained to work with children with special needs, the YPSA program provides an all-inclusive summer experience that may not be available otherwise.</t>
  </si>
  <si>
    <t>12 Hours</t>
  </si>
  <si>
    <t>SafetyNet</t>
  </si>
  <si>
    <t>All MSO Staff that participate must take the 4 hour SafetyNet course.</t>
  </si>
  <si>
    <t>The service utilizes proven Radio Frequency technology and works directly with law enforcement and other public safety agencies to help rescue individuals with autism, Alzheimer’s, dementia and other similar cognitive conditions who have wandered and become lost.</t>
  </si>
  <si>
    <t>The primary function of the Warrant Apprehension Unit (W.A.U.) is to locate and apprehend fugitives wanted on outstanding felony warrants issued within Middlesex County. The unit also regularly receives requests for assistance from local, state and federal law enforcement agencies.</t>
  </si>
  <si>
    <t>MSO SWAT assigned to North East Massachusetts Law Enforcement Council (NEMLEC); assist Local PDs with High Risk Warrant service, Missing persons, barricaded subjects and high risk activity</t>
  </si>
  <si>
    <t>NEMLEC Training Standards</t>
  </si>
  <si>
    <t>SWAT Training and Recertifications</t>
  </si>
  <si>
    <t>MSO Gun Buy Backs with Local PDs to take unwanted firearms off the streets</t>
  </si>
  <si>
    <t>MSO Mobile Training Center (Gun Truck); assist Local PDs with firearms training with the trailer, located at the PDs area so Officers do not have to travel off site</t>
  </si>
  <si>
    <t>Firearms Instructors and Part Time Driver is Class A DL</t>
  </si>
  <si>
    <t>Safekeep Program</t>
  </si>
  <si>
    <t xml:space="preserve">Arrestees/pre-arraignment individuals at local Police Departments </t>
  </si>
  <si>
    <t>Honor Guard</t>
  </si>
  <si>
    <t>The Honor Guard serves as the ceremonial unit for the Department. They march in parades, participate in funerals for officers and their family members, or other functions as directed by the Sheriff.</t>
  </si>
  <si>
    <t>Farm Donations</t>
  </si>
  <si>
    <t>CMRs, DOC, PREA</t>
  </si>
  <si>
    <t>Contracted Vendor</t>
  </si>
  <si>
    <t>The Anti-Graffiti Unit works year round providing graffiti removal services to all Essex County municipalities and nonprofits.</t>
  </si>
  <si>
    <t>North Shore Gang Task Force</t>
  </si>
  <si>
    <t>The NSGTF is a partnership with the Federal Bureau of Investigations and the Essex County Sheriff's Department.  One experienced officer/investigator is assigned to this regional task force.</t>
  </si>
  <si>
    <t>FBI</t>
  </si>
  <si>
    <t>HIDTA/DEA Task Force</t>
  </si>
  <si>
    <t>The HIDTA/DEA Task Force is a joint Memorandum of Agreement between the United States Department of Justice, Drug Enforcement Administration and the Essex County Sheriff's Department.  One experienced investigator is assigned to this detail for a period of two years.</t>
  </si>
  <si>
    <t>HIDTA, DEA, DOJ</t>
  </si>
  <si>
    <t>Electronic Monitoring Program</t>
  </si>
  <si>
    <t>Reintegration program allowing inmates to demonstrate the ability to live independently while being monitored under strict conditions of accountability, including GPS tracking.</t>
  </si>
  <si>
    <t>Eligibility and suitability standard</t>
  </si>
  <si>
    <t>Parenting Helping Parents</t>
  </si>
  <si>
    <t>Support group to help individuals learn and understand common stressors faced by parents and to discuss ways to stay connected, nurture, and love their children while incarcerated.</t>
  </si>
  <si>
    <t>12 Step Recovery Group</t>
  </si>
  <si>
    <t>All Inmates sentenced and pre-trial : Men, Women &amp; Transgender</t>
  </si>
  <si>
    <t>Basic Life Skills</t>
  </si>
  <si>
    <t>Narcan Training</t>
  </si>
  <si>
    <t>Seven Hills Behavioral Health</t>
  </si>
  <si>
    <t>Psychological Education Program (PEP)</t>
  </si>
  <si>
    <t>Residential Substance Abuse Treatment (RSAT) Therapeutic Community (TC)</t>
  </si>
  <si>
    <t>3 month and 6 month programs</t>
  </si>
  <si>
    <t>Trauma Informed Group</t>
  </si>
  <si>
    <t xml:space="preserve">Volunteer </t>
  </si>
  <si>
    <t>The Inside-Out program brings college students (UMASS Dartmouth) together with incarcerated men and women to study as peers in a seminar behind prison walls.</t>
  </si>
  <si>
    <t>One Semester Fall or Spring</t>
  </si>
  <si>
    <t>UMASS Dartmouth</t>
  </si>
  <si>
    <t>MA Certified Teacher &amp;  Guidance Counselors</t>
  </si>
  <si>
    <t>DOE</t>
  </si>
  <si>
    <t>American All Tech</t>
  </si>
  <si>
    <t>College and Career Readiness</t>
  </si>
  <si>
    <t>Students meet with an advisor who provides instruction and counseling to prepare for post secondary education or employment</t>
  </si>
  <si>
    <t>Welding</t>
  </si>
  <si>
    <t>This program offers a Hot Work and D-1.1 Welding certificate.  Students learn the fundamentals of blueprint reading and practice various types of welding.</t>
  </si>
  <si>
    <t>DESE Vocational Instructor Certification &amp; HotWork Training Certification</t>
  </si>
  <si>
    <t>contracted instructor</t>
  </si>
  <si>
    <t xml:space="preserve">MA Certified Teacher &amp; MA Commercial Driver's License training instructor </t>
  </si>
  <si>
    <t>Amaral Auto &amp; Truck Driving School</t>
  </si>
  <si>
    <t>Health Education</t>
  </si>
  <si>
    <t>Math</t>
  </si>
  <si>
    <t>Teaching Adult Basic Education Math Class that allows for both group and individualized instruction for students who want to improve their Math skills and prepare for a high school equivalency test.</t>
  </si>
  <si>
    <t>MA DESE Certified Teacher/ Licensure</t>
  </si>
  <si>
    <t>OSHA Safety Program</t>
  </si>
  <si>
    <t>Sentenced Men</t>
  </si>
  <si>
    <t>Community Partners</t>
  </si>
  <si>
    <t>Catholic Mass</t>
  </si>
  <si>
    <t xml:space="preserve">Catholic Mass is designed to give Catholics and non-Catholic inmates an opportunity to participate in a service consistent with the Liturgical calendar of the Catholic Church.  </t>
  </si>
  <si>
    <t>Jehovah's Witness</t>
  </si>
  <si>
    <t>Residents Encountering Christ (R.E.C.)</t>
  </si>
  <si>
    <t>BCSO Community Work Program (Pre Release)</t>
  </si>
  <si>
    <t xml:space="preserve">The Community Work Program provides labor services to all municipalities and nonprofit organizations throughout the communities of Bristol County. </t>
  </si>
  <si>
    <t>Local municipalities, and non-profits</t>
  </si>
  <si>
    <t>True Course Program</t>
  </si>
  <si>
    <t>True Course Curriculum / BCSO Yearly In-service Traininig</t>
  </si>
  <si>
    <t xml:space="preserve">Family resource centers
Juveniles Courts 
School departments 
</t>
  </si>
  <si>
    <t>Project Lifesaver</t>
  </si>
  <si>
    <t>K9 Patrol</t>
  </si>
  <si>
    <t xml:space="preserve">The K9 Division is responsible for law enforcement and perimeter security of all Bristol County Grounds. The K9 Division also is responsible for drug searches of all incoming mail and property that enters the correctional institution. </t>
  </si>
  <si>
    <t xml:space="preserve"> MPTC Reserve/Intermittent Police Academy, MTPC yearly in-service, a 16 week patrol academy, 16 week Firearms/Explosives Academy, 10 week narcotics academy, 10 week electronics academy all taught by a BCSO certified trainer</t>
  </si>
  <si>
    <t>MPTC Police academy certification, MPTC yearly in-service certification, and a BCSO K9 Academy completion certificate and a yearly certification.</t>
  </si>
  <si>
    <t>Other Local Municiplaities</t>
  </si>
  <si>
    <t>K9 Training</t>
  </si>
  <si>
    <t>The K9 Division is responsible for training all 9 Bristol County K9 teams as well as 10 K9 teams from police and fire agencies in Bristol County. The K9 Trainers wihin the Unit  train K9 teams in Patrol, Tracking, Narcotics, Firearms, Explosives, Electronics, Bio-chem, and Covid detection.</t>
  </si>
  <si>
    <t>successful completion of a K9 academy, K9 monthly in-service, and a yearly certification</t>
  </si>
  <si>
    <t>BCSO K9 Academy completion certificate and a yearly certification.</t>
  </si>
  <si>
    <t>K9 Community Events</t>
  </si>
  <si>
    <t xml:space="preserve">The K9 Division assists the BCSO Project Lifesaver division with community events and search and rescue for lost/endangered/missing persons. The K9 Division also assist various communities with parades, National Night Out,  and K9 demonstrations. </t>
  </si>
  <si>
    <t>active member of the BCSO K9 Unit in good standing.</t>
  </si>
  <si>
    <t>BCSO Deputy Sheriffs - Law Enforcement</t>
  </si>
  <si>
    <t>The BCSO Law Enforcement Deputies provide assistance to other municipalities by overseeing Inmate DPW Crews for DOT, assisting Police Departments with events such as Festivals, Parades and Local and State Traffic Details.</t>
  </si>
  <si>
    <t>DOT / Other municipalities</t>
  </si>
  <si>
    <t>BCSO Deputy Sheriffs - Law Enforcement Task Force</t>
  </si>
  <si>
    <t xml:space="preserve">The BCSO assigns LE Deputy Sheriff/Security staff to assist in Task Forces with Local municipalities. These assignments include the Dartmouth PD, New Bedford PD Gang Unit, FBI and the DA's Office. </t>
  </si>
  <si>
    <t>Other Municipalities</t>
  </si>
  <si>
    <t>MPTC Yearly training / BCSO yearly in-service traininig</t>
  </si>
  <si>
    <t>LE Deputy Sheriff - yearly training</t>
  </si>
  <si>
    <t>BCSO Warrant Apprehension Team</t>
  </si>
  <si>
    <t>The BCSO Warrant Apprehension team assists local, Federal and State LE Agencies with the apprehension of wanted individuals.</t>
  </si>
  <si>
    <t>MPTC Yearly training / BCSO yearly in-service traininig / NESPIN Training</t>
  </si>
  <si>
    <t>Alcoholics Anonymous</t>
  </si>
  <si>
    <t>twelve step self-help program</t>
  </si>
  <si>
    <t xml:space="preserve">Martha's Vineyard Alcoholics Anonymous </t>
  </si>
  <si>
    <t>community volunteers</t>
  </si>
  <si>
    <t>addtn'l op costs = allocated facility costs</t>
  </si>
  <si>
    <t>Al-Anon</t>
  </si>
  <si>
    <t>self help for those suffering from someone else's substance abuse</t>
  </si>
  <si>
    <t>Al-Anon of Martha's Vineyard</t>
  </si>
  <si>
    <t>health ed, STI testing, linkage to care</t>
  </si>
  <si>
    <t>Dukes County Sheriff's Office Education and Programing division</t>
  </si>
  <si>
    <t>health imperatives</t>
  </si>
  <si>
    <t>4 since fy19</t>
  </si>
  <si>
    <t>Individual Mental Health Visits</t>
  </si>
  <si>
    <t>Individual mental health appointments with social workers and medical providers to address substance use and mental health concerns.</t>
  </si>
  <si>
    <t>Mental health Detox, substance use</t>
  </si>
  <si>
    <t>CPS Correctional Psychiatric Services</t>
  </si>
  <si>
    <t>Yes, CPS Correctional Psychiatric Services</t>
  </si>
  <si>
    <t>10 since fy19</t>
  </si>
  <si>
    <t>addtn'l op costs = vendor fees and allocated facility costs</t>
  </si>
  <si>
    <t xml:space="preserve">Education on forms of MAT. Providing Vivitrol upon re-entry to the community for qualifying offenders. Currently working on securing licensing and certification as an OTP to be able to provide all 3 forms of MAT. </t>
  </si>
  <si>
    <t xml:space="preserve">
substance use history</t>
  </si>
  <si>
    <t>12 since fy19</t>
  </si>
  <si>
    <t>Mindfulness based emotional intelligence (MBEI) curriculum developed for at- risk populations</t>
  </si>
  <si>
    <t xml:space="preserve">Duke's County Sheriff's Office Education and Programming Division </t>
  </si>
  <si>
    <t xml:space="preserve">Community Volunteer </t>
  </si>
  <si>
    <t>Narcotics Anonymous</t>
  </si>
  <si>
    <t>Island Health Care</t>
  </si>
  <si>
    <t>designed to teach parenting and nurturing skills to men</t>
  </si>
  <si>
    <t>13 weeks</t>
  </si>
  <si>
    <t>Martha's vineyard community services</t>
  </si>
  <si>
    <t>2 in FY'19, 2 in FY '20</t>
  </si>
  <si>
    <t>Opioid prevention</t>
  </si>
  <si>
    <t>education on use and access to Narcan</t>
  </si>
  <si>
    <t>Medical Staff</t>
  </si>
  <si>
    <t>6 since fy19</t>
  </si>
  <si>
    <t xml:space="preserve">Strengths based support for people with addiction or in recovery from alcohol, other drugs, codependency or other addictive behaviors </t>
  </si>
  <si>
    <t>Duke's County Sheriff's Office Education and Programing Division</t>
  </si>
  <si>
    <t>A guide through the 12 Steps of Recovery</t>
  </si>
  <si>
    <t>The purpose of this course is to allow you to reflect on the ways alcohol or substance use has affected your life. It provides educational material on the 12 steps of AA/NA as well as interactive reflective exercises.</t>
  </si>
  <si>
    <t>Included in EDOVO</t>
  </si>
  <si>
    <t>Houses of Healing - A prisoner's guide to inner power and freedom</t>
  </si>
  <si>
    <t>Prisoners and prison staff around the country are praising the power of "Houses of Healing: A Prisoner’s Guide to Inner Power and Freedom", the groundbreaking book/curriculum for prisoner healing and rehabilitation by Robin Casarjian. This book is a guide that instructs, encourages, and speaks to prisoners, providing a path to behavioral change, dignity, and respect-for oneself and for others. We suggest you have a notebook and a pencil to help with the writing assignments. </t>
  </si>
  <si>
    <t>Reflections and Recovery</t>
  </si>
  <si>
    <t>This course contains a series of lessons that involve meditation, therapeutic and reflective exercises based on addiction and recovery.</t>
  </si>
  <si>
    <t>Seeking Substance Abuse Treatment</t>
  </si>
  <si>
    <t>The goal of drug abuse treatment is to stop drug use and allow people to lead active lives in the family, workplace, and community. One continual challenge, however, is keeping patients in treatment long enough for them to achieve this goal. That is why finding the right treatment for a person’s specific needs is critical. </t>
  </si>
  <si>
    <t>Stressful life events</t>
  </si>
  <si>
    <t>Posttraumatic Stress Disorder (PTSD) is mental health condition triggered by experiencing or witnessing a traumatic event such as physical assault, sexual abuse, domestic violence, gang involvement, childhood neglect, terrorist incidents, or life-threatening events. People with PTSD may experience flashbacks, difficulty sleeping, isolation, depression, substance abuse, anger, or aggression. This course provides information about PTSD and offers tools to help overcome it.</t>
  </si>
  <si>
    <t>PTSD for Veterans</t>
  </si>
  <si>
    <t>Posttraumatic Stress Disorder (PTSD) is mental health condition triggered by experiencing or witnessing a traumatic event such as military combat, terrorist incidents, or life-threatening events. People with PTSD may experience flashbacks, trouble sleeping, isolation, depression, substance abuse, anger, or aggression. This course provides informational videos and text, how to find help, followed by opportunities to apply your knowledge about PTSD.</t>
  </si>
  <si>
    <t>Opioid Overdose Information</t>
  </si>
  <si>
    <t>Learn the warning signs of opioid overdose and how naloxone and medication-assisted treatment (MAT) programs can help treat and prevent it. Information in this course is brought to you by SAMSHA, Medline Plus and the Centers for Disease Control and Prevention.</t>
  </si>
  <si>
    <t>Understanding Addiction (Available in Spanish)</t>
  </si>
  <si>
    <t>Many people don't understand why or how other people become addicted to drugs. They may mistakenly think that those who use drugs lack moral principles or willpower and that they could stop their drug use simply by choosing to. In reality, drug addiction is a complex disease, and quitting usually takes more than good intentions or a strong will. Drugs change the brain in ways that make quitting hard, even for those who want to. Fortunately, researchers know more than ever about how drugs affect the brain and have found treatments that can help people recover from drug addiction and lead productive lives.</t>
  </si>
  <si>
    <t>Learning How to be a Better Parent</t>
  </si>
  <si>
    <t>Children of Incarcerated Parents Library More than one in twenty-eight children in the United States has a parent in prison. The loss of a parent to incarceration means a crisis for that child. Concerned people in all settings are dealing with children of incarcerated parents and their caregivers daily, but in most cases without benefit of training or specific information. Children of Incarcerated Parents Library (CIPL) provides free information sheets designed for people serving children of prisoners and their caregivers.</t>
  </si>
  <si>
    <t>Re-Entry Services</t>
  </si>
  <si>
    <t>Comprehensive, phased delivery of a wide-range of interlocking discharge/re-entry services. Areas of re-entry service include housing, recovery treatment, halfway house residential placement, health insurance, identification documents, Parole and Probation liaising, veterans’ support, and other related re-entry areas of need. Re-entry services, information, resources and referrals are delivered through individual consultation and community-based-inmate linkage.</t>
  </si>
  <si>
    <t>PMI - Path of Freedom</t>
  </si>
  <si>
    <t>Fleet Maull and the Prison Mindfulness Institute (PMI) have created this video-based course to help you practice mindfulness as a tool to improve your everyday life and work towards your long-term goals. PMI is dedicated to providing the most effective, evidence-based tools for rehabilitation, self-transformation, and personal and professional development. The focus of Path of Freedom is emotional intelligence. Fleet is an author, master teacher, trainer and leader who facilitates deep transformation.</t>
  </si>
  <si>
    <t>Emotional Intelligence</t>
  </si>
  <si>
    <t>Parenting while Incarcerated</t>
  </si>
  <si>
    <t>This course will teach you important tips to help you stay involved in your children's lives while in prison. You will hear from experts on how to best support your children during this difficult time. This course features Ann Analyst-Estrin, Director of the National Resource Center on Children and Families of the Incarcerated, and Carol Burton, Executive Director of Centerforce and Director of Alameda County Children of Incarcerated Parents.</t>
  </si>
  <si>
    <t>Thinking for the Future - CBT</t>
  </si>
  <si>
    <t>Join a group therapy session led by two experts in Cognitive Behavioral Therapy (CBT) -- Jennifer Luther and Dr. Paula Smith. CBT is a form of mental health treatment that focuses on the relationship between thoughts, feelings and behaviors. The participants are serving time at a work-release center in Indiana and have volunteered their time to share their experiences and work through the lessons with the instructors.</t>
  </si>
  <si>
    <t>Staying Healthy</t>
  </si>
  <si>
    <t>In this course you will learn basic information to help you stay healthy and effectively use the healthcare system. You will read “Staying Healthy”, a healthcare guide put together by the Florida Literacy Coalition. As you go through the course, think about any issues or questions you've had with your healthcare in the past.</t>
  </si>
  <si>
    <t>Health Insurance Basics</t>
  </si>
  <si>
    <t>In this course you will learn about health insurance and ways to get coverage for you and your family.</t>
  </si>
  <si>
    <t>This course will help you to learn to manage anger, stop violence or the threat of violence, develop self-control over thoughts and actions, and receive support and feedback from others.</t>
  </si>
  <si>
    <t>Headspace - Guided Meditation Sessions and Mindfulness Training</t>
  </si>
  <si>
    <t>This course will give you an introduction to Headspace, which is a meditation program designed for the modern world. The first lesson will introduce the topic, and the second lesson will take you through Take Ten, the ten day meditation program.</t>
  </si>
  <si>
    <t>Beyond Prison, Probation, and Parole</t>
  </si>
  <si>
    <t>Beyond Prison, Probation &amp; Parole is a motivational film series that features inspiring stories told by formerly incarcerated men and women who have overcome the hurdles, stigmas and challenges associated with returning to society from prison. Men and women not only share their recipes for success, they also tell how they refused to let their past dictate their future.</t>
  </si>
  <si>
    <t>Special Populations and Health: Finding Care that Meets Your Needs</t>
  </si>
  <si>
    <t>Different people need different kinds of healthcare. Depending on your age, medical history, gender and sexual identity, finding a healthcare plan that is right for you may seem difficult or confusing. This course will help you with the basics of finding health coverage and care that meets your particular sexual health and gender-specific needs. If you are unsure of what health insurance is, or how it can help you, refer to the Health Insurance Basics course to become more familiar with health care language and subjects.</t>
  </si>
  <si>
    <t>The Michael G. Santos Foundation: Mastermind</t>
  </si>
  <si>
    <t>The Mastermind is a video-based, reentry course designed to help you return to society with your dignity intact and with opportunities to thrive. The course is inspired by the personal life of Michael Santos, a former prisoner who served 26 years in prison. While in prison, he earned his Bachelor's degree and Master's degree, published 7 books, and married the love of his life. In this course, he speaks of his prison experience and hopes to transform your life just as he transformed his.</t>
  </si>
  <si>
    <t>Prisoner Reentry Network: Part 1</t>
  </si>
  <si>
    <t>No one knows about reentry like someone who has left prison. The Prisoner Reentry Network provides information about the concerns voiced by incarcerated and formerly incarcerated people. In this course you will learn tips for release from prison, and hear stories from people who have transitioned home after prison. You’ll find information on adjusting to the outside, tax forms (W-4 and I-9), talking about your record during job interviews, and more. Prisoner Reentry Network is a non-profit dedicated to promoting successful transitions from incarceration to the community. </t>
  </si>
  <si>
    <t>This course focuses on the deep, real causes of domestic violence and not just the symptoms. The course was designed for both the perpetrator and the victim. For victims, because of their lack of cognition and propensity for re-victimization. For perpetrators, because of their self-defeating thoughts and behaviors. It is a course of self-discovery that helps individuals understand the negative forces that exist in domestic violence relationships.</t>
  </si>
  <si>
    <t>Domestic Violence -Short</t>
  </si>
  <si>
    <t>Offender Corrections</t>
  </si>
  <si>
    <t>This course is not about the past, but the future. Each new day is a new beginning and a chance to improve and start over. However, to take new directions in life requires that we become self-aware of the thinking errors or self-defeating thoughts and behaviors that have so far hindered or diverted our progress towards a productive successful life. The objective of this course is, therefore, to focus on time tested thinking skills that have proven to help people leave behind the past and change their future.</t>
  </si>
  <si>
    <t>Offender Corrections - Short</t>
  </si>
  <si>
    <t>Cognitive Awareness - Short</t>
  </si>
  <si>
    <t>This course is for all people who may be experiencing problems in their lives associated with faulty thinking and self-defeating behaviors–– which describes almost all of us. This is a self-development course designed to teach cognitive skills and help people live happier, more productive lives.</t>
  </si>
  <si>
    <t>ART - Aggression Replacement Therapy</t>
  </si>
  <si>
    <t>Aggression Replacement Training (ART) offers a comprehensive intervention program designed to teach adolescents to understand and replace aggression and antisocial behavior with positive alternatives.</t>
  </si>
  <si>
    <t>The Reentry Times.com Educational Program</t>
  </si>
  <si>
    <t>This course will give you a summary of how imprisonment affects Veteran’s benefits and how imprisonment affects the incarcerated Veteran’s family. Participants will gain valuable information to assist in understanding which benefits you and your family can still utilize while incarcerated. This course was put together with information from ReentryTimes.com Newspaper and the Department of Veteran’s Affairs.</t>
  </si>
  <si>
    <t>EDOVO tablets</t>
  </si>
  <si>
    <t>Utilizes secure tablet technology to deliver free access to educational programming and increases opportunities for rehabilitation through intensive, therapeutic and academic coursework</t>
  </si>
  <si>
    <t>classes on recovering from bad credit, how to budget, and opportunities for investment</t>
  </si>
  <si>
    <t xml:space="preserve">educational services including functional literacy classes, special interest classes, HI SET preparation and testing, and individual study opportunities </t>
  </si>
  <si>
    <t>Computer Skills and Literacy</t>
  </si>
  <si>
    <t>This course provides students with a comprehensive introduction to computers. You will explore a variety of topics in computing, such as the following: the components of a computer, common computer terminology, an introduction to the Internet, computer security and privacy, computer troubleshooting techniques, and steps to maintain the life of your computer. Through readings and videos, you will learn how to fully understand the basics of computer technology.</t>
  </si>
  <si>
    <t>Inmate Cleaner Training</t>
  </si>
  <si>
    <t>According to the Occupational Safety and Health Administration, (OSHA), "Blood borne pathogens are infectious microorganisms in human blood that can cause disease in humans. These pathogens include, but are not limited to, hepatitis B (HBV), hepatitis C (HCV), and human immunodeficiency virus (HIV)."</t>
  </si>
  <si>
    <t>Music Education by Play with Your Music</t>
  </si>
  <si>
    <t>Play With Your Music is an open, online music community started by individuals from NYU. They are committed to a community of discovery, growth, and openness around music. This covers some of the main concepts and structures in creating and evaluating music.</t>
  </si>
  <si>
    <t>Drawing is a form of visual art in which a person uses various drawing instruments to mark paper or another two-dimensional medium. Instruments include graphite pencils, pen and ink, inked brushes, wax colored pencils, crayons, charcoal, chalk, pastels, various kinds of erasers, markers, styluses, various metals (such as silverpoint) and electronic drawing.</t>
  </si>
  <si>
    <t xml:space="preserve">Lost and Found </t>
  </si>
  <si>
    <t>This is a Listening Comprehension course. This course is designed to test the comprehension skills of the listener. This, the first book in the Bluford Series, centers on the life of Bluford sophomore Darcy Wills. Darcy contends with the return of her long-absent father, the troubling behavior of her younger sister Jamee, and the beginning of her first relationship. This audiobook was recorded by Audiobrite and features original music composed and performed by Kenyon Whittington</t>
  </si>
  <si>
    <t>Witting Prompts (Multiple classes)</t>
  </si>
  <si>
    <t>This course series contains lessons with fiction and personal narrative writing prompts.</t>
  </si>
  <si>
    <t>Giving Good Feedback</t>
  </si>
  <si>
    <t>This course is designed to help mentors learn to give helpful feedback on student work.</t>
  </si>
  <si>
    <t>Elements of a Good Lesson</t>
  </si>
  <si>
    <t>This course is designed to help mentors learn how to plan a good lesson.</t>
  </si>
  <si>
    <t>Political Science 232: American Government</t>
  </si>
  <si>
    <t>American Government belongs to the Saylor.org CLEP® PREP Program. In taking this version of Political Science 232, you will master the subject of American Government and Politics. This course is also designed to prepare you to take the CLEP exam in American Government. By the end of the course, you should be able to demonstrate your knowledge of American government and politics, typical patterns of political processes and behavior, and the principles used to explain various governmental structures and behaviors.</t>
  </si>
  <si>
    <t>Eric the Car Guy</t>
  </si>
  <si>
    <t>Multiple courses to instruct on the detection and repair of motor vehicles. The following topics are discussed: Noises, Leaks, Breaks, Idle Issues, Vibrations, Performance and drivability, electrical, transmissions, HVAC, Engine Overheating</t>
  </si>
  <si>
    <t>Business Law and Ethics</t>
  </si>
  <si>
    <t>Introductory course to the laws and ethical standards that managers must abide by while conducting business. Explores the legal framework designed to protect both consumers and businesses and outlines the legal and ethical environment in which businesses operate. Topics: - contracts - property and employment law - business organizations and regulations - ethical theories Earning college credit: </t>
  </si>
  <si>
    <t>Ask Ramit - Career and Personal Finance Advice</t>
  </si>
  <si>
    <t>This course will take you through the career and finance advice of Ramit Sethi. His writing features ways to find your dream job, improve your finances, and succeed at every level.</t>
  </si>
  <si>
    <t>Snag a Job</t>
  </si>
  <si>
    <t>This course will guide you through the entire process of finding a job. From searching for a position that suits you to nailing your interview, this course will give you tips to help you succeed! This course was put together with information from Snagajob.com and the Connecticut Department of Labor.</t>
  </si>
  <si>
    <t>Introduction to Legal Studies</t>
  </si>
  <si>
    <t>This course presents the learner with a basic introduction to the world of legal studies. The lessons explore the definition of law and the role it plays in society, the nuanced differences between civil and criminal law and how various laws evolve over time. The course is ideal for those who wish to acquaint themselves with the fundamentals of legal systems.</t>
  </si>
  <si>
    <t>The Recruitment Guy - Interview and Career Advice</t>
  </si>
  <si>
    <t>This course will guide you through the entire process of finding a job. From searching for a position that suits you to nailing your interview, this course will give you tips to help you succeed! This course was created with information from TheRecruitmentGuy.com and the Connecticut Department of Labor.</t>
  </si>
  <si>
    <t>Introduction to Electrical Studies</t>
  </si>
  <si>
    <t>Skilled electricians and engineers work behind the scenes to ensure that we receive a continuous supply of electric power. In order to do this, they need to have a thorough understanding of the basic concepts and practices of the electrical trade that enables them to install and maintain functional electrical systems. In this free online Diploma course the first section introduces the learner to the electrical trade. Topics on electrical safety, electrical circuits, and electrical theory are discussed in this section. This course was put together with information from USAID by ALISON</t>
  </si>
  <si>
    <t>Reading Practice - Level 1, 2, 3, 4</t>
  </si>
  <si>
    <t>Multiple courses that will test and improve reading and comprehension skills. </t>
  </si>
  <si>
    <t>The Skid Row Reader (Multiple courses)</t>
  </si>
  <si>
    <t>The Skid Row Reader, written by Dan Johnson, is a book of essays and texts centered around the themes of history, perception and context. These short readings are centered around experiences that the arthur hopes his intended readers can better relate to.</t>
  </si>
  <si>
    <t>Speak Etc. - Workplace Language and Social Skills</t>
  </si>
  <si>
    <t>Body language is an important part of how you present yourself. This course will give you tips on how to improve your body language and help you make a good impression at work.</t>
  </si>
  <si>
    <t>Introduction to Carpentry</t>
  </si>
  <si>
    <t>An age-old and highly skilled trade, carpentry has evolved to incorporate improved building materials and construction methods. Modern-day carpenters find themselves working on a variety of projects that span both the residential and commercial sectors. A sound knowledge of the tools, materials, and building methods is therefore an indispensable requirement of the job. </t>
  </si>
  <si>
    <t>Customer Service Basics</t>
  </si>
  <si>
    <t>This course covers the basics of customer service, skills that can be used in a variety of professions. It will be a useful starting point for any career that involves interacting with customers in any capacity. </t>
  </si>
  <si>
    <t>Introduction to Plumbing</t>
  </si>
  <si>
    <t>Plumbers are responsible for installing safe and efficient plumbing systems, which reduces the spread of diseases and improves sanitation. In order to do this, a sound understanding of plumbing pipes, tools, and materials; knowledge of the trade and the current practices it promotes is an essential requirement. This course begins with an introduction to plumbing, where a brief history of plumbing from the ancient to the modern times is discussed. This is followed by topics such as safety practices, hazard communication, plumbing tools, and drawings.</t>
  </si>
  <si>
    <t>My Money</t>
  </si>
  <si>
    <t>Making the most of your money starts with five building blocks for managing and growing your money -- The My Money Five. These principles are: Earn, Save and Invest, Protect, Spend, and Borrow. Keep these five principles in mind as you make day-to-day decisions and plan your financial goals. This course was put together with information from the Federal Financial Literacy and Education Commission. </t>
  </si>
  <si>
    <t>Michael G. Santos; Straight-A Guide</t>
  </si>
  <si>
    <t>The Straight-A Guide is a video-based course made to help students learn how to pursue a law-abiding life where they can contribute to their community. It has been designed and delivered by a former prisoner, Michael G. Santos, who received a 45-year prison sentence when he was 19. He ended up serving 26 years in prison, but earned his Bachelor's degree, Master's degree, and published books during his sentence.</t>
  </si>
  <si>
    <t>Psychology 101</t>
  </si>
  <si>
    <t>A detailed introduction to the fundamental principles of psychology and to the major subjects of psychological inquiry. Topics: - history of psychology - methodology - emotion - development - memory - psychopathology Earning college credit:</t>
  </si>
  <si>
    <t>Introduction to Western Political Thought</t>
  </si>
  <si>
    <t>Examination of the major texts and figures in the history of political thought, including Plato, Machiavelli, and Rousseau. Topics of analysis include: power, justice, rights, law, and other issues pertaining to governance. Topics: - history of political thought - Plato, Aristotle, Machiavelli, Hobbes, Locke, Rousseau, Tocqueville, and Marx - influence of various political theories on modern American politics Earning college credit: </t>
  </si>
  <si>
    <t>Staying Healthy: Women's Health (Multiple Courses)</t>
  </si>
  <si>
    <t>This is a special addition to Staying Healthy: An English Learner’s Guide to Health Care and Healthy Living. It is part of a two course series called Staying Healthy: Women's Health. The courses give a broad overview of different women’s health topics. </t>
  </si>
  <si>
    <t>Staying Healthy for Beginners</t>
  </si>
  <si>
    <t>In this course, you will learn basic information about health care, doctors, medicine, healthy food, and staying healthy. </t>
  </si>
  <si>
    <t xml:space="preserve">Career Exploration: </t>
  </si>
  <si>
    <t>Multiple courses to learn about jobs in the following fields: -Manufacturing - Marketing, Sales, and Service - Construction Industry - Hospitality and Tourism - Business, Management, and Administration - Information Technology - Human Services - Health Science - The Transportation Industry</t>
  </si>
  <si>
    <t>English Language Arts Foundations (Multiple course levels)</t>
  </si>
  <si>
    <t>Based on the Common Core State Standards, this course will help you grow as a reader and writer of both literary and informational text. You will read a number of complex, thematically related narratives, short stories, extended informational texts, and nonfiction articles. You will learn to analyze these varied texts, to identify key ideas and details, to compare and contrast major text elements, and to distinguish between those claims supported by evidence and those that are not. In your own life, these reading and writing skills will benefit you immensely no matter what path you choose to take in your future. The goal through all of this is to help you become a reader, writer, and communicator capable of critical thinking and analysis, so that as you continue on your learning journey, you have the tools and foundation you need to succeed. </t>
  </si>
  <si>
    <t>RLA - Reading Comprehension - (Multiple course levels)</t>
  </si>
  <si>
    <t>Reasoning through Language Arts education and exam practice. The material in these courses comes from DCS GED® Prep Online. DCS GED Prep Online is designed to help you continue your high school adult education by working at your own pace. For over 10 years, DCS GED® Prep Online has been helping people pass the GED®test.</t>
  </si>
  <si>
    <t>Social Studies - (Multiple courses)</t>
  </si>
  <si>
    <t>In these courses you will learn concepts that will help you succeed on the Social Studies portion of the GED exam. Lessons include U.S. History, Geography</t>
  </si>
  <si>
    <t>Math - (Multiple courses)</t>
  </si>
  <si>
    <t>The material in these courses comes from DCS GED® Prep Online. Lessons covered include addition, subtraction, multiplication,  division,  decimals and fractions, Interest, distance, total cost, ratio, proportions, measurements, percentages, exponents, number properties, word problems, geometry, algebra </t>
  </si>
  <si>
    <t>Science - (Multiple courses)</t>
  </si>
  <si>
    <t>In this courses you will learn about  Earth science, Physical Science, Life Science. The material in this course comes from DCS GED® Prep Online. DCS GED Prep Online is designed to help you continue your high school adult education by working at your own pace. For over 10 years, DCS GED® Prep Online has been helping people pass the GED®test.</t>
  </si>
  <si>
    <t>Food Safety Training - Safe Practices and Procedures</t>
  </si>
  <si>
    <t>Having a good sanitation and safety program is vital to any food service operation, big or small. This is a follow-on course from our basic level requirements course and will help you understand different aspects of food safety and sanitation. It will teach you different programs that can be brought into effect within your operation. From individual cleanliness guidelines that are applicable to everyone within the sanitation and safety operation, to the imperative role the manager plays in the operation, this free online course will quickly ensure that your food service operation will have a reputation for good cleanliness and sanitation. This course will teach you what to look out for when purchasing and receiving foods from an outside supplier, how to store food in the correct environment and how to prepare foods hygienically. Learn how to prevent and avoid accidents such as burns or cuts, and food borne illnesses by learning how they are caused. This online course will be of great interest not only to a person who wishes to start their own food service operation or who is already working in one, but to anyone who wants to know more about preparing food in a sanitary manner.</t>
  </si>
  <si>
    <t>Introduction to Plumbing Tools and Drawings</t>
  </si>
  <si>
    <t>In this course you will review the plumbing profession, with a focus on the tools and drawings that are most commonly used.</t>
  </si>
  <si>
    <t>Principals of Management</t>
  </si>
  <si>
    <t>This course will illustrate the ways in which the practice of management evolves as firms grow in size. It is based upon the idea that the essential purpose of a business is to produce products and services in order to meet the needs and wants of the marketplace. A manager marshals an organization’s resources (its people, finances, facilities, and equipment) toward this fundamental goal. In this course, you will explore the tasks that today’s managers perform and delve into the key knowledge areas that managers need to master in order to run successful and profitable businesses. </t>
  </si>
  <si>
    <t>Understanding Drainage and Water Distribution Systems</t>
  </si>
  <si>
    <t>Understanding Drainage and Water Distribution Systems is a course by USAID, and is designed for anyone who wants to get a better understanding of the drain, waste, vent, and water distribution systems. This course will be of great interest to all professionals who want to understand how drainage and water distribution systems work or for a newcomer looking to gain a more thorough understanding of a modern-day plumber's job.</t>
  </si>
  <si>
    <t>Continuing Your Education: An Introduction to College Courses</t>
  </si>
  <si>
    <t>If you have received a high school diploma or have completed your GED, we recommend taking this course to explore your options for continuing your education.</t>
  </si>
  <si>
    <t>Food Safety - Introduction to Personal Hygiene</t>
  </si>
  <si>
    <t>Welcome to Introduction to Personal Hygiene! This introductory course is part of the Food Safety Knowledge Network Basic Level Program and was developed through a partnership between the Global Food Safety Initiative and Michigan State University to enhance the technical knowledge of individuals responsible for food safety, especially those working for small or less-developed businesses.</t>
  </si>
  <si>
    <t>Illegal to Legal: Business Success for the (Formerly) Incarcerated</t>
  </si>
  <si>
    <t>"Illegal to Legal" is a guide by Bob Pelshaw to help ex-offenders become entrepreneurs (people who start their own businesses). There are many benefits to starting your own business, especially if you have a record. This course will take you through the "Illegal to Legal" guide and teach you what you need to know to become an entrepreneur. Once you have access, you can also visit the website illegaltolegal.org for more information</t>
  </si>
  <si>
    <t>Business Communications</t>
  </si>
  <si>
    <t>This course is designed to help you learn how to plan, produce, and perform acts of communication that satisfy the most demanding audience: your customers. Topics: - the communication process - understanding an audience - writing and speaking to customers </t>
  </si>
  <si>
    <t>Sexual Wellness: Your Health, Your Body, Your Choice (Also in Spanish)</t>
  </si>
  <si>
    <t>This course focuses on information about how to prevent Sexually Transmitted Infections and unplanned pregnancy. You will also practice making decisions that are right for your sexual health and different ways to talk to your partners or doctors about your decisions.</t>
  </si>
  <si>
    <t>PREA: What you need to know (Also in Spanish)</t>
  </si>
  <si>
    <t>In this course you will watch an informational video on the PREA, the Prison Rape Elimination Act. You will learn about your rights and the protections your facility provides.</t>
  </si>
  <si>
    <t>Computer Basics</t>
  </si>
  <si>
    <t>This course will teach you basic skills on how to use a computer, explore the Internet for networking or entertainment purposes, create an email account, and use several computer programs that will be helpful in the workplace.</t>
  </si>
  <si>
    <t>Economics 101: Principals of Microeconomics</t>
  </si>
  <si>
    <t>Introductory course that provides a basic understanding of microeconomic principles. Analyzes the economic factors influencing decisions made at the individual level, after evaluating resources, costs, and tradeoffs. Topics: - consumer and producer behavior - supply and demand - different kinds of markets and how they function - welfare outcomes of consumers and producers Earning college credit:</t>
  </si>
  <si>
    <t>ServSafe Food and Alcohol Safety Exams</t>
  </si>
  <si>
    <t>In this course you will learn about proper handling of food and alcohol and prepare for the ServSafe certification exams. This certification from the National Restaurant Association is accepted nation-wide. Passing a ServSafe exam is often necessary to get a job in the food or beverage industry. Certification in several areas can certainly expand your employment possibilities in the food service field. Once you acquire any ServSafe certification, it will be good for 5 years. </t>
  </si>
  <si>
    <t>English as a second language (multiple courses)</t>
  </si>
  <si>
    <t>Course topics include: Vocabulario, El Pasado y el Presente, Gramatica, Las Palabras Communes, Verbos y Preguntas, Practica de Leer - En el bosque, Como Aprender Ingles, Conociendo las consecuencia, El Proceso de accion penal: Lo basico, Comprension de lectura: A Reventar, En la sala de un juzgado, Las consecuencias duraderas</t>
  </si>
  <si>
    <t>Criminal Process: The Basics</t>
  </si>
  <si>
    <t>The legal process is very complicated and can be difficult to understand. In this course you will learn about the criminal process from arrest to sentencing. This course is not legal advice.</t>
  </si>
  <si>
    <t>Knowing the Consequences</t>
  </si>
  <si>
    <t>In this course you will learn about the legal system, particularly what kinds of small infractions can lead to incarceration. This course is not legal advice and in no way replaces the advice of a licensed legal professional.</t>
  </si>
  <si>
    <t>Lasting Consequences</t>
  </si>
  <si>
    <t>In this course you will continue to learn about the legal system and how small issues can eventually lead to big consequences. The topics covered are: unpaid child support; paying fees and fines; and driving on a suspended license.</t>
  </si>
  <si>
    <t>In the Courtroom</t>
  </si>
  <si>
    <t>In this course you will learn some basics about the courtroom part of the criminal process. The topics covered in this course are: courtroom etiquette; the role of a Public Defender, and how to represent yourself.</t>
  </si>
  <si>
    <t>Personal Finance</t>
  </si>
  <si>
    <t>This course aims to help you learn how to spend money mindfully, how to save money for the future, how to use money safely, and how to make money. Using material from Moneythink and Khan Academy/Better Money Habits, this course will empower you to make great financial decisions for yourself.</t>
  </si>
  <si>
    <t>Credit Reports and Credit Scores</t>
  </si>
  <si>
    <t>Your credit history is important to a lot of people: mortgage lenders, banks, utility companies, prospective employers, and more. So it's especially important that you understand your credit report, credit score, and the companies that compile that information, credit bureaus. This information, provided by the Federal Reserve Board, provides answers to some of the most common, and most important, questions about credit.</t>
  </si>
  <si>
    <t>SquareUp - Entrepreneurship</t>
  </si>
  <si>
    <t>SquareUp is a self-paced course that provides foundational knowledge for using entrepreneurial thinking to build a career, a business, or both. Assignments cover the concepts of personal development, life and career planning, and business idea development. Topics include, opportunity recognition, goal setting, and idea creation. SquareUp allows participants the opportunity to examine the basic concepts of Alexander Osterwalder’s Business Model Generation – the core components of building a Business Model Canvas.</t>
  </si>
  <si>
    <t>Immune Disorders and Gluten</t>
  </si>
  <si>
    <t>In this course, you will learn about immune disorders related to gluten. This course is informational, and it is not meant to serve as medical advice for people with celiac disease.</t>
  </si>
  <si>
    <t>Health Care for Veterans</t>
  </si>
  <si>
    <t>This course offers U.S. veterans information about how to access the health care benefits they may be eligible for through the Veterans Health Association (VHA). Each veteran is different, so each veteran may have different health care options. This course will help you start the process and connect with resources who can help you get VA health insurance. Disclaimer: This course is meant to introduce veterans to their health care options. The information in this course is not meant to take the place of professional medical advice</t>
  </si>
  <si>
    <t>Make BIG Talk (Multiple courses)</t>
  </si>
  <si>
    <t>Make BIG TALK is a social experiment, research project and video series started by a university student named Kalina. In this course series, you will be asked to think about deep questions, and answer questions about your life, your goals, and more. In taking this course, you will also learn how to make "big talk" with other people. Courses include: Introduction, People &amp; Family, Values &amp; Lessons, Digging Deeper, What if?, Time</t>
  </si>
  <si>
    <t>GED Checklist</t>
  </si>
  <si>
    <t>This course is designed to help make the GED process easier for you to understand and follow</t>
  </si>
  <si>
    <t>Introduction to Cisco Networking</t>
  </si>
  <si>
    <t>This course is a comprehensive introduction to routing and switching. It will teach the skills and knowledge to successfully install, operate, and troubleshoot a small branch office network.</t>
  </si>
  <si>
    <t>First Degree Viewer Guide</t>
  </si>
  <si>
    <t>"First Degree" is a documentary that takes a look at the college prison system in the Sing  Correctional Facility.</t>
  </si>
  <si>
    <t>Applying for Health Insurance</t>
  </si>
  <si>
    <t>This course is an introduction to applying for health insurance. Here, you can learn the first steps you may take to enroll in health insurance. You will also learn basic information about Marketplace insurance, Medicaid, Social Security Disability Insurance, and Veterans Administration benefits.</t>
  </si>
  <si>
    <t>Introduction to Peer Tutoring</t>
  </si>
  <si>
    <t>Learn how you can help other students learn while building your own skills.</t>
  </si>
  <si>
    <t>Letter writing (Multiple courses)</t>
  </si>
  <si>
    <t>This course series includes lessons in: The Outline of a Letter, Different Kinds of Letters, Letter Writing Practices, Writing Personal Letters, Writing Professional Letters, Writing Persuasive Letters</t>
  </si>
  <si>
    <t>Different Kinds of Letters</t>
  </si>
  <si>
    <t>This course will teach you about the different kinds of letters: personal, persuasive, and professional. This course is meant for writers of all levels.</t>
  </si>
  <si>
    <t>Tutor Training (multiple courses)</t>
  </si>
  <si>
    <t xml:space="preserve">This course helps potential tutors learn more about how to teach students the following topics: Working with English as a Second Language Students, Working with Students with Disabilities, Culturally Responsive Teaching, What to Expect, </t>
  </si>
  <si>
    <t>Bottom Line Reasons to Hire the Formerly Incarcerated</t>
  </si>
  <si>
    <t>Getting a job is one of the hardest challenges a formerly incarcerated citizen faces. The author of this course Bob Pelshaw refused to hire people with a criminal history, until he served time in Federal prison. While doing his time, he wondered "What would someone have needed to do to convince me to hire them?" That was the birth of the bottom-line reasons. This course teaches the seven major bottom-line reasons for hiring the formerly incarcerated so that job applicants can use these reasons as ammunition to help obtain jobs.</t>
  </si>
  <si>
    <t>Great Interview &amp; Great Jobs for the Formerly Incarcerated</t>
  </si>
  <si>
    <t>Getting a job is one of the hardest challenges facing most formerly incarcerated citizens. Hard, but not impossible. This course provides powerful, solid, practical, easy to implement tips you can use to help you in job interviews.</t>
  </si>
  <si>
    <t>Communication: What's the Point</t>
  </si>
  <si>
    <t>So much in life depends on communication skills. Learn effective communication tools and tips you can use to improve your life inside, and outside, the walls.</t>
  </si>
  <si>
    <t>In this course you will learn about health insurance and ways to get coverage for you and your family. This course was put together using information from Healthcare.gov, the Health Insurance Marketplace, and the Kaiser Family Foundation.</t>
  </si>
  <si>
    <t>Women's Health</t>
  </si>
  <si>
    <t>This course is put together using materials from Womenshealth.gov as well as the Center for Disease Control with 4 lessons. In Lesson 1, you'll learn about different conditions ranging from Ovarian Cancer to Polycystic Ovary Syndrome that could impact your health. Take a look through these to understand who may be at risk and if there are ways to prevent or treat the different conditions. The next lesson will talk more about the different screenings and tests for these conditions. In lesson 3, you can learn more about the many different birth control options that exist. Lastly in lesson 4 we talk about menstruation, premenstrual syndrome and menopause.</t>
  </si>
  <si>
    <t>Seven Strategies for Getting a Job with a Criminal History</t>
  </si>
  <si>
    <t>Getting a job with a criminal history is difficult, but not impossible. Learning these strategies will help you be better prepared for job searches.</t>
  </si>
  <si>
    <t>Elevate Your Future with Elevator Pitches</t>
  </si>
  <si>
    <t>Most people in America believe in second chances. But for many formerly incarcerated citizens a criminal history is a life sentence when it comes to job applications, rental applications, sometimes even dating and re-connecting with friends or loved ones. This course shows how to communicate your criminal history, and your unique personal strengths and benefits, in a way that helps you put, and keep, your past in your past. This course teaches people with a criminal history how to use elevator pitches as a powerful persuasive tool to elevate their future in job interviews and other life situations. It teaches the fundamentals of making an elevator pitch, how to make a good one, and how to use it to better your post-release life, relationships, and to aid in getting jobs or new business.</t>
  </si>
  <si>
    <t>Brian Hamilton Foundation's Starter U</t>
  </si>
  <si>
    <t>The Brian Hamilton Foundation’s Starter U: How to Start and Grow a Business is a free, self-paced online course teaching everything you need to know to start, run, and grow a business. Whether you live in Portland, Oregon or Portland, Maine, work 3rd shift or 1st shift, this course is designed to give you, the entrepreneur, the flexibility to learn according to your schedule. Our course covers business ideation, marketing, selling, customer service, how to overcome the biggest obstacle stopping you from starting your business: you. Through roughly twelve hours of instruction, entrepreneur stories, quizzes, and discussion topics, we distill everything you absolutely need to know to start your business tomorrow. At the end of the course, you will receive a certification proving you have successfully completed the course. So, what are you waiting for? Start today!</t>
  </si>
  <si>
    <t>Returning Citizens Magazine</t>
  </si>
  <si>
    <t>Returning Citizens Magazine: 2nd Chance Jobs, Expungement, Legal, Reentry Only Job Fairs, and so much more.</t>
  </si>
  <si>
    <t>First Light: Learning Resources</t>
  </si>
  <si>
    <t>This course contains the learning resources for First Light. You must watch the film "First Light" before taking this course. This course contains questions and activities to deepen your understanding of the brutal and disturbing history of settler colonialism and its impact on Native peoples, government policies that aimed to force Native people to stop being who they are, and the process of healing that accompanies a truth and reconciliation commission.</t>
  </si>
  <si>
    <t>Dear Georgina : Learning Resources</t>
  </si>
  <si>
    <t>Dear Georgina focuses on a single example of the lifelong impact of Indigenous child removal. The companion viewer’s guide helps you understand how historical and intergenerational trauma influence the emotional lives of children and young people. It also links Georgina's story to the more recent separation of children from their families at international borders.</t>
  </si>
  <si>
    <t>Dawnland; Learning Resources</t>
  </si>
  <si>
    <t>The 20-page viewer’s guide is written for viewers who want to learn more about the issues behind the film, Dawnland. Community screening hosts, neighborhood groups, book clubs, faith organizations, librarians, and people who love documentary film will find helpful information and resources to enrich their viewing.</t>
  </si>
  <si>
    <t>Introduction to Quakerism</t>
  </si>
  <si>
    <t>Learn who Quakers are, what Quakers believe and do, and where Quakers come from. Several materials for this course are used by permission of Friends General Conference (https://www.fgcquaker.org/), a national Quaker organization.</t>
  </si>
  <si>
    <t>Streetlight's first thematic volume; exploring the truths of man's creation and fall as found in Genesis 1-6 and God's redemption plan for man in the life and death of his son Jesus, as found in the Gospel of John.</t>
  </si>
  <si>
    <t>Gospel of St. Matthew (Multiple courses)</t>
  </si>
  <si>
    <t>This Distance Learning with Independent study course will study the Gospel of St. Matthew using both ancient and modern insights regarding its structure and theology. Those who complete this course should be able to compare this Gospel with the other synoptic Gospels; explain how the structure reveals that Jesus is the new David and the New Moses; describe Jesus’ attitude toward Pharisaic legalism; appreciate Jesus’ use of parables, particularly the parable of the sower; define the way Jesus established the Church, giving special responsibilities to Peter; and address the realities of the Kingdom of God and the presence of both saints and sinners in the Church.</t>
  </si>
  <si>
    <t>Christen Prayer (multiple courses)</t>
  </si>
  <si>
    <t>Students who complete these five inspiring lessons will be given new understandings to help them adapt their own way of praying so that it transforms their relationship with God. They will be able to relate prayer to living the Christian life, to explain the revelation of prayer in the Old and New Testaments, to trace the development of prayer in the Christian tradition, to identify ways of overcoming obstacles to prayer, and finally to summarize the main truths that are contained in the Our Father.</t>
  </si>
  <si>
    <t>I am Series</t>
  </si>
  <si>
    <t>Of all the claims of Jesus found in the Gospels, none are more dense and divisive as the I AM statements found in the Gospel of John. Paired with 8 dynamic short films, Esteban Shedd of Streetlights Bible walks through Jesus’ 8 I AM statements in this one-of-a-kind multimedia devotional series. Interact, read, listen, watch and think through Jesus’ powerful words.</t>
  </si>
  <si>
    <t>Optional Reading (multiple courses)</t>
  </si>
  <si>
    <t>Courses include the following topics: Antiquities of the Jews - Book II, Constitution on Divine Revelation, Matthew and Mark, Matthew and Genesis, Matthew and John, Christian Prayer Part I, - V</t>
  </si>
  <si>
    <t>Foundations of Biblical Interpretation (BST 305.1)</t>
  </si>
  <si>
    <t>The purpose of this course is to help students develop an understanding of principles and techniques important to the study, interpretation, and application of the Scriptures.</t>
  </si>
  <si>
    <t>Concepts in Biblical interpretation Part I (BST 305.2) and II (BST 305.3)</t>
  </si>
  <si>
    <t>Basic Principles of Morality (multiple courses)</t>
  </si>
  <si>
    <t xml:space="preserve"> Introduction to Pillar III: Life in Christ Students who successfully complete this lesson should be able to explain the position of the section on morality in the Catechism of the Catholic Church, the difference between fundamental and special moral theology, the relationship between virtue and law as they are treated in pillar III, and the role of Sacred Scripture in the study of morality.</t>
  </si>
  <si>
    <t>Jewish Learning (Multiple Courses)</t>
  </si>
  <si>
    <t>Multiple courses in Judaism including: Women in the bible, FAQs about Judaism, Daily living, Chumash Themes</t>
  </si>
  <si>
    <t>Islamic Studies (Multiple Courses)</t>
  </si>
  <si>
    <t xml:space="preserve">Multiple courses in Islamic Studies including: Rules of Worship, The Rights of Parents - Birr al-Walidayn, The Prohibitions of the Tongue - Maharim al-Lisan, </t>
  </si>
  <si>
    <t>Ten Commandments (multiple courses)</t>
  </si>
  <si>
    <t>Using Pillar Three of the Catechism of the Catholic Church, Sacred Scripture, documents of the Church, and lectures of the late moral theologian, Monsignor William B. Smith, S.T.D. students who successfully complete this course should be able to describe in general the rights and duties of the first five commandments of the Decalogue as taught by the Catholic Church. It consists of four lessons and five DVD lectures that focus on the Scriptural foundations, obligations, sins, and virtues related to Commandments one through five.</t>
  </si>
  <si>
    <t>Celebration of the Christian Mystery (multiple courses)</t>
  </si>
  <si>
    <t> Christ instituted, for our justification, the seven Sacraments, which were foreshadowed in the Old Testament. This course based on Pillar Two of the Catechism of the Catholic Church, provides an overview of the Sacraments in light of their three categories: Sacraments of Initiation, Sacraments of Healing, and the Sacraments at the Service of Communion. Students who complete this course should be able to explain in detail the content of each Sacrament within the context of liturgy and Scripture, and to describe the emphasis that catechesis should place on teaching the communal dimension of the Sacraments.</t>
  </si>
  <si>
    <t>Life in Christ (multiple courses) (Spanish version available)</t>
  </si>
  <si>
    <t>This lesson will focus on the vocation of Christians to a "newness of life." Students should be able to explain the sources of all human actions, the principles of double effect, the work of the emotions and conscience, and the realities of virtue and sin. Students should be able to describe the responsibilities of man's social life being trinified, as well as to explain the moral teaching of the Church as a graced response to the creating, redeeming, and sanctifying activity of the Father, Son, and Holy Spirit. This lesson will examine the Ten Commandments within the context of the New Law of loving both God and neighbor with the Love with which God loves. Students should be able relate virtues, sins, and special moral considerations associated with each Commandment; explain the relationship between the Holy Spirit and living by the moral teaching of the Church; and describe the catechetical significance of the Church's moral teaching for the New Evangelization.</t>
  </si>
  <si>
    <t>Profession of Faith (multiple courses) (Also available in Spanish)</t>
  </si>
  <si>
    <t>This lesson will trace the origins of the creeds. Students who successfully complete this lesson should be able to describe the contributions of early Christian writers to the creed, explain the role of the creed for the catechumenate and baptismal liturgy, and be able to identify significant terms and phrases associated with the historical evolution of the creed.</t>
  </si>
  <si>
    <t>Our Daily Bread (Multiple courses)</t>
  </si>
  <si>
    <t>The Our Daily Bread devotional provides daily spiritual encouragement to people around the world. We currently distribute print copies of our devotional booklet to over 70,000 prisoners in the United States, as well as to thousands of jail/prison chaplains.</t>
  </si>
  <si>
    <t>Introduction to the Catechism of the Catholic Church (Multiple courses) (Spanish version available)</t>
  </si>
  <si>
    <t>Introduction to the Catechism of the Catholic Church (Multiple courses)</t>
  </si>
  <si>
    <t>Gospel of St. John (multiple courses) (Spanish version available)</t>
  </si>
  <si>
    <t>This online Distance Learning independent study course will provide a glimpse of the theological developments that the Fathers of the Church have discovered in St. John’s Gospel. This course will focus on using Catholic principles for Scriptural interpretation to unravel the reasons the Church Fathers considered this the “spiritual gospel” with significant differences from the synoptic writers. Students who complete this course should be able to explain John’s way of presenting the Trinity and the two natures of Jesus; describe John’s development of Jesus as the fulfillment of the Old Testament, and analyze the importance of the sacraments and the role of Mary in this gospel often referred to as the Catholic Gospel.</t>
  </si>
  <si>
    <t>CDU Catholic Learning Guidance Pen Pal Program</t>
  </si>
  <si>
    <t>The Catholic Distance University provides learning guidance through its Pen Pal Program. This is an area in which you can submit questions regarding materials contained in the CDU Courses. Correspondence with a knowledgeable member of the Catholic Church will be provided after the Request for Pen Pal Assistance has been completed and submitted.</t>
  </si>
  <si>
    <t>Bible Study (Multiple Courses)</t>
  </si>
  <si>
    <t>This Bible Correspondence Fellowship course you will go through the Introduction and the Understanding the Bible lessons, Foundations of Faith and the Romans, First and Second Corinthians, Galatians and Colossians, Thessalonians and Philemon.</t>
  </si>
  <si>
    <t>Intro to Scripture and the Gospel Message (Multiple Courses)</t>
  </si>
  <si>
    <t>This independent study course is a basic overview of Sacred Scripture for all adult Catholics and catechists. The content will focus on the Church’s principles for Biblical interpretation as explained in concrete examples drawn from the New Testament, as well as briefly address the benefits and shortcomings of both the ancient and modern approaches to the study of Sacred Scripture. Participants will reflect upon the Gospels and the Letters of St. Paul as they are the fulfillment of Israel’s story in Christ. In addition, the course will conclude with the implications of this course for Christian doctrine and discipleship. Those who complete this course should be able to appreciate more fully the Biblical narrative as alive for themselves as Catholics and, consequently, for all those that will benefit from their teaching.</t>
  </si>
  <si>
    <t>VAT II: The Constitution on the Church, Lumen Gentium (Multiple Courses)(Also available in Spanish)</t>
  </si>
  <si>
    <t>The Second Vatican Council (1962-1965) was the major event in the Church in the twentieth century. It is also perhaps the most misunderstood event as well. This course will examine Vatican II’s Constitution on the Church. The lessons explain how this Constitution deals with the way the Church works (People of God, hierarchy, laity, religious, and so on). Students who complete this course should be able to better understand one’s role in the Church and be able to exercise the mission given to all by reason of one’s Baptism. This lesson covers the final two chapters of The Constitution on the Church: namely, those referring to the Church as a Pilgrim Church and to Our Lady. These two chapters are connected because they start with the journey of the Church towards the glory of Heaven and the understanding of Mary, who is an example of the glorified life of the saints in Heaven, and as such, indicates the goal to which all of the Church tends.</t>
  </si>
  <si>
    <t>The Prophets and Morality (Multiple courses)</t>
  </si>
  <si>
    <t>This online independent study course examines the Old Testament prophets as the conscience of ancient Israel and as insightful guides to moral theology for the modern Christian. This course will additionally study the prophets’ perspective in regard to the causes of sin, the motives of temptation, and the remedies God applied for healing. Those who complete this course should be able to discuss the prophets both as powerful preachers against sins of idolatry and social injustice that continue into the present time, and as gifted leaders who understood human nature and the ultimate solution to sin—the Person of Jesus Christ.</t>
  </si>
  <si>
    <t>Introduction to the Acts (Multiple courses)</t>
  </si>
  <si>
    <t>This online independent study course is an introduction to the New Testament book: Acts of the Apostles, from which daily and Sunday Mass readings are chosen throughout the entire season of Easter each year. Students will explore introductory topics such as authorship of the book, dating, and literary qualities, and then examine the mission and challenges of the early Church in and outside of Jerusalem. Those who complete this course should be able to identify how Luke shows Jesus continuing to guide the Church from heaven in the actions of the apostles and explain how Luke has so structured Acts to make it justify baptizing Gentiles without the need for them to become Jews first.</t>
  </si>
  <si>
    <t>The Life of Paul (Multiple courses) (Spanish version available)</t>
  </si>
  <si>
    <t>This online independent study course will provide an overview of the life of St. Paul and the structure of his letters. Students will consider the missionary journeys of St. Paul as described in the Acts of the Apostles and situate his various letters within this context. They will also reflect upon the culture and issues of the Churches in Thessalonica, Galatian, Rome, and Corinth, and explore the main teachings that Paul conveyed through these letters.</t>
  </si>
  <si>
    <t>Gospel of St. Mark (Multiple courses)</t>
  </si>
  <si>
    <t>This online independent study course will be an excursion into the least known, least popular, yet, most underrated of the four Gospels--inspired by God and written by the man who was Peter's secretary. Mark affords us an indispensable look into Jesus Christ and the true meaning of Christian discipleship. The content will explore many puzzles of this Gospel, including the reasons why Mark has so often been neglected in the history of the Church, and why Mark, despite his relative neglect in the past, is essential in his witness to the truth of Jesus Christ and the historical memory of the Lord's life and ministry. Furthermore, participants who complete the seminar should be able to give reasons why Mark is an outstanding catechetical tool for explaining the mystery of Christian discipleship.</t>
  </si>
  <si>
    <t>Gospel of Luke (Multiple courses)</t>
  </si>
  <si>
    <t>This online independent study course will provide an introduction to the Gospel of Luke. The lessons will address introductory topics such as authorship, dating, sources, literary qualities, and Luke’s distinctive theology. Students will also study the ways that Luke emphasizes Jesus reaching out to the outcasts of society, shows Jesus at prayer and considers the Infancy Narrative, Twelve Apostles, Sermon on the Plain, and parables. The final lesson will treat Jesus’ journey to Jerusalem (beginning in 9:51), especially the distinctive teaching of Jesus that Luke includes in the final chapters of the Gospel. Participants who complete this course should be able to identify and explain Luke’s distinctive theology by making reference to particular passages of the Gospel.</t>
  </si>
  <si>
    <t>Mary's Role in the Mystery of Christ (Multiple courses)</t>
  </si>
  <si>
    <t>Using Chapter Eight of Lumen Gentium and John Paul II's encyclical, Mary Mother of the Redeemer, students who successfully complete this course should be able to explain the movement of the Church’s teachings about Mary from privilege-centered to sharing-oriented, interpret and describe the faith of Mary and her role as model and archetype of the Church, apply criteria described in these documents for an authentic devotion to Mary as Mother of our Savior and all the redeemed, and summarize the spiritual benefits of such a devotion. Course Objectives Students who complete this course should be able to summarize Church teaching about Mary as developed in Chapter Eight of Lumen Gentium and the encyclical Redemptoris Mater. (Additional objectives can be found at the beginning of each lesson.)</t>
  </si>
  <si>
    <t>The Catechetical Ministry (Multiple courses) (Spanish version available</t>
  </si>
  <si>
    <t>Basic Catechetics for Discipleship introduces students to the vocation of a catechist and the most pragmatic skills needed to develop a catechetical lesson or presentation. Students will briefly explore the history, tasks, and documents related to catechetics in order to appreciate the preparation required for a catechist. Students who successfully complete this course should be able to identify the preparation they need to be a catechist, and describe the elements and underlying principles needed to create an effective and faithful catechetical lesson or presentation. Students who complete this course should understand the role of a catechist and have a basic approach for preparing a catechetical lesson or presentation. (Additional objectives can be found at the beginning of each lesson.)</t>
  </si>
  <si>
    <t>The Peace Education Program consists of 10 classes that explore the meaning of personal peace, each helping participants discover their own inner resources to live more fulfilling lives. The sessions focus on 10 different themes: Peace, Appreciation, Inner Strength, Self-Awareness, Clarity, Understanding, Dignity, Choice, Hope, and Contentment. The core material for each theme is a selection of video excerpts from Prem Rawat’s international talks. Sessions also include facilitated reflection time, participant discussion, and workbook learning. The interactive, multimedia workshops are non-religious and non-sectarian, and have been proven to benefit diverse groups of people in over 80 countries.</t>
  </si>
  <si>
    <t>Conscience Formation (Multiple courses)</t>
  </si>
  <si>
    <t>This online independent study course will explore the essential way to peace that requires the development of a healthy conscience open to all that Jesus has taught us through Sacred Scripture and Tradition, Participants will then consider how to receive with devotion the sacrament of Penance where a personal experience of God's mercy invites us to live a more authentic discipleship of Christ by properly exercising our conscience. Those who complete this course should be able to describe the meaning of moral conscience: how it ought to be formed, the relationship between sin and conscience, and the connection of one's moral conscience to the call of Jesus for conversion through the Sacrament of Penance.</t>
  </si>
  <si>
    <t>Who is God? Bible Study</t>
  </si>
  <si>
    <t>God is Good! God is Mercy! God is Love! God is Sovereign! God is Holy!</t>
  </si>
  <si>
    <t>El Lobo y La Paloma (The Wold and The Dove)</t>
  </si>
  <si>
    <t>El Lobo y La Paloma tells a story about the loss of a loved one and the rebuilding of a spiritual relationship with those we have lost through the journey of exploring our grief.</t>
  </si>
  <si>
    <t>Follow the Seven Path Signs</t>
  </si>
  <si>
    <t>Follow this path to eternal life</t>
  </si>
  <si>
    <t>The Holy Rosary of the Blessed Virgin Mary</t>
  </si>
  <si>
    <t>History of the Rosary and instructions on how to pray the Rosary.</t>
  </si>
  <si>
    <t>Dealing with Anger (Spanish Version available)</t>
  </si>
  <si>
    <t>Handling anger is an important life skill. Christian counselors report that 50 percent of people who come in for counseling have problems dealing with anger. Anger can shatter communication and tear apart relationships, and it ruins both the joy and health of many. Sadly, people tend to justify their anger instead of accepting responsibility for it. Everyone struggles, to varying degrees, with anger. Thankfully, God’s Word contains principles regarding how to handle anger in a godly manner, and how to overcome sinful anger.</t>
  </si>
  <si>
    <t>How to have confidence that you will be with God in heaven (Spanish Version available)</t>
  </si>
  <si>
    <t>That if you confess with your mouth, "Jesus is Lord," and believe in your heart that God raised him from the dead, you will be saved. 10 For it is with your heart that you believe and are justified, and it is with your mouth that you confess and are saved. 11 As the Scripture says, "Anyone who trusts in him will never be put to shame." NIV Romans 10:9-10</t>
  </si>
  <si>
    <t>Handling Depression</t>
  </si>
  <si>
    <t>Depression is a widespread condition, affecting millions of people, Christians and non-Christians alike. Those suffering from depression can experience intense feelings of sadness, anger, hopelessness, fatigue, and a variety of other symptoms. They may begin to feel useless and even suicidal, losing interest in things and people that they once enjoyed. Depression is often triggered by life circumstances, such as a loss of job, death of a loved one, divorce, or psychological problems such as abuse or low self-esteem. Depression can also be caused by physical conditions such as chemical imbalances in the brain.</t>
  </si>
  <si>
    <t>Forgiveness (Spanish Version available)</t>
  </si>
  <si>
    <t>Never does the Bible talk about the idea of “forgiving yourself.” We are told to forgive others when they trespass against us and seek forgiveness. When we ask for God’s forgiveness based upon Christ having already paid for our sins and our having trusted in Him as Savior and Lord, He forgives us. It is as simple as that (1 John 1:9). However, even though we are released from the bondage to sin (as spoken of in Romans chapters 6-8), we can still choose to wallow in it and act as though we are not freed from it. Likewise, with guilty feelings we can accept the fact that we are forgiven in Christ, or we can believe the devil’s lie that we are still guilty and should therefore feel guilty.</t>
  </si>
  <si>
    <t>Loneliness  (Spanish Version available)</t>
  </si>
  <si>
    <t>Being alone and being lonely are two different things. One can be alone without being lonely, and one can be lonely in a crowded room. Loneliness is, therefore, a state of mind, an emotion brought on by feelings of separation from other human beings. The sense of isolation is very deeply felt by those who are lonely. The Hebrew word translated “desolate” or “lonely” in the Old Testament means “one alone, only; one who is solitary, forsaken, wretched.” There is no deeper sadness that ever comes over the mind than the idea that we are alone in the world, that we do not have a friend, that no one cares for us, that no one is concerned about anything that might happen to us, that no one would care if we were to die or shed a tear over our grave</t>
  </si>
  <si>
    <t>Lust (Spanish Version available)</t>
  </si>
  <si>
    <t>Most words in the Bible that are translated “lust” mean “a passionate desire.” Strong desire can be either good or bad, depending upon the object of that desire and the motive behind it. God created the human heart with the capacity for passionate desire so that we would long after Him and His righteousness (Psalm 42:1–2; 73:25). However, the concept of “lust” is now usually associated with a passionate desire for something God has forbidden, and the word is seen as synonymous with sexual or materialistic desire.</t>
  </si>
  <si>
    <t>Memorizing Scripture</t>
  </si>
  <si>
    <t>In our Christian Leadership Bible Study, you will be asked to memorize scripture. Memorizing scripture is a way of filling our minds with what it needs, so that we can be ready to use it at any moment of trial or temptation. We memorize because the Bible tells us to do so. Proverbs 7:1, 3 “keep my words and treasure my commandments within you...write them on the tablet of your heart." The only way to put God's Word on our heart is to have it committed to memory.</t>
  </si>
  <si>
    <t>Prayer  (Spanish Version available)</t>
  </si>
  <si>
    <t>The most basic definition of prayer is “talking to God.” Prayer is not meditation or passive reflection; it is direct address to God. It is the communication of the human soul with the Lord who created the soul. Prayer is the primary way for the believer in Jesus Christ to communicate his emotions and desires with God and to fellowship with God.</t>
  </si>
  <si>
    <t>Sin (Spanish Version available)</t>
  </si>
  <si>
    <t>The key to victory in our struggles with sin lies not in ourselves, but in God and His faithfulness to us: “The LORD is near to all who call on Him, to all who call on Him in truth (Psalm 145:18; see also Psalm 46:1).</t>
  </si>
  <si>
    <t>Steps to Communicating with God (Spanish Version available)</t>
  </si>
  <si>
    <t>Prepare to talk with and listen to God. Get your mind and heart in a neutral position. In other words, don’t have any preconceived notion of what you want God to say to you. Desire His will and His words to you.</t>
  </si>
  <si>
    <t>Suicide Awareness (Spanish Version available)</t>
  </si>
  <si>
    <t>In most cases, depression or depressive thought patterns reveal what we believe about the world and about God. In the darkest of moments, it is hard to believe, but the feelings are not true. So first, let us encourage you that though your thoughts are deceiving you, God has another way for you. He always has and always will.</t>
  </si>
  <si>
    <t>Taming the Tongue</t>
  </si>
  <si>
    <t>God desires for us to use our tongues to bring Him glory, to edify others and proclaim the gospel to everyone. The tongue can only be tamed by the power of God. We cannot purposefully choose to honor God with our words by using enough willpower. Taming the tongue only comes from the Lord. Through the enabling of the Holy Spirit, we learn to control our tongue by choosing not to talk with “unwholesome” words. Crass language, ugly humor and cuss words are not for the believer to use. It is through the Holy Spirit that we can bridle our tongue and guard the words we use. We also grow in sanctification this way by choosing to speak words that edify instead of words that reflect anger and sin.</t>
  </si>
  <si>
    <t>Gaudium et spes (Multiple courses)</t>
  </si>
  <si>
    <t>The Second Vatican Council (1962-1965) was the major event in the Church in the twentieth century. It is also perhaps the most misunderstood event as well. This course will examine Vatican II’s Constitution on the Church in the Modern World. This document deals with the way in which the Church carries the mission of Christ to the world. Students who complete this course should be able to better understand and exercise the mission given to them by reason of their Baptism.</t>
  </si>
  <si>
    <t>The Book of Genesis (Multiple courses)</t>
  </si>
  <si>
    <t>This online independent study course examines three main themes that are developed in the Book of Genesis. Furthermore, it will examine Catholic methods for reading the text of Genesis and the Old Testament narrative in general. Participants who complete this course should have acquired an appreciation of the revelation of God in Genesis and the Creation of Man; the account of the Fall and the Promise of Redemption; and the origins of the Chosen People of God and the meaning of Covenant.</t>
  </si>
  <si>
    <t>Transformed Discipleship</t>
  </si>
  <si>
    <t>Transformed Discipleship leads men to build the strongest foundation possible. Whether building a house or stronger muscles, the effort requires time, energy, and a plan. Transformed Discipleship provides a 7-step game plan that will help men win in life and build a strong legacy for generations to come. * Prayer strengthens your relationship with God. * Persona (who you really are) is discovered through relationship. * Purity maintains unbroken relationship with God as your leader. * Purpose is discovered under God’s leadership. * Priorities bring focus to live your purpose. * Perseverance pushes you to never give up. * Power is unleashed as you live out the first 6 pillars.</t>
  </si>
  <si>
    <t>Gods Beauty</t>
  </si>
  <si>
    <t>God's Beauty can be found in unusual places</t>
  </si>
  <si>
    <t>Book of Psalms (Multiple courses)</t>
  </si>
  <si>
    <t>This online independent study course will focus on the Book of Psalms as Religious Poetry and Prayer of both Jews and Christians. The Psalms will also be explored as models of communication with God using the whole range of human emotions. In addition, students will be introduced to critical methods for reading and studying the Psalter, and, interpreting and appropriating the story of the Psalter for contemporary prayer.</t>
  </si>
  <si>
    <t>Fr. Matthew Palkowski (Multiple courses)</t>
  </si>
  <si>
    <t>Over a period of four weeks, the length of the Advent Season, Fr. Matthew Palkowski, OFM Cap. will discuss the following topics: Week 1 - Who Am I; Week 2 - Who Am I to God; Week 3 - God is with Me and Week 4 - Come Lord Jesus. The course will start with the question, Who Am I? And continue with discussions that lead us to think about where we are in our relationship with God, Are we in tune with God? What can we do each day to grow closer to God? God so loved us that He gave His only Son for us......Enjoy this journey in preparing for the coming of Christ into our hearts and lives.</t>
  </si>
  <si>
    <t>Biblical History (Multiple courses)</t>
  </si>
  <si>
    <t>This course covers the period of biblical history from the crossing of the Jordan until the Exile. The scope of the course includes the period of the Judges, Samuel, and Kings. In particular, the course outlines the basic content of the Books of Judges, Samuel and Kings, explains the narrative thread which connects the history of Israel, describes the theology of the Deuteronomist and how it fits in to biblical theology and Catholic theology as a whole, lists and describes important figures from this biblical period (e.g.. Samson, David, Samuel, Elijah).</t>
  </si>
  <si>
    <t>CLI Chrismon Tree</t>
  </si>
  <si>
    <t>Learn the symbols of Christmas</t>
  </si>
  <si>
    <t xml:space="preserve"> Wisdom Literature of the Old Testament (Multiple courses)</t>
  </si>
  <si>
    <t>This online independent study course focuses on the Wisdom Literature of the Old Testament: Proverbs, Job, Qohelet, Sirach, and Wisdom of Solomon, with emphasis on the former three, which will be carefully read in their entirety. In addition to introducing each of these OT books, certain passages in each book will be closely examined, which will provide students with interpretive tools that will be of use in the prophetic aspect of their Christian ministry. Students who complete this course should be able to explain the Hebrew concept of Wisdom and how the wisdom books communicate inspired truth.</t>
  </si>
  <si>
    <t>The Fifth Gospel" (Multiple courses)</t>
  </si>
  <si>
    <t>This online independent study course focuses on what St. John Paul II called "The Fifth Gospel," the songs of the Suffering Servant in the Old Testament book of Isaiah. This course will address the meaning of servanthood and its relationship to reverence and holiness, will focus on the meaning of self-sacrifice and atonement as Israel under these; and will address how Isaiah’s servant was also the King Messiah. Students who successfully complete this course should be able to demonstrate how Isaiah’s Servant was embodied in Jesus, and to specify how these Scriptures contribute to the theology of His Passion and the vocation of all Christians.</t>
  </si>
  <si>
    <t>Loving Yourself Video</t>
  </si>
  <si>
    <t>God's Love and Loving Yourself</t>
  </si>
  <si>
    <t>Gods Faithfulness Video</t>
  </si>
  <si>
    <t>Just how faithful is our God?</t>
  </si>
  <si>
    <t>God is good, God is mercy, God is Love, God is Sovereign, God is Holy</t>
  </si>
  <si>
    <t>Health Relationships in the Lord Video</t>
  </si>
  <si>
    <t>Health Relationships</t>
  </si>
  <si>
    <t>Gods Favor Video (Multiple courses)</t>
  </si>
  <si>
    <t>Understanding God's Favor</t>
  </si>
  <si>
    <t>Pope Benedict (Multiple courses)</t>
  </si>
  <si>
    <t>This independent study course will work systematically through the exhortation that Pope Benedict has conveniently divided into three parts: (1) The Word of God; (2) The Word in the Church; (3) The Word in the World. Those who complete this course should clearly understand and be able to explain how the Scriptures fit into the Church community and allow God to speak to them; how lay people are to use Scripture based on the Church’s use of the Scriptures in various contexts; and how to integrate the Scriptures into daily life so that the fundamental values of the Bible will stimulate the transformation of culture.</t>
  </si>
  <si>
    <t>Prison Fellowship Virtual Easter Hope Event (Spanish version available)</t>
  </si>
  <si>
    <t>This has been a tough year. We know there has been loss, loneliness, and even fear. Now more than ever we need the hope that Easter brings. That Jesus came back to life after three days in a tomb reminds us there is life after death. There is spring after winter. Things that are broken can be restored. Prison Fellowship invites you to join us in celebrating Easter together through this special video event.</t>
  </si>
  <si>
    <t>Re-Entry Group Programming</t>
  </si>
  <si>
    <t xml:space="preserve">A 17 week group program followed by individual sessions to help identify the necessary needsfor  successful reentry into your community. </t>
  </si>
  <si>
    <t>intake and reeentry coordinator</t>
  </si>
  <si>
    <t>addtn'l op costs = non-personnel operational expenses, incl. allocated facility costs</t>
  </si>
  <si>
    <t>Tactical Response Team</t>
  </si>
  <si>
    <t>Commands the response to critical situations involving armed barricaded individuals, hostage situations, active shooter, high risk warrant service, venue and dignitary protection.</t>
  </si>
  <si>
    <t>National Tactical Officers Association Standards</t>
  </si>
  <si>
    <t xml:space="preserve">yes, certifications through NTOA </t>
  </si>
  <si>
    <t>addtn'l op costs = MV Law Enforcement Council TRT Assessment</t>
  </si>
  <si>
    <t>Regional Lockup</t>
  </si>
  <si>
    <t>Processes, holds, and maintains care and custody of all arrests, civil commitments, and protective custodies for every police department in our jurisdiction</t>
  </si>
  <si>
    <t>850+</t>
  </si>
  <si>
    <t>CALEA, DPH, MGL and CMR standards</t>
  </si>
  <si>
    <t>Drug Task Force</t>
  </si>
  <si>
    <t>Cooperates and coordinates drug enforcement efforts with state and local agencies</t>
  </si>
  <si>
    <t xml:space="preserve">Martha's Vineyard Law Enforcement Council's MOU and Policies. </t>
  </si>
  <si>
    <t>Civil Process</t>
  </si>
  <si>
    <t xml:space="preserve">Serves all matters of civil process including capiases, subpoenas and summonses. Enforces trespass orders and evictions. </t>
  </si>
  <si>
    <t>MA Rules on Civil Procedure</t>
  </si>
  <si>
    <t>Office of the State Auditor</t>
  </si>
  <si>
    <t>Regional Emergency Communication Center</t>
  </si>
  <si>
    <t>Acts as the enhanced 911 center and regional call taking, including direct 911 wireless, and dispatch for over 65 public safety and public service agencies on Martha's Vineyard and Elizabeth Islands.</t>
  </si>
  <si>
    <t>200,000+ Seasonal    20,000+ Year round</t>
  </si>
  <si>
    <t>EOPSS / State 911 Policies</t>
  </si>
  <si>
    <t>Public Safety Tele communicator Certification</t>
  </si>
  <si>
    <t>Provides emergency communications infrastructure to support disaster operations, high risk public safety operations such as firefighting, tactical law enforcement operations etc.</t>
  </si>
  <si>
    <t>NICS</t>
  </si>
  <si>
    <t>Since 2016</t>
  </si>
  <si>
    <t>addtn'l op costs = MV Law Enforcement Council MCU Assessment</t>
  </si>
  <si>
    <t>Emergency Operations Center</t>
  </si>
  <si>
    <t>Coordinates federal, state local and tribal resources to mitigate respond and recover from natural disasters, large scale incidents including mass casualty.</t>
  </si>
  <si>
    <t>L.E.A.D. (Law Enforcement Against Drugs</t>
  </si>
  <si>
    <t xml:space="preserve">Programs that puts Social and Emotional Learning to work through fun and interactive lessons, building the self-confidence young people need to make healthy choices and achieve success. </t>
  </si>
  <si>
    <t>Dukes County Sheriff's Office Community Outreach Programs</t>
  </si>
  <si>
    <t>Martha's Vineyard Public Schools</t>
  </si>
  <si>
    <t>Massachusetts "Instructor of the Year" February 2020</t>
  </si>
  <si>
    <t>Adventure Based Counseling</t>
  </si>
  <si>
    <t xml:space="preserve">Youth focused program offered and implemented in island middle schools, which utilizes experiential learning with engaging group adventure activities. </t>
  </si>
  <si>
    <t xml:space="preserve">Providing caregivers with a program designed to protect, and when necessary, quickly locate individuals with diagnosed cognitive disorders who are prone to the life threatening behavior of wandering. </t>
  </si>
  <si>
    <t>At-risk individuals in the community diagnosed with various forms of dementia.</t>
  </si>
  <si>
    <t>Local law enforcement agencies.</t>
  </si>
  <si>
    <t>We Have Your Number</t>
  </si>
  <si>
    <t>Red reflective address signs placed in front of difficult to locate homes throughout the island.</t>
  </si>
  <si>
    <t>400+ placed at various homes on Martha's Vineyard</t>
  </si>
  <si>
    <t>911 Education Class</t>
  </si>
  <si>
    <t>911 Tele communicators visit elementary classrooms to provide students with information about how, when, and why to call 911.</t>
  </si>
  <si>
    <t>40+ students</t>
  </si>
  <si>
    <t>Youth</t>
  </si>
  <si>
    <t>Anti-Bullying Campaign</t>
  </si>
  <si>
    <t>DCSO staff wears pink and share bullying resource information in support of the national Pink Shirt Day anti-bullying campaign in collaboration with local Domestic Violence program.</t>
  </si>
  <si>
    <t>Local Domestic Violence Center</t>
  </si>
  <si>
    <t>addtn'l op costs = promotional materials</t>
  </si>
  <si>
    <t>Autism Awareness Initiative</t>
  </si>
  <si>
    <t xml:space="preserve">Seat Belt Cover program alerting first responders that the wearer is on the Autism spectrum and may respond to aiding emergency responders with resistance. </t>
  </si>
  <si>
    <t>Individuals with Autism</t>
  </si>
  <si>
    <t>Island Autism</t>
  </si>
  <si>
    <t>Breast Cancer Awareness Initiative</t>
  </si>
  <si>
    <t>Raise awareness of Domestic Violence and support community resources through participating in  pink ribbon campaign and illuminating the Jail/House of Correction.</t>
  </si>
  <si>
    <t>Veterans</t>
  </si>
  <si>
    <t>Spectrum Treatment Groups</t>
  </si>
  <si>
    <t>All populations - male/female</t>
  </si>
  <si>
    <t>evidence based treatment programming</t>
  </si>
  <si>
    <t xml:space="preserve">They do not require licensing, however all staff have extensive treatment experience.  </t>
  </si>
  <si>
    <t xml:space="preserve">Spectrum, Inc </t>
  </si>
  <si>
    <t>Addiction and Substance Use Medical Services</t>
  </si>
  <si>
    <t>Medical and prescribing Standards</t>
  </si>
  <si>
    <t xml:space="preserve">The medical and nursing staff are licenced/credentialed nurses, NP, PA or MD's. </t>
  </si>
  <si>
    <t>SCSD, BMC, MGH, BHCHP, HCRC, CPS</t>
  </si>
  <si>
    <t>Boston HealthCare for the Homeless Program</t>
  </si>
  <si>
    <t xml:space="preserve">Those that are physicians or clinical social workers are required to have licenses. </t>
  </si>
  <si>
    <t>BHCHP</t>
  </si>
  <si>
    <t xml:space="preserve">Those that are physicians or nurses are required to have licenses. </t>
  </si>
  <si>
    <t>Crimson Care Collaborative</t>
  </si>
  <si>
    <t>Medical, Behavioral health and Dental Standards</t>
  </si>
  <si>
    <t xml:space="preserve">DEA, Federal and State licensing boards. </t>
  </si>
  <si>
    <t>Discharge and Recovery Panel</t>
  </si>
  <si>
    <t xml:space="preserve">The Massachusetts General Hospital  has been partnering with the SCSD for many years.    The MGH team works closely with the MAT/MOUD and medical teams.  Referrals are made to MGH by SCSD staff as well as self-referrals by those in custody.  MGH hired a recovery coach specifically to work with those in SCSD custody.  Those individuals interested in MAT/MOUD  will have a phone screen with the recovery coach and an MGH addiction specialist for approriateness of MAT.  The Recovery Coach works inside the facility alongside the MAT/MOUD  team and social service staff to assist referred individuals prepare for their release.  Most of the participants are pretrial detainees, thus extremely transient.  The Recovery Coach facilites groups for those interested in MAT/MOUD as well as others that have substance use disorder interested in recovery and post-release support from MGH.  As participants are preparing for release, the recovery coach and MAT/MOUD  will work closely to complete the discharge plan.  This plan will include a prescription order and pick up at the MGH Bridge Clinic as well as meeting them in the lobby of the facility to bring them to a program or home. </t>
  </si>
  <si>
    <t>Medical and Mental Health Discharge Planning</t>
  </si>
  <si>
    <t xml:space="preserve">CPS  </t>
  </si>
  <si>
    <t>CPS &amp; HCRC</t>
  </si>
  <si>
    <t>Mental Health Services and Groups</t>
  </si>
  <si>
    <t xml:space="preserve">The MH staff are licenced/credentialed mental health clinicians, psychiatrists and psychiatric nurse practisioners. </t>
  </si>
  <si>
    <t>CPS</t>
  </si>
  <si>
    <t>Narcotics and Alcoholics Anonymous</t>
  </si>
  <si>
    <t>12 step</t>
  </si>
  <si>
    <t>NA/AA Volunteer</t>
  </si>
  <si>
    <t>Opioid and Addiction Services Inside South Bay (OASIS) Program</t>
  </si>
  <si>
    <t>Treatment unit for male sentenced and pretrial individuals suffering with addiction.  Group and 1:1 treatment.</t>
  </si>
  <si>
    <t>90 days</t>
  </si>
  <si>
    <t>male pretrial and sentenced</t>
  </si>
  <si>
    <t>Spectrum, Inc and SCSD</t>
  </si>
  <si>
    <t xml:space="preserve">A weekly program designed to inform and help participants learn about opiate overdose and prevention. </t>
  </si>
  <si>
    <t>Treatment standards</t>
  </si>
  <si>
    <t xml:space="preserve">Pathways to Recovery (MISSION Program) and BHJI- Gavin Foundation </t>
  </si>
  <si>
    <t>evidence based/Mission treatment programming</t>
  </si>
  <si>
    <t xml:space="preserve">Services will be provided by clinicians and peer-support specialists from the Gavin Foundation.  </t>
  </si>
  <si>
    <t xml:space="preserve">8 weeks </t>
  </si>
  <si>
    <t>North Suffolk Community Services</t>
  </si>
  <si>
    <t xml:space="preserve">Our program philosophy at the Suffolk County Jail is based on the understanding that the disease of addiction affects the entire person: encompassing the body, mind, and spirit. Because of this, treatment must address each of these areas to be successful in the recovery of the whole person. Treatment Methods &amp; Curriculums: “The Way Out”   &amp; CBT Study Guide.  </t>
  </si>
  <si>
    <t xml:space="preserve">Pretrial detainees and Sentenced inmates </t>
  </si>
  <si>
    <t>Department Contract employee</t>
  </si>
  <si>
    <t>The facilitator in this program uses community guest speakers who carry the message of hope, and success in recovery. Speaker have dealt with addiction themselves and have attained at least six months sobriety.</t>
  </si>
  <si>
    <t xml:space="preserve">Department Contractor  and community volunteers </t>
  </si>
  <si>
    <t>Treatment Coordinator and Wellness Navigator Team</t>
  </si>
  <si>
    <t>Winthrop CLEAR</t>
  </si>
  <si>
    <t xml:space="preserve">All populations - Male/Female (Residents of Winthrop or anyone returning to the town)  </t>
  </si>
  <si>
    <t>The licensing bodies or authorites for each discipline.</t>
  </si>
  <si>
    <t xml:space="preserve">Winthrop Police and Winthrop Department of Public Health  </t>
  </si>
  <si>
    <t>HIV/ID Services</t>
  </si>
  <si>
    <t xml:space="preserve">Phlebotomy and STI Certificiation </t>
  </si>
  <si>
    <t xml:space="preserve">Coordinators have extensive knowledge about public health practices, clinical care and harm reduction. In addition, staff assisting in HIV coordination attends the neccesary trainings to keep them current with the most recent information. </t>
  </si>
  <si>
    <t>Department of Public Health</t>
  </si>
  <si>
    <t>This is an evidenced based evaluative tool</t>
  </si>
  <si>
    <t>Tufts Medical School: Pheonix Program</t>
  </si>
  <si>
    <t>8 weeks, may repeat class as space allows</t>
  </si>
  <si>
    <t>Tufts Medical School</t>
  </si>
  <si>
    <t>Medication Assisted Treatment - Discussion</t>
  </si>
  <si>
    <t>All populations - male/female (OUD &amp; AUD)</t>
  </si>
  <si>
    <t>Medical and substance use standards</t>
  </si>
  <si>
    <t>Reentry Services</t>
  </si>
  <si>
    <t>Over 100 community partners: Gavin Foundation, Casa Esperanza, Urban League, Out For Good, EMERGE, CGI, MAssHire, DOR, SNAP, 12th Baptist, AA, NA, Peace Institute, Catholic Charities, Father Bill's, Charlestown Adult Education, Northeastern University, Trade Unions, TPP, BPH Commission, Maasasoit Community College, Ben Franklin Institute,  Roxbury Community College, VA, BlocPower</t>
  </si>
  <si>
    <t>Support and Accountability</t>
  </si>
  <si>
    <t>the Support and Accountability class is a course that discusses essential life skills for incarcerated males that are housed within the Special Housing Unit.  The class addresses decision making skills, understanding emotions, and other skills that help individuals integrate into successfully.</t>
  </si>
  <si>
    <t xml:space="preserve">Male Population </t>
  </si>
  <si>
    <t>Alpha Course</t>
  </si>
  <si>
    <t>10-12 weeks</t>
  </si>
  <si>
    <t xml:space="preserve">Sentenced and pretrial women with SUD  </t>
  </si>
  <si>
    <t xml:space="preserve">Sentenced and pretrial women </t>
  </si>
  <si>
    <t>Lesley University</t>
  </si>
  <si>
    <t>Domestic Violence/Survivors of Abuse Feeling Empowered for Reentry (SAFER) Program</t>
  </si>
  <si>
    <t xml:space="preserve">RESPOND Inc. </t>
  </si>
  <si>
    <t>Risk Reduction Group: Health Me</t>
  </si>
  <si>
    <t xml:space="preserve">This group discusses risk reduction about STI’s, substance use and harm reduction practices. </t>
  </si>
  <si>
    <t>Biology, public health and harm reduction background</t>
  </si>
  <si>
    <t>The main focus of the program is to help men realize and acknowledge that being a father is their most important job. This program also teaches men how to understand children’s patterns of growth and development from birth to teen years, and the father’s role in this development.</t>
  </si>
  <si>
    <t>Sentenced Male Population</t>
  </si>
  <si>
    <t>Curriculum training</t>
  </si>
  <si>
    <t>Nurturing Center</t>
  </si>
  <si>
    <t>Breakthrough Parenting</t>
  </si>
  <si>
    <t xml:space="preserve">Breakthrough Parenting is a 6-week, two-hour session curriculum-based course about how to make relationships work, especially with children. It is one of the best personal development courses around. The goal is to strengthen families with the knowledge, skills and insight that can move parents and their children forward in actualizing their full potential moving from struggle to cooperation.  </t>
  </si>
  <si>
    <t>Pretrial and sentenced Female Population</t>
  </si>
  <si>
    <t>Nuturing Center</t>
  </si>
  <si>
    <t>Fathers Uplift</t>
  </si>
  <si>
    <t>Designed to help men understand their issues of fatherhood and family unity.</t>
  </si>
  <si>
    <t>CDL Training: Keep On Trucking</t>
  </si>
  <si>
    <t>Keep on Trucking paves pathways for people’s prosperity through preparing them for living-wage careers as licensed drivers of commercial motor vehicles and equipment.</t>
  </si>
  <si>
    <t>Inside The Sun</t>
  </si>
  <si>
    <t>CWS: Building Maintenance &amp; Commercial Cleaning Training.</t>
  </si>
  <si>
    <t>Community Work Services</t>
  </si>
  <si>
    <t>Community Work Services:   Culinary Arts</t>
  </si>
  <si>
    <t>Vocational training Culinary Arts Program for interested and eligible  individuals. The program will consist of eight weeks Culinary Arts Classes and Graduation inside the prison and Post-release follow-up by CWS for job placement/assistance.</t>
  </si>
  <si>
    <t>NECAT: Culinary Arts</t>
  </si>
  <si>
    <t>New England Culinary Arts Technology</t>
  </si>
  <si>
    <t>Workforce Readiness and Development program that provides job training, coaching, and employment services.</t>
  </si>
  <si>
    <t>STRIVE</t>
  </si>
  <si>
    <t>Strive</t>
  </si>
  <si>
    <t>Transformational Prison Project: Restorative Justice Program</t>
  </si>
  <si>
    <t xml:space="preserve">The Restorative Justice Circle is a round-table conversation between the inmates and the instructors. The aim is to change subjects’ mind frame in order for them to successfully reenter the world post-incarceration. This program is designed for 18-24 emerging adults </t>
  </si>
  <si>
    <t>Transformational Prison Project</t>
  </si>
  <si>
    <t>Employment Core Curriculum</t>
  </si>
  <si>
    <t>Inner City Weightlifting</t>
  </si>
  <si>
    <t>Instruction in physical exercises/training and maitenance standars within the health industry.</t>
  </si>
  <si>
    <t>6 - 8 Week Program</t>
  </si>
  <si>
    <t>Harvard Crimson</t>
  </si>
  <si>
    <t>This group facilitiated education around health and mental health education. Topics include Dental hygiene, Infectious desease, Sexually transmitted desease, Fitness and Dietary issues, Depression and copying skills, meditiation and midfulness skills.</t>
  </si>
  <si>
    <t>Pretrial and sentenced males - emerging adults</t>
  </si>
  <si>
    <t xml:space="preserve">Roca </t>
  </si>
  <si>
    <t>ROCA, Inc.</t>
  </si>
  <si>
    <t>Emerging adult population - male and female</t>
  </si>
  <si>
    <t>CBT</t>
  </si>
  <si>
    <t>ROCA, Inc</t>
  </si>
  <si>
    <t>Seeking Hope</t>
  </si>
  <si>
    <t>Jasmine Grace Outreach</t>
  </si>
  <si>
    <t>Yoga/Prison Yoga Project</t>
  </si>
  <si>
    <t>Weekly yoga group that provides trauma-informed yoga and mindfulness practices as a means of self-empowerment and self-rehabilitation</t>
  </si>
  <si>
    <t>Sentenced and pretrial women</t>
  </si>
  <si>
    <t>Prison Yoga Project</t>
  </si>
  <si>
    <t>12 months</t>
  </si>
  <si>
    <t xml:space="preserve">DESE program standards </t>
  </si>
  <si>
    <t>The Adult Secondary Education/High School Equivalency program prepares students assessed at a reading level of 8th grade or higher to earn their high school equivalency diploma or HiSET. Working together as a class and as individuals, students are prepared for the five (5) areas of the HiSET test: language arts reading, language arts writing, science, social sciences, and mathematics. The HiSET test is given times a year here at the facility. This course is offered on an on-going basis and is open enrollment.</t>
  </si>
  <si>
    <t>Adult Basic Education Literacy I</t>
  </si>
  <si>
    <t>This course is for beginning readers who read at or below the fourth (4th) grade level. Most LIT I students have had difficulty in the past learning how to read, spell, and write. This course is designed for them to successfully develop basic skills such as decoding, phonics, and fluency.</t>
  </si>
  <si>
    <t>all populations - male/female</t>
  </si>
  <si>
    <t>Boston University Arts Workshop</t>
  </si>
  <si>
    <t>The Boston University Workshop is a program led by students and professors from Boston University School of Arts. Various art forms are used to assist the participant with telling their narrative through art.</t>
  </si>
  <si>
    <t>Boston University</t>
  </si>
  <si>
    <t>Common Ground Institute</t>
  </si>
  <si>
    <t xml:space="preserve">eligible sentenced men </t>
  </si>
  <si>
    <t>Urban Farm/Garden</t>
  </si>
  <si>
    <t>pretrial and sentenced women</t>
  </si>
  <si>
    <t>The New Garden Society</t>
  </si>
  <si>
    <t>Sentenced and Pretrial women</t>
  </si>
  <si>
    <t>Boston Estate Planning Committee (BEPC) and Representative R. Holmes</t>
  </si>
  <si>
    <t>Community Reentry for Women (CREW)</t>
  </si>
  <si>
    <t>Project Place</t>
  </si>
  <si>
    <t>Delivering Reentry Through Employment Education for Men (DREEM)</t>
  </si>
  <si>
    <t>DREEM prepares men for reentry through the delivery of life skills instruction, job readiness training and placement and health care services</t>
  </si>
  <si>
    <t xml:space="preserve">Sentenced and pretrial men  </t>
  </si>
  <si>
    <t>Women's Bar Foundation Informational Sessions</t>
  </si>
  <si>
    <t>Licensed/Practicing Attorneys</t>
  </si>
  <si>
    <t>Women's Bar Foundation</t>
  </si>
  <si>
    <t>Educational Testing &amp; Assessment: Intake Testing Assessment</t>
  </si>
  <si>
    <t xml:space="preserve">DESE </t>
  </si>
  <si>
    <t>Educational Support Programs: Educational and Career Counseling/Advising</t>
  </si>
  <si>
    <t>Educational Testing &amp; Assessment: High School Equivalency Testing</t>
  </si>
  <si>
    <t>Educational Support Programs: Financial Literacy</t>
  </si>
  <si>
    <t>4 week cycles</t>
  </si>
  <si>
    <t>Educational Support Programs: Personal Leadership</t>
  </si>
  <si>
    <t>To assist incarcerated individuals to self assess, take personal responsibility for actions and plan for release</t>
  </si>
  <si>
    <t xml:space="preserve">Mother's for Justice and Equality </t>
  </si>
  <si>
    <t>Certificate</t>
  </si>
  <si>
    <t>Educational Support Programs: Special Education (SPED)</t>
  </si>
  <si>
    <t>The Special Education Program helps inmates who are between the ages of eighteen (18) and twenty-one (21). One must also have a history, or make a request for Special Education and/or have a current and valid Special Education Plan from a public high school.</t>
  </si>
  <si>
    <t>Special Education Law</t>
  </si>
  <si>
    <t>Educational Support Programs: Volunteer Tutorial Program</t>
  </si>
  <si>
    <t>Volunteers from Boston College and Harvard University tutor inmates in a variety of subjects such as basic literacy and numeracy. In addition, they prepare students for HiSET testing.</t>
  </si>
  <si>
    <t>Boston College, Harvard University</t>
  </si>
  <si>
    <t>Provide 1 on 1 and or small group tutoring for the HiSet and GED examinations</t>
  </si>
  <si>
    <t>Illustrator and Press Operations</t>
  </si>
  <si>
    <t>This is a 4 week continuing program designed to teach the students in, using a offset two color press and high output digital press production.</t>
  </si>
  <si>
    <t>Any Sentenced Male</t>
  </si>
  <si>
    <t>Indesign &amp; Screen Print</t>
  </si>
  <si>
    <t>This is a 4 week continuing program designed to teach the students in graphic design, create publications, printing projects, sign manufacturing, web site design, printing on clothing and vehicles.</t>
  </si>
  <si>
    <t xml:space="preserve">Any Sentenced Male </t>
  </si>
  <si>
    <t>Inside Expressions (Pilot)</t>
  </si>
  <si>
    <t>Creative expression and writing workshop that culminated in public reading, annual publication, and featured (2) renowned authors as virtual guest speakers.</t>
  </si>
  <si>
    <t>(5) weeks, (1.5) hours per session, (2) sessions per week</t>
  </si>
  <si>
    <t>Writers Without Margins</t>
  </si>
  <si>
    <t>Library</t>
  </si>
  <si>
    <t xml:space="preserve">The library has more than 20,000 volumes of books for recreational reading; over 50 newspaper and magazine subscriptions; computers; multimedia collections; and a large legal collection of state and federal law. Special programs including film class, book club, poetry class/poetry slam, and education/career counseling are occasionally offered through the library. The library brings deliveries of books to units without access </t>
  </si>
  <si>
    <t xml:space="preserve">all populations - male/female </t>
  </si>
  <si>
    <t>Simmons University, Mass Board of Library Commissioner</t>
  </si>
  <si>
    <t>Northeastern University Career Design Workshop (Pilot)</t>
  </si>
  <si>
    <t>Professional development workshop series that focused on building personal narrative, resume and cover letter construction, and networking.</t>
  </si>
  <si>
    <t>(3)+ weeks, (2) hours per week, (1) session per week</t>
  </si>
  <si>
    <t xml:space="preserve">Northeastern University </t>
  </si>
  <si>
    <t>Workforce Readiness program</t>
  </si>
  <si>
    <t>Male pretrial and sentenced emerging adults</t>
  </si>
  <si>
    <t>Any sentenced or detained Individuals with an earned high school diploma</t>
  </si>
  <si>
    <t>12 months or per Fall &amp; Spring semester</t>
  </si>
  <si>
    <t>BC, MIT, Umass Boston, Brandeis</t>
  </si>
  <si>
    <t>Workforce Development</t>
  </si>
  <si>
    <t>Ongoing throughout the participants term of incarceration and post-release.</t>
  </si>
  <si>
    <t>Mass Hire, Community Works Services, Project Place, Dorchester Bay</t>
  </si>
  <si>
    <t>Bible Study - Protestant</t>
  </si>
  <si>
    <t>Bible study is a spiritual development course using confessional readings of Sacred Scripture. This study is meant to provide practical ways to apply scripture to everyday life. Those studying the text are not seminarians but individuals interested in how the scriptures relate to them and see the scriptures as sacred. In Bible Study, A chapter or a few verses of a pericope are read, reflected on, and discussed.</t>
  </si>
  <si>
    <t>Pretrial Population SCJ</t>
  </si>
  <si>
    <t xml:space="preserve">Bible Study Different Christian Denomination </t>
  </si>
  <si>
    <t>Bible study is the study of the Bible (Gods Word) by ordinary people as a personal religious or spiritual practice. Studying the ward is considered a message from god which has a direct relevance to there daily life. A chapter or a few verses of the of the bible are read, reflected on it, and discussed. Religious videos are also utilized in this program. This group is provided in English and Spanish</t>
  </si>
  <si>
    <t>Roxbury Presbyterian, New Vision Church, Vida Real Church, Greater Life Baptist, Communit volunteers</t>
  </si>
  <si>
    <t>2005, 2007, 2007,2018, 2005</t>
  </si>
  <si>
    <t>Quran Studies</t>
  </si>
  <si>
    <t>Quran study is the study of the Quran and other Muslim literature by ordinary people as a personal religious or spiritual practice. This group is run by the department Imam. A chapter or a few verses of the Quran are read, reflected on it, and discussed. Other Islamic literature, audio, and videos are also utilized.</t>
  </si>
  <si>
    <t>600+</t>
  </si>
  <si>
    <t>Facility Chaplains and community religious partners</t>
  </si>
  <si>
    <t>FBI Task Force</t>
  </si>
  <si>
    <t xml:space="preserve">Task Force members assist in investigating violations of state and federal law regarding narcotics and other controlled substances, firearms, outstanding warrants, gang related crimes and violent offenders. </t>
  </si>
  <si>
    <t>DEA Task Force</t>
  </si>
  <si>
    <t>US Marshalls Task Force</t>
  </si>
  <si>
    <t>US MARSHALLS Task Force</t>
  </si>
  <si>
    <t>ATF Task Force</t>
  </si>
  <si>
    <t>Revere PD</t>
  </si>
  <si>
    <t>Revere Police Department</t>
  </si>
  <si>
    <t>Boston PD</t>
  </si>
  <si>
    <t>Boston Police Department</t>
  </si>
  <si>
    <t>NORTH METRO SWAT team</t>
  </si>
  <si>
    <t xml:space="preserve">SWAT Officers assist in elevated threat responses which are generally beyond the resolution of first responders. </t>
  </si>
  <si>
    <t>NORTH METRO SWAT Team</t>
  </si>
  <si>
    <t xml:space="preserve">CHOICE officers serve as role models, teachers and advocates for students, faculty and staff. Curriculm topics include but are not limited to  bullying, sexual harassment, peer pressure and desionmaking. </t>
  </si>
  <si>
    <t>Community schools within Suffolk County</t>
  </si>
  <si>
    <t>Teen Empowerment PEACE</t>
  </si>
  <si>
    <t>Teen Empowerment</t>
  </si>
  <si>
    <t>Urban League PEACE</t>
  </si>
  <si>
    <t>The aim of our reentry initiative is to provide high quality services for returning citizens within the BIPOC community. We acheive this objective by providing intensive coaching and intervention starting while the men are still in custody and continuing with our local offices once they are released.</t>
  </si>
  <si>
    <t xml:space="preserve">Urban League </t>
  </si>
  <si>
    <t>Radical Reversal/Writers Without Margins PEACE</t>
  </si>
  <si>
    <t xml:space="preserve">Radical Reversal is a program based in music creation in every aspect. The population will learn how to produce, engineer, mix, master, arrange, and record a musical project for ever genre of music. Writers Without Margins is the creative writing program in the PEACE unit. The purpose of this program is to get the population to understand everything and different styles of writing. They will learn poetry, story telling, play writing, tv and movies script writing techniques. They will also learn the art of public and motivational speaking.  </t>
  </si>
  <si>
    <t>Writers Without Margins/Radical Reversal</t>
  </si>
  <si>
    <t>ROAD TO SUCCESS/MONEY MARKET PEACE</t>
  </si>
  <si>
    <t>Program design to educate the population in the areas of Financial Literacy, Life skills, and mens health.</t>
  </si>
  <si>
    <t>Coordinate the work of individual A.A. members and groups who are interested in carrying our message of recovery to incarcerated alcoholics</t>
  </si>
  <si>
    <t xml:space="preserve">Catholic, Protestant, Jewish, Jehovah’s Witness, Legion of Mary Prayer Group, Baptist and Muslim clergy conduct regularly scheduled weekly religious services for offenders through unit sign up. </t>
  </si>
  <si>
    <t>Offender recreation activities are permitted and encouraged in each module yard on a daily basis</t>
  </si>
  <si>
    <t>This course consists of a completion of a workbook, positive participation, and full attendance.  It gives an understanding of patterns of behavior that are used to gain power and control of another person through fear of another person, often including the threat and use of violence. Domestic Violence Awareness / Anger Management teaches participants skills to maintain healthy relationships and to communicate in a non-aggressive manner.</t>
  </si>
  <si>
    <t>Intensive 6-month minimum substance misuse treatment program provided in a therapeutic community. Offers a highly structured schedule, based on cognitive behavioral therapy.  Includes indivudal treatment planning, group therapy, and specialty classes such as Yoga, AA / NA Meetings, Music Program, Therapy Dog Services, Victim Impact, and Parenting classes. Works in collaboration with the Mental Health, Education, and Re-Entry departments for a person-centered approach to ensuring all need areas are met to assist with reintegration and continued treatment in the community.</t>
  </si>
  <si>
    <t xml:space="preserve">Alcoholics Anonymous/Narcotics Anonymous                </t>
  </si>
  <si>
    <t>This self help program provides a safe environment for individuals to express their success and struggles dealing with sobriety.</t>
  </si>
  <si>
    <t xml:space="preserve">Sentenced men and women based on referrals </t>
  </si>
  <si>
    <t>Alternatives to Violence Prevention (AVP)</t>
  </si>
  <si>
    <t>Quaker Volunteers</t>
  </si>
  <si>
    <t>Alternatives to Violence Prevention Advanced</t>
  </si>
  <si>
    <t>Alternatives to Violence Prevention Facilitators</t>
  </si>
  <si>
    <t>Amirah-Seeking Safety and Ending the Game</t>
  </si>
  <si>
    <t>A 10-week, 90 minute per week curriculum that is focused on helping women who have been involved and/or are trapped in prostitution and sex trafficking.</t>
  </si>
  <si>
    <t>Sentenced women</t>
  </si>
  <si>
    <t xml:space="preserve">Anger Management	</t>
  </si>
  <si>
    <t>This program provides an evidence-based curriculum through Hazelden focused on having participants identify tools that effectively allow them to use when dealing with anger management. This programming is offered to inmates who are currently housed within the OARS units and are participating within our Alternative to Violence Prevention program.</t>
  </si>
  <si>
    <t>Pretrial and sentenced men and women based on referrals</t>
  </si>
  <si>
    <t xml:space="preserve">Spectrum Health Services   </t>
  </si>
  <si>
    <t xml:space="preserve">Clean and Sober Existence (CASE) Male &amp; Female Units	</t>
  </si>
  <si>
    <t xml:space="preserve">The program allows for direct referrals from interested court partners to include judges, probation, court clinicians, and assigned counsel. Referrals are submitted seeking treatment planning and support for addiction. Treatment plans are in accordance with conditions prescribed by the referring body. While in CASE, participants have access to case management services and group addiction-based programming. Regular communication between CASE staff and court parties occurs in developing agreeable individualized reentry/treatment plans. Participants are placed in several variations of treatment for future community-based supervision. Traditional treatment options include placement into long term residential, sober housing, ambulatory community-based services, and self-help groups. The program has received significant local and national recognition for best practice since its opening in 2015. Participants are offered an abstinence-based form of recovery. </t>
  </si>
  <si>
    <t>28-30 days (average)</t>
  </si>
  <si>
    <t xml:space="preserve">Pretrial men and women who have quality of life offences, drug and alcohol offences and fit criteria for non-custodial supervision and conditional community-based treatment plans to support offender reentry.  </t>
  </si>
  <si>
    <t>CMRs, DOC, PREA, ACA,NCCHC, DPH, SAMHSA</t>
  </si>
  <si>
    <t xml:space="preserve">Cognitive Behavioral Therapy (CBT)        </t>
  </si>
  <si>
    <t xml:space="preserve">Behavioral classes teach individuals to recognize and stop negative patterns of thinking and behavior. </t>
  </si>
  <si>
    <t xml:space="preserve">Pretrial and sentenced men and women based on referrals  </t>
  </si>
  <si>
    <t>CMRs, DOC, PREA, ACA, DMH</t>
  </si>
  <si>
    <t>Community Group</t>
  </si>
  <si>
    <t>Women are providing an opportunity to confront one another assertively on issues/problems that have come up in the community.</t>
  </si>
  <si>
    <t>Once a month as needed based on population</t>
  </si>
  <si>
    <t>Sentenced women based on referrals</t>
  </si>
  <si>
    <t>Conflict resolution class assists the inmate in looking at ways for parties to find a peaceful solution to a disagreement among them. The disagreement may be personal, financial, or emotional.</t>
  </si>
  <si>
    <t xml:space="preserve">Pretrial and sentenced men and women based on referrals </t>
  </si>
  <si>
    <t xml:space="preserve">Correctional Alternatives for Reentry (CARE), Pretrial Reentry Services                                </t>
  </si>
  <si>
    <t xml:space="preserve">Pre-Trial diversion gives qualifying defendants the opportunity to participate in a program for self-improvement and placement into non-custodial forms of supervision.  Essex County Staff actively screen newly admitted inmates for eligibility. Working in collaboration with Probation, Drug Court, Committee for Public Counsel Services, the District Attorney’s Office, Defense Counsel, Veteran’s Treatment Court and the U.S. Department of Veteran’s Affairs, we are able to facilitate referrals and placements to community-based treatment facilities such as: Long Term Residential Programs, Sober Housing, Clinical Stabilization Services (CSS), Transitional Support Services (TSS), Intensive Outpatient Programs (IOP), and Community reentry services/STAR. Participants can continue medication assisted treatment (MAT) (buprenorphine, methadone, Vivitrol/Naloxone) while participating. Essex County provides transportation for participants who are accepted into community based residential programs. 
</t>
  </si>
  <si>
    <t>30 days (average)</t>
  </si>
  <si>
    <t xml:space="preserve">Correctional Opportunity for Personal Enrichment Program (COPE)/Justice and Mental Health Collaboration Program (JMHCP)                                                                </t>
  </si>
  <si>
    <t>Program receives funding through the Bureau of Justice Assistance. Unit provides individuals who are diagnosed with mental health disorders or who are managing co-occurring disorders involving mental health and addiction. Services include direct care with Wellpath mental health clinicians and aftercare planning with Volunteers of America case managers. Individuals are identified through classifications and MH screening. Services include the development of comprehensive treatment plans for individuals to be released to community forms of supervision and treatment. Treatment plans must be agreeable and supported by involved court parties to include judges, assigned counsel, district attorney’s office and probation. Involvement also requires regular participation in individual and group counseling with assigned mental health staff and case managers. Counseling is mental health and addiction centered.</t>
  </si>
  <si>
    <t>30 days on average</t>
  </si>
  <si>
    <t xml:space="preserve">Pretrial men who are diagnosed with mental health disorders and co-occurring disorders involving addiction. </t>
  </si>
  <si>
    <t>Volunteers of America, MA, Advocates for Human Potential</t>
  </si>
  <si>
    <t xml:space="preserve">Sentenced men and those with history of substance abuse disorders  </t>
  </si>
  <si>
    <t>As needed based on population</t>
  </si>
  <si>
    <t xml:space="preserve">Drug &amp; Alcohol Program	</t>
  </si>
  <si>
    <t xml:space="preserve">This program delivers group sessions on the following areas: Health concerns and negative consequences of drug and alcohol use, relapse prevention, signs &amp; symptoms, MAT, and treatment plans.  </t>
  </si>
  <si>
    <t xml:space="preserve">Pretrial and sentenced men based on referrals </t>
  </si>
  <si>
    <t>CMRs, DOC, PREA, ACA, DPH</t>
  </si>
  <si>
    <t xml:space="preserve">Essex Medicated Reentry Grant Expansion (EMRGE), Supplemental Aftercare Support				</t>
  </si>
  <si>
    <t xml:space="preserve">Pretrial and sentenced men and women inmates who are diagnosed with an OUD. </t>
  </si>
  <si>
    <t>Volunteers of America MA, Wellpath, Substance Abuse and Mental Health Services Administration (SAMHSA), Advocates for Human Potential</t>
  </si>
  <si>
    <t xml:space="preserve">Family &amp; Relationships	</t>
  </si>
  <si>
    <t>Treatment and certificate focusing on Family Roles and Dynamics, Family, Recovery and Re-organization, Healthy Relationships, Healthy Connections, Healthy Communication Skills</t>
  </si>
  <si>
    <t>Pretrial and sentenced men based on referrals</t>
  </si>
  <si>
    <t xml:space="preserve">HIV Education and Testing	</t>
  </si>
  <si>
    <t>Program offers testing for HIV, Hepatitis, and sexually transmitted infections. Testing and aftercare services are offered through Greater Lawrence Family Healthcare. Aftercare services and coordination of community based treatment.</t>
  </si>
  <si>
    <t>Sentenced men and women based on referrals</t>
  </si>
  <si>
    <t xml:space="preserve">Health &amp; Wellness Program	</t>
  </si>
  <si>
    <t xml:space="preserve">Wellpath, Lawrence Family Health Care  </t>
  </si>
  <si>
    <t>This program delivers weekly group sessions for both sentenced and pretrial inmate. Group sessions include information on decision-making, problem-solving, enhancing creative &amp; critical thinking skills.</t>
  </si>
  <si>
    <t>Pretrial and sentenced men based on referals</t>
  </si>
  <si>
    <t>30-90 days on average</t>
  </si>
  <si>
    <t xml:space="preserve">Pretrial and sentenced men and women who require continuation of treatment and sentenced inmates who are diagnosed with an OUD. </t>
  </si>
  <si>
    <t>CMRs, DOC, NCCHC, ACA, DPH, BSAS, DEA, SAMHSA</t>
  </si>
  <si>
    <t xml:space="preserve">Wellpath, MA Department of Public Health, Bureau of Substance Abuse Services, Drug Enforcement Administation </t>
  </si>
  <si>
    <t>Reentry Skills</t>
  </si>
  <si>
    <t>A contextual needs assessment guides planning for reentry in areas such as housing, financial, relationships and recovery supports, mental health services.  Job preparation includes resume and interview preparation, budgeting, identifying stressors and planning for them during transitions. Individual counseling, group and assignments are used.</t>
  </si>
  <si>
    <t>As needed based on population, generally one hours per week</t>
  </si>
  <si>
    <t>Spectrum Health Services, Volunteers</t>
  </si>
  <si>
    <t>Relapse Prevention is a skills-based, cognitive-behavioral approach that requires inmates to identify situations that place the person at greater risk for relapse; both internal experiences and external indicators.</t>
  </si>
  <si>
    <t>Sentenced men based on referrals</t>
  </si>
  <si>
    <t xml:space="preserve">ROCA </t>
  </si>
  <si>
    <t>This partnership with a well established community based organization committed to engaging young adults by providing much needed supports, transition planning, and pro-social community involvement as they transition to their communities.  ROCA works with young adults from the North Shore cities/towns in Essex County.</t>
  </si>
  <si>
    <t>Frequency of program deternined by clinical assesment and level of supervision warrented</t>
  </si>
  <si>
    <t>UTEC</t>
  </si>
  <si>
    <t>This partnership with a well established community based organization committed to engaging young adults by providing much needed supports, transition planning, and pro-social community involvement as they transition to their communities.  UTEC's moto, Breaking Barriers to Youth Success, says it all.  The engage young people 18-24, while they are incarerated and partner for community return.  The assist young people offering programming to include Streetworker Outreach, Transitional Coaching, Workforce Development in Social Enterprises, Gun Prevention Training Center for Excellence, Education, and Social Justice and Civil Engagement Opportunities.</t>
  </si>
  <si>
    <t xml:space="preserve">Spectrum Health Services </t>
  </si>
  <si>
    <t>Substance Abuse Disorder (SUD) Recovery Skills</t>
  </si>
  <si>
    <t>Programming aims to strengthen the capacity for intentional self-management. A wide range of methods are used: one to one therapy, small, focused groups, assignments, exposure to AA and NA, integrated co-occurring disorder workbooks, films, readings tailored to the woman’s stage of change and learning strengths. The group formats are tailored to the population shifts. Individualized work assignments and or readings allow tailoring to increase effectiveness of these interventions.</t>
  </si>
  <si>
    <t>Building Empathy</t>
  </si>
  <si>
    <t>Victimization has a “domino” or a “ripple” effect, moving beyond the actual victim to family members, co-victims, and the community. The program provides offenders with the opportunity to change their thinking and their behaviors</t>
  </si>
  <si>
    <t xml:space="preserve">Pretrial and sentenced men based on referrrals  </t>
  </si>
  <si>
    <t xml:space="preserve">Spectrum Health Services  </t>
  </si>
  <si>
    <t>Self Esteem Boston</t>
  </si>
  <si>
    <t>A course that empowers women by helping them to build self-confidence, teaching them how to set realistic goals, develop a positive attitude, act with integrity, establish a healthy lifestyle and a greater sense of self-worth.</t>
  </si>
  <si>
    <t>Frequency of program determined by clinical assessment and level of supervision warranted.</t>
  </si>
  <si>
    <t>5 days a week</t>
  </si>
  <si>
    <t>College &amp; Career Readiness</t>
  </si>
  <si>
    <t>This class covers basic computer fundamentals including Microsoft Office, data applications, and computer fundamentals.</t>
  </si>
  <si>
    <t>Pretrial and sentenced male and females based on referrals</t>
  </si>
  <si>
    <t>Northern Essex Community College</t>
  </si>
  <si>
    <t>College-level courses through Northern Essex Community College</t>
  </si>
  <si>
    <t>Northern Essex Community College credit classes taught included: U.S. History I &amp;II, English Fundamentals and composition, and First Year Seminar</t>
  </si>
  <si>
    <t>Men and women who have completed their high school education or received their Hi-Set certificate</t>
  </si>
  <si>
    <t>CMRs, DOC, PREA, ACA, DESE</t>
  </si>
  <si>
    <t>College-level courses through Merrimack College</t>
  </si>
  <si>
    <t>College credit courses are offered by Merrimack College for all inmates who have completed their high school education or received their HiSet certificate. Many of the courses that are offered are those that are transferable for the student upon release. Once inmates are enrolled within these classes with Merrimack College they are officially students within the college. Their completed credits can be transferred to Merrimack College or the college of choice for the student. Examples of courses that have been offered are Criminolgy and Creative Writing.</t>
  </si>
  <si>
    <t>CRMs, DOC, PREA, ACA</t>
  </si>
  <si>
    <t>Digital Literacy</t>
  </si>
  <si>
    <t>Microsoft Office Credential</t>
  </si>
  <si>
    <t>The Microsoft Office Specialist course gives students a commanding competitive edge in today’s academic and professional environments. Upon completion of the courses and passing a national exam, students will earn a Microsoft Certification for each one of the three programs. This is done by earning one application at the time. The Microsoft Office Specialist Expert is two additional courses at the expert level. After completion of all five courses the students will be classify as Microsoft Office Specialist Expert</t>
  </si>
  <si>
    <t>English as Second Language (ESOL)</t>
  </si>
  <si>
    <t>This class helps students who are speakers of languages other than English develop the language skills of reading, listening, writing, and speaking to achieve fluency. </t>
  </si>
  <si>
    <t>Hardscape Program</t>
  </si>
  <si>
    <t xml:space="preserve">Hardscaping students learn the fundamentals of masonry for construction and landscaping, including the art of laying brick, concrete block, glass block, and stone.  Students also pour concrete through a series of projects. Students will have hands-on experience constructing segmented retaining walls, installing concrete pavers, designing, and installing bricks, stone facing, decorative stone, and concrete, as well as various floors and walkways. Students learn technical theory, blueprint reading, estimating and the use of appropriate power equipment. </t>
  </si>
  <si>
    <t>Essex Agricultural &amp; Technical School</t>
  </si>
  <si>
    <t>In2Work</t>
  </si>
  <si>
    <t>The purpose of In2Work is to teach students how to function in a workplace setting and work as a team, which leads to an increase in public safety and a descrease in future victimization.</t>
  </si>
  <si>
    <t>Aramark Food Services</t>
  </si>
  <si>
    <t>Hi-Set Math</t>
  </si>
  <si>
    <t>Northern Essex Community College offering tailored education to meet the diverse needs of varied educational needs in order to prepare for ultimate goal of preparing and testing for Hi-Set. This class covers algebraic concepts; numbers and operations on numbers; data analysis, probability, and statistics; and measurement and geometry; algebra and geometry.</t>
  </si>
  <si>
    <t>Hi-Set Reading/Writing</t>
  </si>
  <si>
    <t>Northern Essex Community College offering tailored education to meet the diverse needs of varied educational needs in order to prepare for ultimate goal of preparing and testing for Hi-Set. This class assesses your ability to comprehend, interpret, and analyze information presented in both literary and informational texts.</t>
  </si>
  <si>
    <t>Hi-Set Social Studies</t>
  </si>
  <si>
    <t>Hi-Set Science</t>
  </si>
  <si>
    <t>Northern Essex Community College offering tailored education to meet the diverse needs of varied educational needs in order to prepare for ultimate goal of preparing and testing for Hi-Set. This class provides and supports your ability to understand, interpret, and apply scientific concepts, theories and information. </t>
  </si>
  <si>
    <t>Hi-Set Spanish</t>
  </si>
  <si>
    <t>Northern Essex Community College offering tailored education to meet the diverse needs of varied educational needs in order to prepare for ultimate goal of preparing and testing for Hi-Set. This class provides and supports your ability to understand, interpret, read and write Spanish. </t>
  </si>
  <si>
    <t>Library Services/Law Library</t>
  </si>
  <si>
    <t>Access to library services and legal materials</t>
  </si>
  <si>
    <t>Pretrial and sentenced men and women</t>
  </si>
  <si>
    <t>Occupational Safety &amp; Health Administration (OSHA) -10</t>
  </si>
  <si>
    <t>Occupational Safety &amp; Health Administration (OSHA) is offered bi-monthly. It is a 10-hour OSHA instruction over the span of three days 8:30am to 3pm.  At this time, OSHA 10 is offered every other month.  Each month the class is run with 21 inmates who receive the certification. The class promotes workplace safety and health. OSHA's mission is to prevent work related injuries, illness, and deaths.</t>
  </si>
  <si>
    <t>Bi-monthly; 10-hour instruction over span of 3 days</t>
  </si>
  <si>
    <t>CMRs, DOC, PREA, ACA, DOL</t>
  </si>
  <si>
    <t>US Department of Labor</t>
  </si>
  <si>
    <t xml:space="preserve">The Nuturing Program builds off the Philosphy of "reparenting"- old patterns can be replaced with new strategies focusing on nuturing interactions with your children. The Nuturing Program is a nationally recongnized program designed to build parents skills and knowledge to provide their children with safe, stable, and nuturing environments. </t>
  </si>
  <si>
    <t>Quarterly</t>
  </si>
  <si>
    <t>Volunteers of America and Pathways for Children</t>
  </si>
  <si>
    <t xml:space="preserve">Parenting Program </t>
  </si>
  <si>
    <t>Given that many inmates are also parents, we offer this crucial opportunity to participate in education and skill development in the following areas: Parenting-styles &amp; Values, Roles of Parent vs. Children, Challenges of single and co-parenting, Finance-management, Appropriate behavior and discipline, and Stress-management.</t>
  </si>
  <si>
    <t>Pretrial and sentenced men and women population</t>
  </si>
  <si>
    <t>This program provides an opportunity for the re-entry of inmates through employment and the development of skills.  Through strong relationships and career focused community partners, large corporations and small businesses, the Work Release Program cultivates career starting jobs for incarcerated individuals.</t>
  </si>
  <si>
    <t>Based on employment status</t>
  </si>
  <si>
    <t>Employers</t>
  </si>
  <si>
    <t>FY23: $91,803.40</t>
  </si>
  <si>
    <t>Serv Safe/Food Handlers Certification</t>
  </si>
  <si>
    <t>Classes teach basic food SUfety concepts, protect against food borne illness outbreaks, helps reduce liability risks and enables participants to demonstrate a commitment to food SUfety.  Students will learn how to minimize the risk of food borne illnesses, causes of food borne illnesses, principles of food SUfety, Hazardous Analysis Critical Control Point (HACCP) system for the SUfety of food.  How to establish systems for SUfe receiving, storing, preparing, cooking, holding, serving, cooling, and reheating.  How to build cleaning, SUnitizing, and pest control into programs.</t>
  </si>
  <si>
    <t>Special Education Institutional Settings (SEIS)</t>
  </si>
  <si>
    <t>The Department of Elementary and Secondary Education has provided special education services to eligible youth residing in facilities operated by the County Houses of Correction. The Department unit providing these services is the Special Education in Institutional Settings (SEIS) program. SEIS is responsible to ensure that each eligible student residing in the facility receives special education services according to an Individualized Education Program (IEP) developed in accordance with special education law. SEIS is the provider of the special education services as resources permit and consistent with applicable special education regulations.</t>
  </si>
  <si>
    <t>As needed and identified based on student's elegibility for special education services</t>
  </si>
  <si>
    <t>Ages 18-21 Pretrial and sentenced men based on referrals</t>
  </si>
  <si>
    <t>Title 1 Education</t>
  </si>
  <si>
    <t>Northern Essex Community College offering tailored education to meet the diverse needs of varied educational needs in order to prepare for ultimate goal of preparing and testing for Hi-Set. Additional services offered to students between the ages of 18-21. Title I provides additional supplemental education services (i.e. Math and Reading Workshops) to help students achieve additional support and success outside of normal class hours. </t>
  </si>
  <si>
    <t>Openng Avenues to Re-entry Success (OARS 1)</t>
  </si>
  <si>
    <t>60B Programs Unit to enhance access to inhouse programming, improve access to community supports, increase collaboration with other program initiatives/funded grants to increase motivation and improve outcomes.</t>
  </si>
  <si>
    <t>Pretrial and sentenced men</t>
  </si>
  <si>
    <t>Openng Avenues to Re-entry Success (OARS 2)</t>
  </si>
  <si>
    <t>120B Programs Unit to enhance access to inhouse programming, improve access to community supports, increase collaboration with other program initiatives/funded grants to increase motivation and improve outcomes.</t>
  </si>
  <si>
    <t>Mindful Living-Mindfulness Meditation</t>
  </si>
  <si>
    <t>Jeanne Geiger Center for Domestic Violence</t>
  </si>
  <si>
    <t>This group is provided through a grant to the Jeanne Geiger Center and run by one of their therapists. The leader provides education about domestic violence, healthy relationships versus abusive, the cycle of violence, and works on Safety plans and appropriate support services. She uses an art therapy approach to explore the impact of interpersonal violence and to move towards healthy relationships.</t>
  </si>
  <si>
    <t>As needed based on population, 6-8 weeks</t>
  </si>
  <si>
    <t>Poetry and Journaling Group</t>
  </si>
  <si>
    <t>During this group, participants have opportunities to explore themselves through poetry and journaling activities (reading and discussion). Participants may also learn various forms of journaling techniques to assist with inner healing and self-expression.</t>
  </si>
  <si>
    <t>America Consumer Counseling Credit (ACCC)</t>
  </si>
  <si>
    <t>ACCC, in conjunction with VOA, is a nonprofit organization offering financial education workshops including, but not limited to, debt management, budgeting, bankruptcy and housing counseling.  Offered twice a month.  It's a series of 3-4 workshops.</t>
  </si>
  <si>
    <t>Sentenced  women</t>
  </si>
  <si>
    <t>Volunteers of America</t>
  </si>
  <si>
    <t>Certified yoga instructor offers weekly yoga groups and education for healthy forms of stress reduction.</t>
  </si>
  <si>
    <t>Regligious Volunteers</t>
  </si>
  <si>
    <t>Weekly worship services in Catholic, Protestant, Muslim and Jewish religions.  Some of these services are offerd in Spanish.</t>
  </si>
  <si>
    <t>NEMLEC (Northeastern Massachusetts Law Enforcement Council)</t>
  </si>
  <si>
    <t>The Northeastern Massachusetts Law Enforcement Council (NEMLEC) is a consortium of police and sheriffs departments in Middlesex and Essex Counties.  Member agencies operate by sharing personnel and resouces to provide its member agencies with the ability to provide supplemental services to the 1.7 million people in the 925 square miles they serve.</t>
  </si>
  <si>
    <t>NEMLEC</t>
  </si>
  <si>
    <t>Sentenced men</t>
  </si>
  <si>
    <t>FY23: $73,758.36</t>
  </si>
  <si>
    <t>State House Work Crew</t>
  </si>
  <si>
    <t>Under correctional officer supervision, inmate work crews provide cleaning and janitorial services to the State House and its grounds.</t>
  </si>
  <si>
    <t>Monday thru Friday</t>
  </si>
  <si>
    <t>FY23: $80,903.68</t>
  </si>
  <si>
    <t>Under correctional officer supervision, inmate work crews provide services to local municipalities in Essex County.</t>
  </si>
  <si>
    <t>As needed based upon request</t>
  </si>
  <si>
    <t>State Highway Work Crews</t>
  </si>
  <si>
    <t>Under correctional officer supervision, inmate work crews provide trash pickup on highways in Essex County.</t>
  </si>
  <si>
    <t>FY23: $73,758.37</t>
  </si>
  <si>
    <t>Each summer, under the guidance of a professional farmer, inmate volunteers plant, maintain and harvest 6 acres of crops, which provides fresh produce to the deparmtent and donations to local food pantries and meal centers.  Average annual donations are in excess of 30,000 pounds of produce.</t>
  </si>
  <si>
    <t>FY23: $29,000.00</t>
  </si>
  <si>
    <t>K9 Unit</t>
  </si>
  <si>
    <t>The K9 Unit ensures public safety by providing a safe environment for staff and inmates and works collaboratively with the community and other law enforcement agencies.</t>
  </si>
  <si>
    <t>An non-profit educational service that provides a structured youth diversion program for at risk adolenscents 8-15 years of age.</t>
  </si>
  <si>
    <t>8-15 year old at risk adolescents</t>
  </si>
  <si>
    <t>HIDTA</t>
  </si>
  <si>
    <t>FY23: $92,379.55</t>
  </si>
  <si>
    <t>Triad is a collaboration of law enforcement, senior citizens, Councils on Aging and the District Attorney's Office.</t>
  </si>
  <si>
    <t>Senior citizens</t>
  </si>
  <si>
    <t>Counils on Aging, Essex County DA, Local Police and Fire</t>
  </si>
  <si>
    <t>Safe Keeps</t>
  </si>
  <si>
    <t>The Sheriff's Department agreed to hold in custody any prisoner taken into custody by the cities/towns in Essex County. ECSD does reserve the right to reject any prisoner whom it believes, in its sole discretion, may be a hazard to the personnel or property in the Sheriff's Department.</t>
  </si>
  <si>
    <t>Municipal arrests</t>
  </si>
  <si>
    <t>Essex County Police Departments</t>
  </si>
  <si>
    <t>STAR Program - Getting it Right</t>
  </si>
  <si>
    <t>This class will examine eight thinking errors that support criminal behaviors, explore how others may react to your commitment to change and how the client will handle their reactions, and use mental rehearsals to practice replacing thinkings errors with more responsible and rational thoughts.</t>
  </si>
  <si>
    <t>Determined by clinical assessment</t>
  </si>
  <si>
    <t>Reentry and community referrals</t>
  </si>
  <si>
    <t>STAR Program - Thinking Errors</t>
  </si>
  <si>
    <t>This class gives the participant the chance to examine their thinking to make certain it is objective and accurate, recognize errors in thinking that can be problematic, assist with understanding how thinking errors support an irresponsible lifestyle, learn what is involved in changing habits, and consider how a client will handle the reaction of others as they change their thinking patterns.</t>
  </si>
  <si>
    <t>STAR Program - Seeking Safety</t>
  </si>
  <si>
    <t>An evidence-based treatement for PTSD, substance misuse, and other problem behaviors that stem from emotional dysregulation.  The primary emphasis is on establishing safety.  The group covers one of several topics that include Grounding, Asking for Help, Compassion, Honesty, and healing from Anger.</t>
  </si>
  <si>
    <t>STAR Program - Socialization</t>
  </si>
  <si>
    <t>An evidence-based, cognitive-behavioral therapy curriculum that is specifically tailored to treat addiction in justice involved clients.  Clients reflect on past relationships and improve communication skills to they may build and maintain sober, crime free relationships.</t>
  </si>
  <si>
    <t>STAR Program - Building Empathy</t>
  </si>
  <si>
    <t xml:space="preserve">A curriculum designed to help individuals improve their ethics and decision making by learning, understanding, and developing a greater level of empathy for self and others.  The class uncovers the differences between victim knowledge, victim empathy, who is a victim and understanding the core victim rights. </t>
  </si>
  <si>
    <t>STAR Program - Moral Recognition Therapy</t>
  </si>
  <si>
    <t>The Criminal Justice curriculum, "How to Escape Your Prison", adress criminal thinking, co-occuring disorders, and substance misuse disorders. The MRT workbook includes 16 steps, with 12 of these completed in 24-36 open ended sessions. Participants are required to complete homework assignments prior to coming to each session.</t>
  </si>
  <si>
    <t>STAR Program - Criminal Thinking</t>
  </si>
  <si>
    <t>Conducted in 3 phases.  The purpose of the group is to engage clients and encourage active participants in treatment and responsible living. Phase I focuses on building knowledge and skills for responsible living. Phase II focuses on strengthening skills for self-improvement, change and responsible living. Phase III concludes with lifestyle balance and healthy living.</t>
  </si>
  <si>
    <t>STAR Program - Drugs &amp; Alcohol</t>
  </si>
  <si>
    <t>Aimed at reducing recidivism. Participants learn that substance misuse disorder is a chronic disease, and it helps them to recognize the negative effects addiction has on the body and all aspects of their life. Participants learn that they can choose healthy lifestyles free of substance misuse.</t>
  </si>
  <si>
    <t>STAR Program - Anger Management</t>
  </si>
  <si>
    <t>Provides clients with a 12-week anger management group treatment with a summary of core concepts, worksheets for completing between sessions challenges, and ample space to take notes. Participants receive a certificate of completion after successful completion of 12 weeks.</t>
  </si>
  <si>
    <t>STAR Program - Relapse Prevention</t>
  </si>
  <si>
    <t>Designed to promote an understanding of relapse prevention by realizing that relapse is a process. Participants will develop ways to examine their past behaviors, how to develop a personalized relapse plan, that includes developing a sober support network, and how to understand how relapse prevention allows for healthy lifestyles.</t>
  </si>
  <si>
    <t>STAR Program - Parenting</t>
  </si>
  <si>
    <t>Provides education on ways to be more positive role models in their child's life.  Patience, goal setting, values, positive discipline, expectations, and boundaries are some of the many topics discussed in the class.</t>
  </si>
  <si>
    <t>STAR Program - Introduction to Treatment</t>
  </si>
  <si>
    <t>Covers group norms, expected behaviors and participation.</t>
  </si>
  <si>
    <t>STAR Program - Life Skills</t>
  </si>
  <si>
    <t>Covers the life skill strategies and techniques such as problem solving, critical thinking, effective communication skills, decision making, creative thinking, interpersonal relationships, self-awareness, building skills, empathy, and coping with stress and emotions.</t>
  </si>
  <si>
    <t>STAR Program - Program Fidelity</t>
  </si>
  <si>
    <t>Cognitive Behavioral Therapy (CBT) helps participants discover and change the thought processes that lead to maladaptive behavior.  CBT programs for participants emphasize personal accountability, helps to understand the thoughts and choices that lead to crimes, and teaches alternative behaviors and thought processes. All groups offered follow evidence-based curriculum via Change Companies, Hazelden Foundation, and SAMHSA.</t>
  </si>
  <si>
    <t>STAR Program  - ROCA/UTEC</t>
  </si>
  <si>
    <t xml:space="preserve"> Both ROCA and UTEC assist young people between the ages of 18 years old-24 years old who are identified as being at risk and involved in gang activity. ROCA is located in the North Shore area of Essex County (Lynn, SUlem, Peabody, etc.) UTEC is located in the Merrimack Valley area of Essex County (Lawrence, Haverhill, and Methuen.)  Both ROCA and UTEC offer programming to participants that includes Streetworker Outreach, Transitional Coaching, Workforce Development in Social Enterprises, Gun Prevention Training Center for Excellence, Education, and Social Justice and Civic Engagement opportunities.</t>
  </si>
  <si>
    <t>ROCA/UTEC</t>
  </si>
  <si>
    <t>STAR Program - English for Speakers of Other Languages Levels 1&amp;2 (ESOL)</t>
  </si>
  <si>
    <t>English for speakers of other languages beginner levels 1 &amp; 2.</t>
  </si>
  <si>
    <t>STAR Program - English for Speakers of Other Languages Levels 3&amp;4 (ESOL)</t>
  </si>
  <si>
    <t>English for speakers of other languages beginner levels 3 &amp; 4.</t>
  </si>
  <si>
    <t>STAR Program - Bridge to College</t>
  </si>
  <si>
    <t xml:space="preserve">Prepares individuals for college entrance or as a transition to the Bridge to College program at NECC.  Participants have the opportunity to review various course requirements for a variety of colleges and university including required core curriculum and requirements for various majors of interest.  Assistance is also given with completing applications for admission, the FAFSA, and obtaining the necessary documents for college admission.  </t>
  </si>
  <si>
    <t>STAR Program - Bridge to Work</t>
  </si>
  <si>
    <t xml:space="preserve">Prepares individual for entering the work environment.  This may include a review of basic job expectations and readiness to meet these expectations.  Also includes exploration of various vocations and vocational programs.  </t>
  </si>
  <si>
    <t>STAR Program - Job Development</t>
  </si>
  <si>
    <t>Provide assistance to advance in the workforce through workshops, networking in the community and guest speakers.</t>
  </si>
  <si>
    <t>STAR Program - Digital Literacy</t>
  </si>
  <si>
    <t>CMRs, DESE</t>
  </si>
  <si>
    <t>STAR Program - Adult Basic Education</t>
  </si>
  <si>
    <t>Grades 5-8.  Northern Essex Community College offers education to meet the diverse educational needs of participants.</t>
  </si>
  <si>
    <t>STAR Program - Adult Secondary Education/HiSet</t>
  </si>
  <si>
    <t xml:space="preserve">Grades 9-12.  Northern Essex Community College offers tailored education to meet the diverse educational needs to prepare for Hi Set testing in math, reading and writing, social studies and science. </t>
  </si>
  <si>
    <t>STAR Program - Conflict Resolution</t>
  </si>
  <si>
    <t>Designed to give participants the skills to prevent, mediate, and resolve conflicts.  Participants will learn how to identify different types of conflicts and how to recognize them before escalation. Participants will learn conflict management skills, including dealing with anger, assertiveness, communication strategies, creative problem-solving skills, interpersonal skills and more.</t>
  </si>
  <si>
    <t>Spectrum</t>
  </si>
  <si>
    <t>STAR Program - Co-Occurring Disorders</t>
  </si>
  <si>
    <t>Designed to promote an understanding of co-occurring disorders by realizing that mental health and substance use disorders often occur simultaneously.  Participants will work towards understanding co-occurring disorders, how to seek help for these disorders, and how to treat them. Participants will also learn how co-occurring disorders and relapse are connected and will develop a support network for their recovery.</t>
  </si>
  <si>
    <t>STAR Program - Tech Goes Home-Community</t>
  </si>
  <si>
    <t>Participants learn basic computer literacy and how to use a chromebook for job searching, financial literacy, communicating with friends and family, accessing public benefits, finding educational programs and more. Following completion of the class participants receive a free chromebook and a year of free internet access.</t>
  </si>
  <si>
    <t>Tech Goes Home- Small Business</t>
  </si>
  <si>
    <t>Participants will learn digital skills needed for owning a small business, micro-entrepreneurs, and people interested in starting a business venture or nonprofit.  Following completion of the class participants receive a free chromebook and a year of free internet access.</t>
  </si>
  <si>
    <t>AA Big Book/ Basic Recovery</t>
  </si>
  <si>
    <t>Healthy Relationships/ Relationships in Recovery</t>
  </si>
  <si>
    <t xml:space="preserve">This course will help clients gain a realistic understanding of what a healthy relationship is and learn skills and tools that can help maintain a healthy relationship along with becoming familiar with basic conflict resolution skills.  The following topics are addressed-Introduction: Purpose and Overview of Group; Group Guidelines and Expectations; Exploring Past Relationships — Both "Good" and" Bad"; Expectations: Are They Realistic?; "Why Are Relationships Important?"; "What Does Love Look Like"; Addiction and Addictive Relationships Discussion; Co-Dependency.
</t>
  </si>
  <si>
    <t>Meditation/ Mindfulness</t>
  </si>
  <si>
    <t xml:space="preserve">Relapse Prevention/ Recovery Skills </t>
  </si>
  <si>
    <t>Self-Help Groups, Substance Abuse, and Behavior Change/ Values for responsible living/ Masshire/ Life Skills and Reentry group, MSR Process</t>
  </si>
  <si>
    <t>Thinking for a Change/ Unlock your Thinking</t>
  </si>
  <si>
    <t>Case Management, 60 day Classification reviews, Pre-Trial reviews, case consultations</t>
  </si>
  <si>
    <t>Reentry Planning Services, Parole Reviews, Employer Contacts, post release contacts</t>
  </si>
  <si>
    <t>M.Ed, B.S.</t>
  </si>
  <si>
    <t>57 (average monthly)</t>
  </si>
  <si>
    <t xml:space="preserve"> 7/2/23 through 6/27/24</t>
  </si>
  <si>
    <t xml:space="preserve">3 days a week Pre-trial, 3 days week Sentenced
</t>
  </si>
  <si>
    <t xml:space="preserve">The SSSC Re-entry Self Management Life Skills group provides a supportive environment for individuals navigating life after incarceration. Through guided discussions and skill-building activities, participants develop resilience, coping strategies, and essential life skills to successfully reintegrate into society, fostering personal growth and well-being. </t>
  </si>
  <si>
    <t>Community Legal Aid is a vital ally for formerly incarcerated clients, offering expert assistance in record sealing. Their services navigate legal complexities, increasing opportunities by addressing housing and employment denials. Empowering individuals, the organization ensures a fresh start, fostering reintegration and breaking barriers to sustainable post-incarceration success. Program offered through SSSC.</t>
  </si>
  <si>
    <t>In Berkshire County, where public transportation is lacking, providing formerly incarcerated clients with transportation options is crucial. Second Street Second Chances steps in to bridge this gap, ensuring access to essential appointments like medical, mental health, substance use, and employment, thereby supporting the successful reintegration of individuals into the community. Program offered through SSSC.</t>
  </si>
  <si>
    <t> </t>
  </si>
  <si>
    <t xml:space="preserve">This program is offered to both our sentenced and pre-trial individuals </t>
  </si>
  <si>
    <t>Moderate to high risk individuals sentenced and pre-trial</t>
  </si>
  <si>
    <t>Open to all sentenced individuals</t>
  </si>
  <si>
    <t>The work is ongoing and sentenced individuals usually have at least a year remaining on their sentence to work and learn the job</t>
  </si>
  <si>
    <t>Moderate to low risk sentenced individuals</t>
  </si>
  <si>
    <t xml:space="preserve">Sentenced individuals classified to lower security </t>
  </si>
  <si>
    <t xml:space="preserve">Future Hope Pre-Apprenticeship &amp; Recovery Program </t>
  </si>
  <si>
    <t xml:space="preserve">This is a Pre-Apprenticeship program designed to develop and enhance workforce development skills in the building trades.  Topics include basic carpentry, painting, taping, roofing, drywall.  As we are not able to do the hands-on applications, Reverend Hutcherson offers the academic part of the progam along with some valuable life-skills and employment advice.  He is also a Recovery Coach and is well versed on how SUD can impact employment.  The goal is to have the participants follow up with him in the community to complete the hands-on part of the program.  He can then assist with job placement through his ties to the Trades Unions.   </t>
  </si>
  <si>
    <t xml:space="preserve">This program was offered to pre-trial individuals. If offered again we will offer it to sentenced individuals.  </t>
  </si>
  <si>
    <t xml:space="preserve">Reverend Emanuel L. Hutcherson, CEO in accordance with the Div. of Apprenticeship Training under the provisions of MGL.  </t>
  </si>
  <si>
    <t xml:space="preserve">Reverend Hutcherson is committed to improving employment outcomes for those returing to their communities from prison.  He is a Recovery Coach, has a background in the building trades, and has experience with court involved in  youth and others in the prison system in Massachusetts and other states.  He brings a lot to the table.        </t>
  </si>
  <si>
    <t xml:space="preserve">The Education Department administers the HiSET exam along with providing a curriculum that includes GED and Pre-GED classes, ESOL, ServSafe and OSHA 10; other classes, which change quarterly, are also offered to assist incarcerated individuals in furthering their education - e.g.: Aquaponics; AutoCAD, Brain Games; Computer Applications; Meteorology, and Sociology.  Lists of class offerings can be provided. </t>
  </si>
  <si>
    <t xml:space="preserve">Sentenced and pre-trial individuals - all ages </t>
  </si>
  <si>
    <t xml:space="preserve">Sentenced and/or pre-trial individuals </t>
  </si>
  <si>
    <t>This program is offered at no cost.  See above.</t>
  </si>
  <si>
    <t>*Clean Slate</t>
  </si>
  <si>
    <t xml:space="preserve">Staff from Clean Slate provide presentations to the participants in the Substance Use Programs (Pathways) and other housing units in the Facilty.  Clean Slate offers outpatient addiction treatment solutions specifically designed for opioid use disorder and alcohol use disorder.  They also offer outpatient behavioral healthcare and specialize in addiction care, Hepatitis C treatment, poly-substance treatment, and they work with a host of community partners that aid in housing, employment, food, and transportation.           </t>
  </si>
  <si>
    <t>Sentenced and pre-trial individuals</t>
  </si>
  <si>
    <t>Clean Slate Plymouth</t>
  </si>
  <si>
    <t xml:space="preserve">Sentenced and pre-trial individuals </t>
  </si>
  <si>
    <t xml:space="preserve"> $693,748.25 (PCSO) </t>
  </si>
  <si>
    <t>Plymouth County Outreach (PCO)</t>
  </si>
  <si>
    <t>Plymouth County Outreach</t>
  </si>
  <si>
    <t xml:space="preserve">Health Imperatives </t>
  </si>
  <si>
    <t xml:space="preserve">Staff from Health Imperatives come into the facility several times a year to offer classes on sexually transmitted infections, contraception, HIV and Hepatitis C, and overdose education and naloxone distribution.   </t>
  </si>
  <si>
    <t>The service provider is Health Imperatives</t>
  </si>
  <si>
    <t>*Pathways to Recovery Sentenced</t>
  </si>
  <si>
    <t xml:space="preserve">The Pathways to Recovery Program is a 3 month substance use treatment program that utilizes a trauma-informed programmatic approach to introduce and support the recovery from drugs and alcohol.  The program is structured around cognitive behavioral and didactical behavioral methods and facilitates harm reduction strategies, opiate overdose education, community resources for recovery and reentry support.  The Department of Public Health Bureau of Substance Addiction Services (BSAS) funds the RSAT program in order to ensure current and effective treatment services.  The program is available to the sentenced population.  The participation is ideally within 6 to 9 months from end of sentence.  The program participants are housed together in a designated unit and classes are held in the unit classroom.  There are mandatory groups that all participants must attend as well as a number of optional groups to attend according to interest.     </t>
  </si>
  <si>
    <t>Sentenced individuals</t>
  </si>
  <si>
    <t xml:space="preserve">The SUD Program Managers holds MS,ABD </t>
  </si>
  <si>
    <t xml:space="preserve">Plymouth County Sheriff's Office has provided SUD programming since the early 1990's.  The program was called the Substance Abuse Treatment Program.  To support and acknowledge the shift in  the SUD treatment field  the name of the program was changed to Pathways to Recovery.       </t>
  </si>
  <si>
    <t>Pathways to Recovery - Pre-trial</t>
  </si>
  <si>
    <t>High to moderate risk pre-trial individuals who have self-identified or who have been referred to the program via classification process due to substance use disorder</t>
  </si>
  <si>
    <t xml:space="preserve">Pre-trial individuals </t>
  </si>
  <si>
    <t xml:space="preserve">*This program did not take place during FY24.   The Louis D. Brown Peace Institute facilitates a 6-week mindfulness and peace-building program with the focus on developing lifestyle changes. The workbook is provided by the Peace Institute and the curriculum includes a discussion of multicultural guidelines for productive groups and interaction; the 7 principles of peace; the feelings wheel to help identify and learn strategies to manage feelings; begin to practice self-awareness, self-expression, and to listen and support fellow participants; begin to understand peace as a lifelong process that starts within and to make a personal commitment toward continuing the journey towards peace. The Peace Institute also provides reentry services for men returning to the Boston area.   </t>
  </si>
  <si>
    <t>Gang-involved and/or high-risk sentenced and pre-trial individuals</t>
  </si>
  <si>
    <t xml:space="preserve">Progam began in 2013 after recognizing the work they were doing in their community to support victimes and survivors of gun violence.   </t>
  </si>
  <si>
    <t xml:space="preserve">Moderate to high risk sentenced individuals </t>
  </si>
  <si>
    <t>This Program developed out of our Reintegration Program post-pandemic due to the changing demographic and low number of sentenced individuals</t>
  </si>
  <si>
    <t>Medium ot high risk sentenced and pre-trial individuals</t>
  </si>
  <si>
    <t xml:space="preserve"> This Program developed out of our S.A.V.E Program Unit (Sheriff's Anti-VIolence Effort) post-pandemic due to the changing demographic, low number of sentenced individual, and housing unit changes.   </t>
  </si>
  <si>
    <t>Incarcerated Veterans (sentenced and pre-trial)</t>
  </si>
  <si>
    <t>*Restorative Justice Workshop</t>
  </si>
  <si>
    <t xml:space="preserve">This 6 session workshop includes discussion on community &amp; values: memories &amp; experiences; anger &amp; grief (forgive self); forgiving others &amp; vulnerability; trusting self; change w/o fear; roles/expectations/polarity; balance &amp; living in right relation; safer selves &amp; communities; and speak  your truch;share your story.  The class is held in circle style, including check-in, topic specific and reflection/debriefing rounds.      </t>
  </si>
  <si>
    <t xml:space="preserve">Jill Fagerberg - Restoratively Speaking, Inc.  </t>
  </si>
  <si>
    <t>This program is provided by Jill Fagerberg at no cost to PCSO via a grant that she was awarded</t>
  </si>
  <si>
    <t>Services are open to all sentenced and pre-trial individuals</t>
  </si>
  <si>
    <t>The target population is both pre-trial and sentenced individuals</t>
  </si>
  <si>
    <t xml:space="preserve"> Returning citizens can volunteer with EveryDay Boston in the community and help organize story shares, assist with interviews, and other events.    </t>
  </si>
  <si>
    <t>Writing Recovery</t>
  </si>
  <si>
    <t xml:space="preserve">This writing recovery group is facilitated by the same vendor who facilitated the Mindfulness/Goal-setting group.  Writing Recovery began in FY24 in the Pathways to Recovery Program for pre-trial individuals.    </t>
  </si>
  <si>
    <t xml:space="preserve">Steve Sweeney has a Master's Degree and has taught at U/Mass Boston, Suffolk University, and Quincy College.  He has also been involved in the recovery field for over 25 years.       </t>
  </si>
  <si>
    <t xml:space="preserve">*Mindfulness/ Goal-setting </t>
  </si>
  <si>
    <t>Moderate to high risk sentenced and pre-trial individuals</t>
  </si>
  <si>
    <t>Blood Drive</t>
  </si>
  <si>
    <t>Flags of Our Families</t>
  </si>
  <si>
    <t xml:space="preserve">A memorial service typically held near Memorial Day. Honor Guard are present, speeches are made surrounding the heroism of these men and women, and music is played to honor and remember them and their sacrifice. </t>
  </si>
  <si>
    <t>House to House for Heroes</t>
  </si>
  <si>
    <t xml:space="preserve">Staff and volunteers go door to door to the veteran homes in the community and provide them with a robust packet of information pertaining to  benefit information, contact numbers, discounts, and more. </t>
  </si>
  <si>
    <t>Sheriff Safety Fests</t>
  </si>
  <si>
    <t>Provides a safe and fun atmosphere where community members of all ages can learn about summer safety through  activities, resources, informational handouts, and demonstrations.</t>
  </si>
  <si>
    <t xml:space="preserve">Community </t>
  </si>
  <si>
    <t>The H.O.P.E. Center is a welcoming environment where anyone can find help and hope for their future.  Working with our staff, each client will receive a personalized plan for success and the support to achieve their goals.  From assistance in obtaining basic needs to peer support groups to education and employment assistance, the H.O.P.E. Center is here to guide you. A program of the Norfolk County Sheriff's Office, the center's services are free and available to anyone who needs assistance and guidance, regardless of race, ethnicity, sexual orientation, religion, gender, age, economic status, or background.</t>
  </si>
  <si>
    <t xml:space="preserve">Re-Entry </t>
  </si>
  <si>
    <t>The transition of an offender from jail to community requires a large commitment with a significant number of resources. The transition and step-down of the offender begins on Day One with Re-Entry Services commencing on that day. Casework staff initiates the Transition Plan by beginning to gather and assemble information on a newly committed offender. The Transition Plan is a working document that objectively provides assessments, staff input and self-reported data that will guide the offender towards the goal of successful Re-entry to the community. The Re-entry Services Team of the Coordinator, Caseworkers, Discharge Planner and Community Case Manager provide an on-going support system for each and every offender as they move throughout the system.</t>
  </si>
  <si>
    <t>SEE ABE</t>
  </si>
  <si>
    <t>See DPH JRS Grant</t>
  </si>
  <si>
    <t>DPH Grant</t>
  </si>
  <si>
    <t>Typically throughout incarceration</t>
  </si>
  <si>
    <t>Subcontracted with Comprehensive Treatment Center to continue prescriptions for substance use disorders to inmates who choose to continue treatment once incarcerated. Mental health provides evaluations, individual therapy, groups, re-enry planning and psychoeducation on substance use disorders as well as for comorbid mental health concerns.</t>
  </si>
  <si>
    <t xml:space="preserve">Throughout incarceration </t>
  </si>
  <si>
    <t>Comprehensive Treatment Center, Advocates</t>
  </si>
  <si>
    <t>As clinically indicated</t>
  </si>
  <si>
    <t>History of incarceration</t>
  </si>
  <si>
    <t>Community Justice Support Centers - Worcester</t>
  </si>
  <si>
    <t>Community Justice Support Centers (Fitchburg)</t>
  </si>
  <si>
    <t>Adults (including males and females) with previous or current criminal justice involvement</t>
  </si>
  <si>
    <t>Chaplain Office Hours</t>
  </si>
  <si>
    <t xml:space="preserve">Weekly visits by the in-house chaplain to each of the </t>
  </si>
  <si>
    <t>CMR, DOC, ACA, PREA</t>
  </si>
  <si>
    <t>Coordination with internal and external partners as needed</t>
  </si>
  <si>
    <t>Donors of Bibles and Qur'ans and other religious books and materials, Advisors with expertise in other faiths</t>
  </si>
  <si>
    <t>Community Justice Support Center Office Hours</t>
  </si>
  <si>
    <t>Chaplain visits each of 3 community justice support centers affiliated with the Sheriff's Office on an as-requested basis to offer guidance on the spiritual journey, answer religious questions, provide a listening ear, and occassionally dispense the sacrament of reconciliation (confession)</t>
  </si>
  <si>
    <t>Two Masses provided each week by in-house priest/chaplain, Six Communion Services provided each week by outside volunteers, two additional biweekly rosary services, and a biweekly Bible study in Spanish</t>
  </si>
  <si>
    <t>Christmas Mass provided by In-House Chaplain, Local Catholic Bishop, and Local Jesuit Priest</t>
  </si>
  <si>
    <t>Christmas</t>
  </si>
  <si>
    <t>Jehovah's Witness Bible Study</t>
  </si>
  <si>
    <t>Bible Study, 2 Conducted in Spanish and 1 in English, by members of a local Kingdom Hall of the Jehovah's Witnesses</t>
  </si>
  <si>
    <t>One time/Year</t>
  </si>
  <si>
    <t>An inmate upon sentencing is assigned an Inmate Support Counselor.  This counselor assists with classification, conducts a psych-social, completes an orientation and completes other basic needs that must be addressed.  Throughout the sentence the counselor will work with an individual on a reentry plan to include at least housing, transportation, and  re-instatement of health insurance.  This progress continues to be monitored and must be finalized at intervals of 30 and 10 days prior to release.  After The inmate releases he will continue with his reentry plan/services with his assigned Post Release Counselor at the Regional Reentry Center</t>
  </si>
  <si>
    <t>BA Degree</t>
  </si>
  <si>
    <t>Harrington-UMASS Behavioral services, Dudley, E. Brookfield, Uxbridge and Milford District Courts, Webster and Dudley Police Departments, Nichols College, community based organizations within Webster</t>
  </si>
  <si>
    <t>Drug Testing and office supplies</t>
  </si>
  <si>
    <t>The CEMLEC Drone Unit is a regional team covering Worcester County made up of 35 active PDs, along with the WCSO.  The team consists of trained personnel who work together to successfully locate missing persons or to provide aerial pictures and videos of events such as accidents, crowd control and fires.</t>
  </si>
  <si>
    <t>Federal Aviation Administration Guidelines</t>
  </si>
  <si>
    <t>35 Active Worcester County PDs</t>
  </si>
  <si>
    <t>WCSO Drone Unit</t>
  </si>
  <si>
    <t>Two Special Services Department officers are assigned to The WCSO Drone Unit. They assist cities in towns in Worcester County with any type of law enforcement function where a sUAS (small unmanned aircraft system) may be applicable.</t>
  </si>
  <si>
    <t>11/01/2024 - Letter of Recognition from the Oakham Police Chief - Frederick J. Gehring</t>
  </si>
  <si>
    <t>CEMLEC SWAT - RIDS Unit</t>
  </si>
  <si>
    <t>Two Special Services Department Officers are assigned to CEMLEC SWAT - RIDS UNIT (Robot Intelligence Drone Surveillance). They assist cities in towns in Worcester County with any type of law enforcement function where a sUAS (small unmanned aircraft system) may be applicable.</t>
  </si>
  <si>
    <t>20 Active Worcester County PDs</t>
  </si>
  <si>
    <t>WCSO Intelligence Analyst</t>
  </si>
  <si>
    <t>Compile, and analyze criminal, and intelligence data to locate and identify patterns and trends of crimes, criminals, and criminal organizations tracked by Special Services. Collect raw information from investigations for analysis to assist with ongoing criminal cases. Manage data base, electronic documentation, and files on incarcerated individuals tracked by the Special Services Department.  Aid in the investigative process by creating link charts, and other visual displays.  Produce and review intelligence reports, and monthly facility climate reports.</t>
  </si>
  <si>
    <t>The WCSO monitors, and documents any individual in custody, and classifies them according to Federal Standards. They also assist all other outside Law Enforcement Agencies with identification.</t>
  </si>
  <si>
    <t>DOC, ACA, PREA</t>
  </si>
  <si>
    <t>Trained Correctional Officers</t>
  </si>
  <si>
    <t xml:space="preserve">Level of Service: Revised </t>
  </si>
  <si>
    <t>The LSIR is a self-report risk/need/responsivity assessment tool that identifies problem areas in an offender's life and predicts risk for recidivism</t>
  </si>
  <si>
    <t>Assessment takes approximately 15 minutes to complete</t>
  </si>
  <si>
    <t>Sentenced individuals longer than 30 days/Pretrial individuals here longer than 45 days</t>
  </si>
  <si>
    <t>6 weeks prerelease. Post -release = Up to two years</t>
  </si>
  <si>
    <t>Job Readiness Support</t>
  </si>
  <si>
    <t xml:space="preserve">Workshops included as part of 2-week orientation program for women. Familiarizes participants with Project Place, CREW, and general support with employment.  </t>
  </si>
  <si>
    <t xml:space="preserve"> Vendor with SCSD staff support </t>
  </si>
  <si>
    <t>Employment Support</t>
  </si>
  <si>
    <t>MassHire</t>
  </si>
  <si>
    <t>Sentenced or pretrial individuals with enough time to participate.</t>
  </si>
  <si>
    <t>Massasoit Community College</t>
  </si>
  <si>
    <t>Semester</t>
  </si>
  <si>
    <t>Any individual eligible for college classes</t>
  </si>
  <si>
    <t>Community Colleges</t>
  </si>
  <si>
    <t xml:space="preserve">Suffolk County contracts with CPS for all comprehensive medical and mental health services.  The addiction medicine/provider team consists of Nurse Practicioners, Physicians Assistants and Medical Doctors.  The medical team oversees the medical services and needs of the inmate/detainee population.  Among the many medical hats they wear, the team assesses all newly committed individuals.  One of their assessments is to confirm/verify an active MAT/MOUD prescription.  They meet each individual patient to continue or discontinue the prescription.  They also work with all the men and women mandated to custody who require a medical detoxification.  They oversee the nursing staff and prescribing of comfort medications or MAT/MOUD  as part of the detox.  The medical team conducts a substance use screen on all inmate/detainees in custody.  They will conduct further assessments and screen for those that present with a substance/opioid/alcohol use disorder and refer to further treatment.  The providers also meet with each MAT/MOUD  patient monthly for a chronic care appointment as well as dosing increases or decreases.  For those individuals interested in Methadone, they will make a referral to the local OTP (opioid treatment program) for methadone treatment.  The provider team meets regularly with the SCSD Treatment Coordinator to discuss current and potential program participants. </t>
  </si>
  <si>
    <t>Health and Recovery</t>
  </si>
  <si>
    <t xml:space="preserve">Sentenced and pretrial women  </t>
  </si>
  <si>
    <t>The Gavin Foundation/BHJI</t>
  </si>
  <si>
    <t xml:space="preserve">Sentenced and pretrial women who have a history of sobriety </t>
  </si>
  <si>
    <t xml:space="preserve">The SOS program, run by the Suffolk Cty DA in conjunction with North Suffolk Community Services and other partners, works with referred participants on establishing a source of income, ensuring safe and stable housing, developing skills and educational training, ensuring access to healthy food and access to healthcare, detox and sobriety services.  </t>
  </si>
  <si>
    <t>All pretrial men and women in Suffolk County</t>
  </si>
  <si>
    <t>Suffolk County DA and North Suffolk Community Services</t>
  </si>
  <si>
    <t>Pretrial detainees housed at the jail facility</t>
  </si>
  <si>
    <t xml:space="preserve">All populations - male/female.  </t>
  </si>
  <si>
    <t>This program coordinates and provides all HIV/ID and STI services which include prevention, education, counseling, testing and HIV/HCV/Prep primary care case management and aftercare and reintegration planning.</t>
  </si>
  <si>
    <t>Women's Health and Risk Reduction</t>
  </si>
  <si>
    <t>Workshop included as part of 2-week orientation program for women. Includes introductory knowledge of STIs, women's health, substance use and risk reduction</t>
  </si>
  <si>
    <t xml:space="preserve">Workshop included as part of 2-week orientation program for women. Identifies triggers and understanding for wide range of emotions, with a focus on anger. </t>
  </si>
  <si>
    <t>clinical license</t>
  </si>
  <si>
    <t>All Pathways</t>
  </si>
  <si>
    <t>Workshop included as part of 2-week orientation program for women. Addresses substance use, risk-taking behavior, and support systems in the community. Facilitator also available for individual meetings</t>
  </si>
  <si>
    <t>The Phoenix</t>
  </si>
  <si>
    <t>Harvard Crimson Volunteers</t>
  </si>
  <si>
    <t xml:space="preserve"> Volunteer with SCSD stsff support </t>
  </si>
  <si>
    <t>Life Lessons</t>
  </si>
  <si>
    <t>Innovation Prison Ministry</t>
  </si>
  <si>
    <t>Bible Basics</t>
  </si>
  <si>
    <t>Non-denominational series to explore the Bible and faith. Topics have included Women in the Bible and Keys to Freedom. The sessions include reading, video, and discussion</t>
  </si>
  <si>
    <t>sentenced and detained females</t>
  </si>
  <si>
    <t>Art &amp; Spirituality</t>
  </si>
  <si>
    <t>Certified Domestic Violence Counselors</t>
  </si>
  <si>
    <t>Recognizing Abusive Behaviors</t>
  </si>
  <si>
    <t>Workshop included as part of 2-week orientation program for women. Defines abuse and domestic violence, helps participants to recognize behaviors, warning signs, and the abuse cycle.</t>
  </si>
  <si>
    <t>Certified DV Counselors</t>
  </si>
  <si>
    <t>RESPOND, Inc</t>
  </si>
  <si>
    <t>First 24 Hours after Release</t>
  </si>
  <si>
    <t>Effective Communication</t>
  </si>
  <si>
    <t>Sentenced and pretrial Females</t>
  </si>
  <si>
    <t>Support and Sustainability for Women</t>
  </si>
  <si>
    <t>Sentenced and pretrial females</t>
  </si>
  <si>
    <t>Rosie's Place</t>
  </si>
  <si>
    <t>All populations- male and female</t>
  </si>
  <si>
    <t>You Matter</t>
  </si>
  <si>
    <t>Mothers for Justice and Equality</t>
  </si>
  <si>
    <t>Commercial Sex Exploitation Counseling and Support</t>
  </si>
  <si>
    <t>Spanish Support Group</t>
  </si>
  <si>
    <t>Bi-weekly group led in Spanish and covers a variety of topics including self-esteem, interpersonal relationships, and other areas that will lead to successful re-entry to the community.</t>
  </si>
  <si>
    <t>Designed to hone out participants’ job searching skills. All participants finish the course with a completed resume.</t>
  </si>
  <si>
    <t>Phoenix</t>
  </si>
  <si>
    <t xml:space="preserve">The Phoenix model leverages the transformational power of connection and human resilience to build a sober movement.  It is a combination of fitness and movement, along with discussion for pathways to a more fulfilling life upon release. No gym experience necessary. </t>
  </si>
  <si>
    <t xml:space="preserve">My Successful Blueprint (MSB) is our financial literacy program designed to introduce participants to business terminology and fundamentals through weekly training sessions. Each course is delivered in 2-hour sessions. </t>
  </si>
  <si>
    <t>Life After Prison</t>
  </si>
  <si>
    <t>Women's Empowerment</t>
  </si>
  <si>
    <t>Teen Empowerment and  Familes for Justice AS Healing</t>
  </si>
  <si>
    <t>ROCA Book Club</t>
  </si>
  <si>
    <t>Sentenced and Pretrial males</t>
  </si>
  <si>
    <t>Roca</t>
  </si>
  <si>
    <t>T.R.I.M (The Route Into Music) PEACE</t>
  </si>
  <si>
    <t>TRIM is all about giving students the tools and knowledge to create music with industry-level quality. By guiding them to create clean content music, we want to show them that sucess doesn;n have to come at the cost of their values. This program is more than just music. Its about changing mindset and behaviors to produce a positive outcome.  "if we can get them to think about their lyrics differently, maybe they will think differently about decisions in their lives"</t>
  </si>
  <si>
    <t xml:space="preserve">Emerging Adults </t>
  </si>
  <si>
    <t>STRIVE PEACE</t>
  </si>
  <si>
    <t>STRIVE Boston</t>
  </si>
  <si>
    <t xml:space="preserve">Boston Medical Center and SCSD's Project Evolve </t>
  </si>
  <si>
    <t>up to 90 days</t>
  </si>
  <si>
    <t xml:space="preserve">SUD/MH - currently pretrial men housed at the jail facility </t>
  </si>
  <si>
    <t xml:space="preserve">Yes - clinical staff require proper licensure </t>
  </si>
  <si>
    <t>depending on discipline - MD, LISCW, MHW, NP, PA</t>
  </si>
  <si>
    <t xml:space="preserve">Boston Medical Center </t>
  </si>
  <si>
    <t>Health and Wellness</t>
  </si>
  <si>
    <t>26 weeks</t>
  </si>
  <si>
    <t>Western Mass Training Consortium</t>
  </si>
  <si>
    <t>Literature</t>
  </si>
  <si>
    <t>Psychology</t>
  </si>
  <si>
    <t>GCC Vocational Cosmetology</t>
  </si>
  <si>
    <t>A 5 week 22 hour vocational training course prepare for a cosmetology license.</t>
  </si>
  <si>
    <t xml:space="preserve">Women </t>
  </si>
  <si>
    <t>Fitness and Movement</t>
  </si>
  <si>
    <t>Beginner classes teach physical fitness and movement starting from the ground up, using basic strength training movements and body awareness. Instruction focuses on full body strength, learning how to breathe with the body during exercise, and learning the basics of safe exercise form. These classes can be a place for individuals to challenge themselves or to just take an hour to move their bodies and quiet their minds, whatever feels right.</t>
  </si>
  <si>
    <t>Salasin Project, Independent Contractor</t>
  </si>
  <si>
    <t xml:space="preserve">Prison Mindfulness </t>
  </si>
  <si>
    <t>Focus on increasing your resiliency, self-reflective capacity, confidence, and positive life outlook through mindfulness-awareness meditation and contemplative/reflective practices.</t>
  </si>
  <si>
    <t xml:space="preserve">All </t>
  </si>
  <si>
    <t xml:space="preserve">Prison Mindfulness Project </t>
  </si>
  <si>
    <t xml:space="preserve">VFI </t>
  </si>
  <si>
    <t>In VFI writing workshops, participants receive encouragement and support for their writing, gain self-confidence as they strengthen their literacy and communication skills, and begin to imagine new possibilities for themselves.</t>
  </si>
  <si>
    <t xml:space="preserve">Voices From Inside </t>
  </si>
  <si>
    <t xml:space="preserve">Welding </t>
  </si>
  <si>
    <t>The objective of this collaboration is to enhance the vocational skills of individuals in Franklin County by offering welding instruction. The FCTS Welding Mobile Trailer aims to support welding skill development to enhance employment opportunities for participants. Welding training may offer participants a pathway to steady work with family-sustaining wages, in addition to supporting community development.</t>
  </si>
  <si>
    <t xml:space="preserve">5 weeks </t>
  </si>
  <si>
    <t>Persons interested in employment in welding, treatment unit</t>
  </si>
  <si>
    <t xml:space="preserve">Franklin County Technical High School </t>
  </si>
  <si>
    <t xml:space="preserve">QPR </t>
  </si>
  <si>
    <t xml:space="preserve">QPR stands for Question, Persuade, and Refer — the 3 simple steps anyone can learn to help save a life from suicide. Just as people trained in CPR and the Heimlich Maneuver help save thousands of lives each year, people trained in QPR learn how to recognize the warning signs of a suicide crisis and how to question, persuade, and refer someone to help. Each year thousands of Americans, like you, are saying "Yes" to saving the life of a friend, colleague, sibling, or neighbor. </t>
  </si>
  <si>
    <t>QPR (suicide prevention) Instructor Training</t>
  </si>
  <si>
    <t>Individual counseling</t>
  </si>
  <si>
    <t xml:space="preserve">Individiual psychotherapy provided by licensed or license eligble masters level clinicians. </t>
  </si>
  <si>
    <t>all</t>
  </si>
  <si>
    <t>Office of Community Corrections</t>
  </si>
  <si>
    <t xml:space="preserve">Healing Trauma </t>
  </si>
  <si>
    <t>Beyond Trauma is a Healing Journey for Women. The materials focus on the three core things that both staff and clients need to know: an understanding of what trauma is, its process, and its impact on both the inner self (thoughts, feelings, beliefs, values) and the outer self (behavior and relationships).  The session topics include: the process of trauma, power and abuse, grounding and self-soothing, and healthy relationships.  There is a strong emphasis on grounding skills. It is particularly designed for settings requiring a shorter intervention: jails, domestic violence agencies, and sexual assault services.</t>
  </si>
  <si>
    <t>Edovo Harm Reduction course assigned to all OTP participants via inmate tablets addresses issues relating to recovery and how to reduce the risk if an individual continues to use illicit substances after release. This group teaches residents to use Narcan and other life saving measures to reduce the potential for unintended death due to substance use.</t>
  </si>
  <si>
    <t>OTP/MOUD</t>
  </si>
  <si>
    <t>24 weeks</t>
  </si>
  <si>
    <t>School Officer</t>
  </si>
  <si>
    <t>Regional support for public schools throughout Franklin County and the North Quabbin regarding lockdown trainings and student safety.</t>
  </si>
  <si>
    <t>Sheriff Deputy</t>
  </si>
  <si>
    <t>K-12 public schools</t>
  </si>
  <si>
    <t xml:space="preserve">Human Trafficking and Sexual Exploitation Task Force  </t>
  </si>
  <si>
    <t>This curriculum, created by Emerge, serves as a vital educational tool for men seeking to understand and address domestic abuse. Participants will learn the various forms of abuse (physical, psychological, sexual, and economic) to help them recognize harmful behaviors. The program explores how abuse affects both adult victims and children who witness violence, focusing on the emotional, psychological, and social consequences. The facilitators encourage participants to acknowledge that violence is not a product of uncontrollable circumstances but a deliberate choice, offering a pathway to personal responsibility and change.</t>
  </si>
  <si>
    <t>IPAEP Certification</t>
  </si>
  <si>
    <t>A  program where incarcerated women step-down from the medium security level to begin to prepare for reentry.  The women live at a reentry house on the grounds of the Billerica Jail &amp; House of Correction.  Participants are either on minimum security or pre-release status.</t>
  </si>
  <si>
    <t>Beyond Co-Dependency</t>
  </si>
  <si>
    <t>This program offers confidential credit counseling, housing counseling, bankruptcy counseling, a debt management program, and educational resources. This groups offers tool that can be used to organize finances and gain an understanding how money is being spent. Through the use of the Personal Financial Workbook, the worksheets assist in painting a clear picture of personal financial situations and make better decisions for the future.</t>
  </si>
  <si>
    <t>Living with PTSD</t>
  </si>
  <si>
    <t>This group focuses on how to manage and live with PTSD so individuals can live a happy and productive life. Topics such as, signs and symptoms, treatment, education, and resources are discussed. Participants are encouraged to share skills and resources that have worked for them.</t>
  </si>
  <si>
    <t>QPR Training</t>
  </si>
  <si>
    <t>3 weeks</t>
  </si>
  <si>
    <t>Master of Arts in Organizational Psychology</t>
  </si>
  <si>
    <t>Eagle Eye Consulting and Training</t>
  </si>
  <si>
    <t>Minimum security inmates</t>
  </si>
  <si>
    <t>Resilient Warrior</t>
  </si>
  <si>
    <t>Home Base</t>
  </si>
  <si>
    <t>VA Employment Services</t>
  </si>
  <si>
    <t>Quarterly workshop providing employment services specifically for veterans and incarcerated veterans</t>
  </si>
  <si>
    <t>Restorative Justice</t>
  </si>
  <si>
    <t>CDL Training</t>
  </si>
  <si>
    <t>A Tech-powered Commercial Driver's License training program</t>
  </si>
  <si>
    <t>Emerge Career</t>
  </si>
  <si>
    <t>A critical entrepreneurial skill, business planning courses teach students how to write business plans that consider marketing, competition, and management</t>
  </si>
  <si>
    <t>Inmates &amp; detainees</t>
  </si>
  <si>
    <t>ROCA</t>
  </si>
  <si>
    <t>ROCA's theory is to disrupt the cycle of incarceration and poverty by helping young people transform their lives.   Case management is provided in the prison and then followed up upon release. ROCA facilitates a weekly CBT group in the PACT Unit.</t>
  </si>
  <si>
    <t xml:space="preserve">A program committed to breaking barriers to youth success. Their mission is to ignite and nurture the ambition of our most disconnected young people to trade violence and poverty for social and economic success. </t>
  </si>
  <si>
    <t>The purpose of this program is to help participants gain an ability to understand and effectively use various financial skills, including personal financial management, budgeting, and investing. When participants are financially literate, they have the foundation of a relationship with money, which empowers them to become lifelong learners.</t>
  </si>
  <si>
    <t>Community Reinvestment: 
Law Enforcement Task Forces</t>
  </si>
  <si>
    <t>ASE (7)</t>
  </si>
  <si>
    <t>COMKEYBR</t>
  </si>
  <si>
    <t>EmergeCDL</t>
  </si>
  <si>
    <t>W.ABE (4)</t>
  </si>
  <si>
    <t>W.ASE (2)</t>
  </si>
  <si>
    <t xml:space="preserve">W.CAREER101 </t>
  </si>
  <si>
    <t>Career Ready 101 at the WCC (see curriculum)</t>
  </si>
  <si>
    <t>W.COLLEGE</t>
  </si>
  <si>
    <t>Women's College Bridge-(5, ex. Math, Language Arts)</t>
  </si>
  <si>
    <t>W.HAZMAT</t>
  </si>
  <si>
    <t>W.LITERACY (2)</t>
  </si>
  <si>
    <t>WMC-Adult Education</t>
  </si>
  <si>
    <t>AISS Anger and Beyond</t>
  </si>
  <si>
    <t xml:space="preserve">Life Is Messy </t>
  </si>
  <si>
    <t>Manualized CBT intervention supporting recovery. See curriculum.</t>
  </si>
  <si>
    <t>Mental Health Services "Outpatient"</t>
  </si>
  <si>
    <t>Mental Health Unit (C7)</t>
  </si>
  <si>
    <t>STOP DV (Main Institution))</t>
  </si>
  <si>
    <t>SU-ClimbHigher</t>
  </si>
  <si>
    <t>Climbing Higher (SUD Education) Program</t>
  </si>
  <si>
    <t>W.LIFT + W.SEI</t>
  </si>
  <si>
    <t>Living In Freedom Together. Now Safe Exit Initiative  Rebuilding life post-trafficking situations.</t>
  </si>
  <si>
    <t>WMC-MEDITA</t>
  </si>
  <si>
    <t>WMC-Nurturing Families</t>
  </si>
  <si>
    <t>JEHOVAH</t>
  </si>
  <si>
    <t>Jehovah's Witness Services</t>
  </si>
  <si>
    <t>Residents Encounter Christ (Weekend &amp; Reunion Meetings)</t>
  </si>
  <si>
    <t>W.ISLAM*</t>
  </si>
  <si>
    <t>Must be academy-trained</t>
  </si>
  <si>
    <t>WMC-SAVR</t>
  </si>
  <si>
    <t>College Electives</t>
  </si>
  <si>
    <t xml:space="preserve">Northern Essex Community college preparatory and general education classes. </t>
  </si>
  <si>
    <t>Computer Lab</t>
  </si>
  <si>
    <t>Self directed and instructor supported access to computers in preparation for digital courses</t>
  </si>
  <si>
    <t>An evidenced based program that explores an appropriate diagnosis of grief clients, ideas for how to assess grief severity and related constructs, and clarification about what is meant by "complicated grief:.  The program reviews the most current models for understanding grief and participants leave with tools to navigate the difficult grief process.</t>
  </si>
  <si>
    <t>STAR Program - Overcoming Trauma</t>
  </si>
  <si>
    <t>An evidence based curriculum presents various workbooks that aim to help participants overcome the trauma they have experienced.  Techniques include cognitive behavior therapy (CBT), grounding, guided imagery, positive activities reintroduction, and creating a safe and supportive environment for healing.</t>
  </si>
  <si>
    <t>STAR Program - SMART Recovery</t>
  </si>
  <si>
    <t>SMART stands for Self-Management and Recovery Training.  It is an evidenced informed approach to overcoming addictive behaviors and leading a balanced llife.  SMART is stigma-free and emphasizes self-empowerment.</t>
  </si>
  <si>
    <t>The Alternative to Violence is a 18-hour program designed to identify and confront negative behavior patterns, which stem from domestic violence, criminal thinking, and substance abuse.</t>
  </si>
  <si>
    <t>The Alternative to Violence Prevention Advanced is a 18-hour program designed to identify and confront negative behavior patterns, which stem from domestic violence, criminal thinking, and substance abuse.</t>
  </si>
  <si>
    <t>The Alternative to Violence Prevention Facilitators is a 18-hour program designed to identify and confront negative behavior patterns, which stem from domestic violence, criminal thinking, and substance abuse.</t>
  </si>
  <si>
    <t xml:space="preserve">Pretrial men and women who have quality of life offences, drug and alcohol offences that fit criteria for non-custodial supervision and conditional community-based treatment plans to support offender reentry.  </t>
  </si>
  <si>
    <t>3R: Recovery, Reentry, Rehabilitation</t>
  </si>
  <si>
    <t>3R is a 90-day program aimed at justice-involved populations at risk of alcohol and/or drug related problems.  This program recognizes that substance use is an illness that affects the lives of many individuals and often influences their criminal behaviors.  Substance use is multi-dimensional, meaning that all areas of the individuals' life: physical, psychological, social, legal, occupational, and quality of life, must be considered when working toward recovery.  Through the 3R program, participants will have the opportunity to learn and practice core skills, pro-social attitudes, bahaviors, values, and a healthy lifestyle that will support them in all stages of their recovery.</t>
  </si>
  <si>
    <t xml:space="preserve">Moral Recognition Therapy	</t>
  </si>
  <si>
    <t xml:space="preserve">Essex County Sheriff's Department Opioid Treatment Program (ECSD-OTP)	</t>
  </si>
  <si>
    <t>Book Club</t>
  </si>
  <si>
    <t>Pre-trial and sentenced men and women</t>
  </si>
  <si>
    <t>1/1-12/11/24 = 1,638</t>
  </si>
  <si>
    <t>Introduction to Electrical</t>
  </si>
  <si>
    <t>This program is to provide an overview of the opportunities that are avaialble to achieve a successful carerer in the lucrative electrical field. Particpants learn how to use trade specific tool and how to install various wire methods used in residential and commercial buildings.</t>
  </si>
  <si>
    <t>Electrician License</t>
  </si>
  <si>
    <t>Title One Academy</t>
  </si>
  <si>
    <t>Teachers Certification</t>
  </si>
  <si>
    <t>Pathways to Production</t>
  </si>
  <si>
    <t>MassHire &amp; MassMEP</t>
  </si>
  <si>
    <t>Creative Therapy</t>
  </si>
  <si>
    <t>Parenting Inside Out</t>
  </si>
  <si>
    <t>AMC certified educator outdoors / T4T Traininer certification / MASS Wildlife certififcation / NASP archery certification / First Aid / CPR certification/ Parenting Class Certified</t>
  </si>
  <si>
    <t>BCSO offers tailored education to meet the diverse needs of varied educational needs in order to prepare for ultimate goal of preparing and testing for the GED. This class provides and supports your ability to understand, interpret, and apply scientific concepts, theories and information. </t>
  </si>
  <si>
    <t xml:space="preserve">All offenders </t>
  </si>
  <si>
    <t>CMR's</t>
  </si>
  <si>
    <t>Teaching Cert</t>
  </si>
  <si>
    <t>BCSO offers tailored education to meet the diverse needs of varied educational needs in order to prepare for ultimate goal of preparing and testing for GED. This class assesses your ability to comprehend, interpret, and analyze information presented in both literary and informational texts.</t>
  </si>
  <si>
    <t>BCSO offers tailored education to meet the diverse needs of varied educational needs in order to prepare for ultimate goal of preparing and testing for GED.  This class assesses your ability to comprehend, interpret, and analyze information presented in both literary and informational texts.</t>
  </si>
  <si>
    <t xml:space="preserve">CMR's </t>
  </si>
  <si>
    <t>BCSO offers tailored education to meet the diverse needs of varied educational needs in order to prepare for ultimate goal of preparing and testing for the GED. This class covers algebraic concepts; numbers and operations on numbers; data analysis, probability, and statistics; and measurement and geometry; algebra and geometry.</t>
  </si>
  <si>
    <t>Special Education in Institutional Settings (SEIS)</t>
  </si>
  <si>
    <t>This program ensures the provision of special education services to eligible students in a facility operated by County Houses of Corrections.  The program is a collaborative effort between the CHC, responsible school district, DESE, Collaborative for Educational Services and student.</t>
  </si>
  <si>
    <t xml:space="preserve">English Speakers of other Languages (ESOL) </t>
  </si>
  <si>
    <t xml:space="preserve">This class combines the 4 skills of English: listening, speaking, reading, and writing to help improve the everyday life and activities of the student. It focuses on listening comprehension, speaking practice, extensive reading, and general vocabulary development. </t>
  </si>
  <si>
    <t xml:space="preserve">Introduction to Critical Thinking </t>
  </si>
  <si>
    <t>Critical thinking is an intellectual model for reasoning through issues to reach well-founded conclusions. It may be the single most valuable skill that one can bring to any job, profession, or life challenge. Being able to ask the right questions, critique an argument, and logically dissect an issue that occurs constantly in our lives. Critical Thinking courses emphasize conscious development of a few key skills by active learning rather than the accumulation of knowledge by memorization.</t>
  </si>
  <si>
    <t xml:space="preserve">Changing Lives Through Literature </t>
  </si>
  <si>
    <t xml:space="preserve">Changing Lives through Literature (CLTL) is a nationally recognized program that offers alternative probation sentences to offenders. The program was created in 1991 by Robert Waxler, an English professor at the University of Massachusetts Dartmouth, and Superior Court Judge Robert Kane. CLTL gives students an opportunity to build self-esteem, self-reflect, learn social skills and behaviors, and rehabilitate through attending class discussions about literature as a condition of their probation. CLTL helps students with integrating back into society and provides them with the chance to change their lives. </t>
  </si>
  <si>
    <t>Ulysses S. Grant</t>
  </si>
  <si>
    <t>At the time of his death, Ulysses S. Grant was one of the most famous men in the world, but today many of Grant's contributions are largely forgotten. With a seamless blend of dramatic series, expert commentary and beautifully enhanced archival imagery, Grant is a 3-part mini-series that uncovers the true legacy of the unlikely hero who led the nation during its greatest tests, the Civil War and reconstruction. Each lesson will be followed by map reading, group discussion, essential questions-essay style at the end of every episode and a final exam. </t>
  </si>
  <si>
    <t>Sons of Liberty</t>
  </si>
  <si>
    <t>The Sons of Liberty were a secretive and radical group of colonial activists in 18th-century America, primarily operating in the years leading up to and during the American Revolution. They were formed to resist the oppressive policies of the British government, particularly in response to taxation without representation and other grievances that fueled revolutionary sentiment. Through direct action, protests, and at times violent resistance, they sought to inspire the colonies to unite in opposition to British rule.</t>
  </si>
  <si>
    <t>Human Communication</t>
  </si>
  <si>
    <t xml:space="preserve">The ability to communicate at work, home and in life is probably one of the most important set of skills a person needs. The way we communicate is a learned style. As children we learn from watching our parents and other adults communicate. In this class the students will improve their way to communicate effectively, learning new skills, and practicing those skills. </t>
  </si>
  <si>
    <t xml:space="preserve">Conflict Resolution </t>
  </si>
  <si>
    <t>In Conflict Resolution, participants will understand the nature of conflict and understand when conflict is positive or negative. Students will learn strategies for dealing with conflict, the skills necessary to resolve it, and the steps needed to reach a mutual understanding all based on the lie and teachings of Nelson Mandela. By using exercises and role plays, they will practice defusing and resolving conflict. </t>
  </si>
  <si>
    <t xml:space="preserve">Introduction to Business </t>
  </si>
  <si>
    <t>Evidenced -based practice</t>
  </si>
  <si>
    <t>College 101 Cape Cod Community College - 3 credit course</t>
  </si>
  <si>
    <t xml:space="preserve">Parenting Course - DCF Approved </t>
  </si>
  <si>
    <t xml:space="preserve">The program is designed to address the needs of parents, especially those with DCF involvement, ordered by the court, and/or incarcerated. Emphasis is placed on the importance of raising children in a warm, caring environment. </t>
  </si>
  <si>
    <t>Master's Degree</t>
  </si>
  <si>
    <t xml:space="preserve">Paul Melville, Cindy Horgan </t>
  </si>
  <si>
    <t xml:space="preserve">Financial Literacy through Cape Cod 5 Bank </t>
  </si>
  <si>
    <t xml:space="preserve">This course is designed to introduce the student to basic financial literacy skills to help them make responsible, sound, financial decisions.  </t>
  </si>
  <si>
    <t>4-5 weeks</t>
  </si>
  <si>
    <t xml:space="preserve">Certified Financial Advisor </t>
  </si>
  <si>
    <t>Cape Cod 5</t>
  </si>
  <si>
    <t xml:space="preserve">Reading Picture Books with Children </t>
  </si>
  <si>
    <t xml:space="preserve">In this workshop, participants discuss, examine parts of, and read children's picture books.  </t>
  </si>
  <si>
    <t xml:space="preserve">Librarian </t>
  </si>
  <si>
    <t>Falmouth Public Library</t>
  </si>
  <si>
    <t xml:space="preserve">Independent study allows the student to explore a topic of interest, of their choice, under the close supervision of a teacher. The course may include directed readings, applied work, or other activities deemed appropriate. </t>
  </si>
  <si>
    <t>The Icehouse Project</t>
  </si>
  <si>
    <t>The class lessons are based on the book "Who Owns the Icehouse" by Clifton Taulbert. It is a powerful and inspiring book that delves into the principles of positive thinking. self-reliance, and the power of human ingenuity. The narrative is framed around Taulbert's own experiences growing up in the racially segregated Mississippi Delta, where he learned important lessons about overcoming adversity and seizing opportunities. It is a project-presentation-speaker based learning program created to set a foundational positive mindset, educate, activate and inspire.</t>
  </si>
  <si>
    <t xml:space="preserve">Serv Safe and Culinary Program Cape Cod Community College  </t>
  </si>
  <si>
    <t xml:space="preserve">Serve-Safe Certification and Introduction to Fundamentals of Professional Cooking </t>
  </si>
  <si>
    <t>15 weeks</t>
  </si>
  <si>
    <t>Serv Safe and Culinary - college curriculum</t>
  </si>
  <si>
    <t>Cape Cod Communitty College (CCCC)</t>
  </si>
  <si>
    <t>CCCC</t>
  </si>
  <si>
    <t>HBI/PACT Carpentry Program - Home Builders Institute</t>
  </si>
  <si>
    <t>The program teaches proper technique, safety, and detail which are essential skills of carpentry trade professionals. The curriculum integrates contextual, work-based learning with vocational and academic skills training.</t>
  </si>
  <si>
    <t>Home Builders Institute &amp; Pre-Apprenticeship Certificate Program</t>
  </si>
  <si>
    <t xml:space="preserve"> PACT Certification</t>
  </si>
  <si>
    <t xml:space="preserve">Home Builders Institute </t>
  </si>
  <si>
    <t>Institutional Laundry Workers</t>
  </si>
  <si>
    <t>Cover all aspects of laundry operations including the collection and delivery of laundry to units as well as sorting, washing and drying all clothing and linens.</t>
  </si>
  <si>
    <t xml:space="preserve">Ongoing </t>
  </si>
  <si>
    <t>Institutional Kitchen Workers</t>
  </si>
  <si>
    <t>All foor preparation and cooking tasks within the kitchen except for planning, ordering and supervising.</t>
  </si>
  <si>
    <t xml:space="preserve">Memoir Writing </t>
  </si>
  <si>
    <t>Memoir Writing class teaches students to write about their lives. Using writing prompts, instructor KC Meyers teaches participants the craft of writing and hopes that the exercise of writing about their lives brings them insight into thoughts and behaviors.</t>
  </si>
  <si>
    <t>Specialty Units</t>
  </si>
  <si>
    <t>Journalism Degree</t>
  </si>
  <si>
    <t xml:space="preserve">John Heavey </t>
  </si>
  <si>
    <t xml:space="preserve">Book Club </t>
  </si>
  <si>
    <t>The BCSO Library is operated in partnership with employees from the Falmouth Public Library.  Individuals who participate in educational programs may use the library once or twice per week.  For individuals who do not participate in educational programs a library cart is brought into the units once per week.  The library is also used for GED tutorign and for those studying to obtian their high school diploma online.</t>
  </si>
  <si>
    <t>Print Shop</t>
  </si>
  <si>
    <t>The BCSO Print Shop provides a hands-on training program for individuals to learn the basic skills of digital printing and graphic design.  The Print Shop produces a variety of custom-made high quality items for non-profit organizations and municpalities.</t>
  </si>
  <si>
    <t>Graphic Design Degree</t>
  </si>
  <si>
    <t>BCSO</t>
  </si>
  <si>
    <t>Wood Shop</t>
  </si>
  <si>
    <t>The BCSO Wood Shop provides a hands-on training program for individuals to learn the basic skills of carpentry and woodworking using professional equipment.  The Wood Shop encourages individuals to be creative and develop ideas to use their skills upon their release as there are so many opporunities in this field on Cape Cod.</t>
  </si>
  <si>
    <t>Cape Cod Times 2024</t>
  </si>
  <si>
    <t>Inmate Work Crews</t>
  </si>
  <si>
    <t>Under the supervision of officers, individuals work on maintenance and repair projects in the community and to take care of the grounds and facilities of the BCSO.</t>
  </si>
  <si>
    <t>All eligible offenders</t>
  </si>
  <si>
    <t>Inmate Orientation</t>
  </si>
  <si>
    <t>Explanation of the property, mail/phone/tablet, visiting and grievance procedures; description of the programs and services offered and their eligibility requirements and benefits (e.g. good time); overview of health services and how to access care; explanation of the Prison Rape Elimination Act (PREA).</t>
  </si>
  <si>
    <t>BCO</t>
  </si>
  <si>
    <t>Sentenced male offenders with mental health and/or substance use disorders.</t>
  </si>
  <si>
    <t xml:space="preserve">Women's Therapeutic Treatment Program (WTTP) </t>
  </si>
  <si>
    <t>The goal of the Barnstable County Sheriff's Office Women's Therapeutic Treatment Program (WTTP) is for participants to reclaim their inherent worth and dignity as women. To become a woman who does not stay in abusive relationships (including relationships with drugs and alcohol). Someone who takes responsibility for her actions and does not put herself at risk for future criminal justice consequences. A woman who is healing, recovering, and a contributing member to society for the common good of all.</t>
  </si>
  <si>
    <t>Medium to High-risk female offenders with substance abuse or dual diagnosis issues</t>
  </si>
  <si>
    <t>Clinically Licensed Professional Standards</t>
  </si>
  <si>
    <t>LADAC, CADAC</t>
  </si>
  <si>
    <t>First Steps Women</t>
  </si>
  <si>
    <t>The First Step Program is a mildly intensive introduction to treatment. This is an introductory treatment level program that concentrates on the basis of addiction education, relapse prevention, and after care planning. In addition to the treatment groups, Recovery Group, Life Coaching, Education, Harm Reduction, Yoga, Creative Writing, AA, NA, Religious Rec, and Memoir Writing classes are offered. This population also has the opportunity to work in the kitchen, get certified in Serve Safe, take a culinary course, and a new OSHA and Baking Class is being scheduled to begin.</t>
  </si>
  <si>
    <t xml:space="preserve">Men's Therapeutic Treatment Program (MTTP) </t>
  </si>
  <si>
    <t>The Men's Therapeutic Treatment Program (MTTP) at the Barnstable County Sheriff's Office is an intensive treatment program designed to address the individual's substance abuse, criminal thinking, and anger management issues. Treatment and Security staff along with program participants work to address the issues that brought the individual into custody. Program participants are encouraged to focus on their own issues and practice compassion with themselves and each other. The MTTP's primary prupose is to return the individual back to society as a safe, sober, law-abiding member of the community.</t>
  </si>
  <si>
    <t>LADAC, LSW, CADAC</t>
  </si>
  <si>
    <t>BSAS, OTP</t>
  </si>
  <si>
    <t>Habit Opco, OTP</t>
  </si>
  <si>
    <t>An evidenced-based program in which participants with a sex-offense become familiar with the four principles of the R.U.L.E. program. Participants will develop: Responsibility – for the impact of the offender’s behavior on victims, himself, as well as others;  Understanding – how the offender’s experiences and decisions in life have led him to this point;  Learning – of new patterns of appropriate behavior; Experience – practicing new skills in relating to others, dealing with stress, and finding new experiences that enhance self-esteem.  Criteria for Participation: Massachusetts sentenced inmates who are sentenced to a sex offense, whether it is a new offense or a VOP on a sex offense</t>
  </si>
  <si>
    <t>Registered Sex Offenders</t>
  </si>
  <si>
    <t xml:space="preserve">Trauma Informed Yoga </t>
  </si>
  <si>
    <t xml:space="preserve">Starting in November of 2023, trauma-informed yoga will take place every week, twice per week, in WTTP units. </t>
  </si>
  <si>
    <t xml:space="preserve">Grace Yoga </t>
  </si>
  <si>
    <t xml:space="preserve">The Metamorphosis project was one of the WTTP groups that female offenders were able to attend starting in April 2024. Once per week, women in the WTTP engaged in the art therapy program with the guidance of two artists and a therapist/social worker.The mural, which spans an entire wall inside a housing pod at the county jail, represents a woman’s ability to overcome her checkered past with the support of the community around her. </t>
  </si>
  <si>
    <t>8+ weeks</t>
  </si>
  <si>
    <t>WTTP</t>
  </si>
  <si>
    <t>LICSW,Teaching cert</t>
  </si>
  <si>
    <t>Cultural Center of Cape Cod</t>
  </si>
  <si>
    <t>From 2012 through 2017, the Vivitrol Program was typically reserved for those inmates ending a sentence or being released on parole; however, in 2018 that practice changed to allowing any inmate, sentenced or pre-sentenced, with an Alcohol or Opioid Use Disorder to receive Vivitrol.  The treatment practice was to thoroughly evaluate the inmate who requested Vivitrol and inject prior to release.   After care appointments were set up for the inmate in the community with hopes of increased continuity of care.  In September 2018, the BCSO was awarded a 3 year MAT PDOA Grant through SAMSHA.  This program was known as VIPS.  The VIPS program coupled the Vivitrol recipient with a community based recovery coach. Since that time, the program changed to the E-MAT Program under a 5-year SAMHSA Grant, whereby the components are essentially the same as the VIPS- access to a recovery coach, one to one counseling, and continued care for 6 months once in the comunity from incarceration.</t>
  </si>
  <si>
    <t xml:space="preserve">Advocates for Human Potential, SAMHSA </t>
  </si>
  <si>
    <t xml:space="preserve">Men's Journaling </t>
  </si>
  <si>
    <t xml:space="preserve">The men's journailing group offers an opportunity to male offenders to dive into past traumas, their childhood, their families, and the feleings that come along with the events  in one's lifetime, particularly around what has led someone to be incarcerated. </t>
  </si>
  <si>
    <t>Stephen Sweeney</t>
  </si>
  <si>
    <t>Recovery Based Book Club</t>
  </si>
  <si>
    <t xml:space="preserve">The BCSO's incarcaerated population had the opportunity to participate in a recovery based  book club. Participants read "When Grace Becomes Amazing" by Howard O., then met once a week to discuss chapters and characters, and answer guided reading questions. At the conclusion of the book club, over 20 participants wrote letters to Howard thanking him and sharing with him what they learned and appreciated about the book, and reflecting on their own life experiences. </t>
  </si>
  <si>
    <t>75+</t>
  </si>
  <si>
    <t xml:space="preserve">Certified Recovery Coach </t>
  </si>
  <si>
    <t xml:space="preserve">Ministry- Protestant </t>
  </si>
  <si>
    <t>Solid Rock Ministries</t>
  </si>
  <si>
    <t>1990s</t>
  </si>
  <si>
    <t>Combination of program staff and community agencies that develop effective reentry plans for soon-to-be-released incarcerated individuals.. Starts by establishing risk and then accomplishing reentry tasks. Re-entry members help to coordinate support services for transitioning inmates through presentations by various agencies. Also provides post-release support groups.</t>
  </si>
  <si>
    <t>Master's Degree, Bachelor's Degree</t>
  </si>
  <si>
    <t xml:space="preserve">BCSO  </t>
  </si>
  <si>
    <t>Family Outreach, Resource, and Support Services (FORSS)</t>
  </si>
  <si>
    <t>Outreach and ongoing support for family members of incarcerated individuals</t>
  </si>
  <si>
    <t>Families of incarcerated individuals</t>
  </si>
  <si>
    <t>College Degree</t>
  </si>
  <si>
    <t>Middlesex Sheriff's Office 2024</t>
  </si>
  <si>
    <t xml:space="preserve">The WE CAN/BCCF Transition Life Coaching (TLC) Program provides a personal and professional development relationship between a WE CAN Volunteer Life Coach and a BCCF participant. </t>
  </si>
  <si>
    <t xml:space="preserve">We Can </t>
  </si>
  <si>
    <t>AA/NA/12 STEPS- support and mentorship through volunteer services</t>
  </si>
  <si>
    <t xml:space="preserve">Offender peer mentoring - women in custody who are mothers </t>
  </si>
  <si>
    <t>Women with Children</t>
  </si>
  <si>
    <t>Legal Services</t>
  </si>
  <si>
    <t>A dedicated attorney regularly meets with inmates and answers a variety of legal/resource-related questions; he provides advice, support and referrals upon request.</t>
  </si>
  <si>
    <t xml:space="preserve">As Needed </t>
  </si>
  <si>
    <t>Juris Doctor</t>
  </si>
  <si>
    <t>Richard Martin</t>
  </si>
  <si>
    <t>The BCSO has one full-time officer who was approved by the DEA to serve on a task force assisting with local, state and federal investigations.</t>
  </si>
  <si>
    <t>FAA Part 107 Certification</t>
  </si>
  <si>
    <t>CMR"S</t>
  </si>
  <si>
    <t xml:space="preserve">The BCSO K-9 Unit is responsible for law enforcement and perimeter security of all Barnstable County campuses and within the correctional facility.  The K-9 Unit has three highly trained K-9 dogs assigned ranging in friendly finds, ballistic searches, patrols dog, narcotics and tracking.   </t>
  </si>
  <si>
    <t>The BCSO has four officers assigned to the Cape Cod Regional Law Enforcement Council (CCRLEC) SWAT Team. This team along with 10 other members across Barnstable County are dispatched with the CCRLEC SWAT Team and assist in Tactical Operations and persons in a crisis situation.</t>
  </si>
  <si>
    <t>General Radiotelegraph Operators License</t>
  </si>
  <si>
    <t>Regional Emergency Communications Division</t>
  </si>
  <si>
    <t xml:space="preserve">The BCSO provides 9-1-1 emergency dispatch services to eight communities, dispatches fire and EMS responses for 10 departments, provides mutual aid services to all of Barnstable County, provides CMED services to 80+ ambulances and four area hospitals, and provides police radio broadcast services. </t>
  </si>
  <si>
    <t>State 911 Department</t>
  </si>
  <si>
    <t>Victim Services</t>
  </si>
  <si>
    <t>The BCSO Victim Services Specialist obtains and provides information, assistance and support services to victims of crime. This includes working with the MA Department of Criminal Justice Information Services (CJIS) in the victim certification process. The BCSO works closely with the Cape and Islands DA's Office, local and state police, the Massachusetts Parole Board, the Sex Offender Registry Board, and the MA Office for Victim Assistance.</t>
  </si>
  <si>
    <t>The Sheriff has agreed to temporarily hold in BCSO custody individuals (male and female) taken into custody by the towns within Barnstable County. Police Departments and Massachusetts State Police deliver individuals at any time 24/7.</t>
  </si>
  <si>
    <t>Community Outreach by the Sheriff</t>
  </si>
  <si>
    <t>The Sheriff participates in many groups and speaks at many events including the Cape Cod Regional Law Enforcement Council (CCRLEC), National Sheriffs' Association, American Jail Association, National Association of Chiefs of Police, League of Women Voters, senior centers, colleges and universities, town and county government committees, and "The Herren Talks" (former NBA player turned recovery advocate Chris Herren.)  The Sheriff also hosts the Barnstable County legislative delegation (state and federal legislators) for meetings and tours.</t>
  </si>
  <si>
    <t>Community Outreach by BCSO Staff</t>
  </si>
  <si>
    <t>BCSO staff participate at many community events including the United Way Day of Action, National Faith and Blue Weekend, Trunk-or-Treat, Battle of the Badges, Special Olympics Torch Run, Special Olympics Polar Plunge, National Night Out, Big Nick's Ride, Police Athletic League of Cape Cod, Toys for Tots, various "Touch-a-Truck" events, and "Wreaths Across America."</t>
  </si>
  <si>
    <t>The Honor Guard is the ceremonial unit of the BCSO.  Highly trained officers march in parades and events, participate in funerals for officers and their family members, both within and beyond Barnstable County.</t>
  </si>
  <si>
    <t>Under the supervision of officers, those in BCSO custody work on maintenance and repair projects for municipal governments and non-profit organizations.</t>
  </si>
  <si>
    <t>Awareness and Prevention of Human Trafficking</t>
  </si>
  <si>
    <t>BCSO staff assist and train with the DA's Office to combat commerical sex and labor trafficking on Cape Cod.</t>
  </si>
  <si>
    <t xml:space="preserve">300 - 400 Students </t>
  </si>
  <si>
    <t>2nd - 8th Grade Students. Ages 6 -15</t>
  </si>
  <si>
    <t xml:space="preserve">200 - 250 Students </t>
  </si>
  <si>
    <t>6th - 8th Grade Students. Ages 12 -14</t>
  </si>
  <si>
    <t>Educational / Vocational</t>
  </si>
  <si>
    <t>A form of psychotherapy that combines acceptance and mindfulness strategies with commitment and behavior-change strategies to enhance psychological flexibility.</t>
  </si>
  <si>
    <t>Moderate to high risk offenders.</t>
  </si>
  <si>
    <t>Criminal Thinking (Tru Thought)</t>
  </si>
  <si>
    <t>Truthought LLC  is a cognitive behavioral based problem solving curriculum founded upon the understanding that an individual develops behavior patterns  to explain, support and validate one's world view. Ongoing instruction,  including identifying thinking barriers, tactics and consequences as well as implementing responsible thinking are targeted.</t>
  </si>
  <si>
    <t xml:space="preserve">SMART Recovery </t>
  </si>
  <si>
    <t>Tobacco Awareness Group</t>
  </si>
  <si>
    <t>Ware Recovery Center</t>
  </si>
  <si>
    <t>One Certified Chef who meets all certification requirements.</t>
  </si>
  <si>
    <t xml:space="preserve">Baking </t>
  </si>
  <si>
    <t>2hrs./week (12 weeks)</t>
  </si>
  <si>
    <t xml:space="preserve">UMASS Amherst: Teaching &amp; Learning In Carceral Spaces </t>
  </si>
  <si>
    <t xml:space="preserve">Bible Study </t>
  </si>
  <si>
    <t>Connecting with your Child Program/Family Event</t>
  </si>
  <si>
    <t>MA Teacher License</t>
  </si>
  <si>
    <t xml:space="preserve">4x1 hour </t>
  </si>
  <si>
    <t xml:space="preserve">Massasoit </t>
  </si>
  <si>
    <t xml:space="preserve">Earning a college degree, or accumulating college credits, while incarcerated can significantly impact an offender’s rehabilitation and reentry into society. Not only are valuable skills gained and knowledge learned, but this accomplishment helps reduce recidivism rates by fostering a sense of purpose. </t>
  </si>
  <si>
    <t xml:space="preserve">Tenured professor </t>
  </si>
  <si>
    <t>MIT</t>
  </si>
  <si>
    <t>No Cost MIT Program</t>
  </si>
  <si>
    <t xml:space="preserve">Credit Debt Recovery </t>
  </si>
  <si>
    <t>The Credit/Debt Recovery program works with offenders to better understand their finances and how to manage them. This course provides participants with the skills to budget, pay bills, and organize expenses. How to pay off debt. Offenders will be prepared for financial obligations post-release.</t>
  </si>
  <si>
    <t xml:space="preserve">This workforce initiative provides individuals with essential culinary skills, industry recognized certifications and practical experience. Participants benefit from hands-on training, mentorship and job placement support, helping them build careers in the food service industry. </t>
  </si>
  <si>
    <t>Culinary Degree</t>
  </si>
  <si>
    <t>Snapchef Foundation</t>
  </si>
  <si>
    <t>No Cost</t>
  </si>
  <si>
    <t xml:space="preserve">Entrepreneurship class encourages entrepreneurial thinking, problem-solving, and work skills, as well as an understanding of business and professional demeanor. An entrepreneurial mindset can provide a viable pathway for offenders toward future economic opportunities including the skills needed to succeed in securing employment or creating one’s own entrepreneurial pathway. Participants will focus on the values they’ll need to be successful entrepreneurs.  </t>
  </si>
  <si>
    <t xml:space="preserve">Students moved up from Adult Basic Education are not considered new students and thus not included in "# of persons served" column. So despite listing only 10 students served, 24 earned their HS equivalency during 2024. </t>
  </si>
  <si>
    <t>Hazmat</t>
  </si>
  <si>
    <t xml:space="preserve">This OSHA-approved certification for premium body fluid cleanup includes several safety workplace steps. Participants will learn how to identify and control hazardous areas as well as how to appropriately and safely handle them. Proper use of appropriate tools and supplies as well as the disposal process of hazardous materials will be covered. </t>
  </si>
  <si>
    <t>2x1 hour</t>
  </si>
  <si>
    <t>Job Boot Camp</t>
  </si>
  <si>
    <t xml:space="preserve">The Job Prep Boot Camp course is designed to help offenders develop the skills to facilitate a strong job search with positive outcomes. This program stresses the importance of being highly motivated and able to identify and learn to deal with challenges and setbacks by utilizing effective efforts and job search resilience. Offenders will learn to identify their skills, strengths, and competencies based on appropriate transferability to targeted jobs. </t>
  </si>
  <si>
    <t xml:space="preserve">Public Speaking </t>
  </si>
  <si>
    <t>The Public Speaking and Communication course helps participants build public speaking skills and confidence. Offenders will learn about verbal and nonverbal aspects of communication and different methods of presentation. Participants will also critique and apply constructive criticism to future work, improving overall speech and communication quality</t>
  </si>
  <si>
    <t>Resume Development</t>
  </si>
  <si>
    <t>The Resume Building program provides offenders with the necessary tools to create a professional resume. Such tools include formatting, learning how to write a concise summary, and picking out one’s most admirable and marketable skills. This program is aimed to aid offenders post-release in the educational and professional world</t>
  </si>
  <si>
    <t xml:space="preserve">Soft Skills </t>
  </si>
  <si>
    <t>The Workplace Success and Soft Skills course emphasizes work ethic, attitude, communication skills, emotional intelligence, and a whole host of other personal attributes and skills crucial for employment and career success.</t>
  </si>
  <si>
    <t>Emotional Health</t>
  </si>
  <si>
    <t>The purpose of this course is to reduce mental health-related stigma and anxiety as to improve management skills for individuals that are experiencing mental health challenges.</t>
  </si>
  <si>
    <t>Harm Reduction</t>
  </si>
  <si>
    <t xml:space="preserve">Smart Recovery </t>
  </si>
  <si>
    <t xml:space="preserve">Evidenced-informed recovery method grounded in Rational Emotive Behavioral Therapy (REBT) and Cognitive Behavioral Therapy (CBT), that supports people with substance dependencies or problem behaviors to: Build and maintain motivation, Cope with urges and cravings, Manage thoughts, feelings and behaviors, and Live a balanced life; </t>
  </si>
  <si>
    <t>Wellness and Health</t>
  </si>
  <si>
    <t>South Shore YMCA</t>
  </si>
  <si>
    <t>Adventure based team-building programs at its high and low ropes challenge course at our Braintree and Medway locations. These programs are available free of charge to Norfolk County schools, teachers, coaches, youth groups and certain non-profits for one day visits, during the spring and fall.</t>
  </si>
  <si>
    <t>Autism Seatbelts</t>
  </si>
  <si>
    <t>Informs first responders in an emergency that a person may have difficulty communicating.</t>
  </si>
  <si>
    <t>Individuals w/Autism</t>
  </si>
  <si>
    <t>American Red Cross</t>
  </si>
  <si>
    <t>Braintree Youth Leadership Academy</t>
  </si>
  <si>
    <t>Buckets For Seniors</t>
  </si>
  <si>
    <t>Imitative to prevent seniors form falling on ice and dangerous slippery conditions</t>
  </si>
  <si>
    <t>Child ID Kits</t>
  </si>
  <si>
    <t>These kits prove to be instrumental to law enforcement and provide updated information about your loved one.</t>
  </si>
  <si>
    <t>Medway Youth Leadership Academy</t>
  </si>
  <si>
    <t>Town of Medway</t>
  </si>
  <si>
    <t xml:space="preserve">Teach participants how to make healthy choices and develop habits that promote physical, mental, and emotional health </t>
  </si>
  <si>
    <t>Not Specified</t>
  </si>
  <si>
    <t>Outsourced Provider</t>
  </si>
  <si>
    <t>In-House Provider</t>
  </si>
  <si>
    <t>Combination of In-House &amp; Outsourced Provider</t>
  </si>
  <si>
    <t>Start Year</t>
  </si>
  <si>
    <t>2022, CWS</t>
  </si>
  <si>
    <t>2023, MSA</t>
  </si>
  <si>
    <t>DPH/BSAS</t>
  </si>
  <si>
    <t>Services Over Sentencing (SOS)</t>
  </si>
  <si>
    <t>MGH</t>
  </si>
  <si>
    <t xml:space="preserve">MGH/Harvard </t>
  </si>
  <si>
    <t>Pre-2020</t>
  </si>
  <si>
    <t>9/22/23 from Chief Magistrate Page Kelley</t>
  </si>
  <si>
    <t>Supporter of Fairwinds Counseling Center</t>
  </si>
  <si>
    <t>HIPAA</t>
  </si>
  <si>
    <t>American Heart Association</t>
  </si>
  <si>
    <t>Law enforcement / shooting range</t>
  </si>
  <si>
    <t>First Responders</t>
  </si>
  <si>
    <t>15 hours</t>
  </si>
  <si>
    <t>The Northwestern District Attorney and HOPE (Hampshire Opioid Prevention and Education)</t>
  </si>
  <si>
    <t>Text-a-Tip-anonymous crime reporting</t>
  </si>
  <si>
    <t>Therapy Dogs-calm, friendly therapeutic dogs of various breeds..</t>
  </si>
  <si>
    <t xml:space="preserve">Victim and Family Services-provides information, assistance and support to victims of crime as well as the families and loved ones of those in our custody. </t>
  </si>
  <si>
    <t xml:space="preserve">Civilian Outreach Academy-A behind-the-walls look at the Hampden County Correctional Center and the work of the sheriff’s department </t>
  </si>
  <si>
    <t>Partnership withSpringfield Friends of Homeless shelter-HCSD officers assigned to the shelter on Worthington Street in Springfield to support staff and allow the shelter to open more beds during the winter months.</t>
  </si>
  <si>
    <t>Forest Park Patrols-assist Springfield Police Department in patrolling Hampden County’s largest urban park during the busy summer months.</t>
  </si>
  <si>
    <t>Hampden County Addiction Task Force (HCAT)-a collaboration of law enforcement, healthcare, service providers, schools, community coalitions and individuals.</t>
  </si>
  <si>
    <t>Holyoke Safe Neighborhood Initiative (HSNI)-a comprehensive collaboration of citizens and providers in 6 Holyoke neighborhoods.</t>
  </si>
  <si>
    <t>Human Trafficking &amp; Sexual Exploitation-Sheriff’ Department staff serves on the Homeland Security task force, the U.S. Attorney’s Human Trafficking Committee and collaborates with MA State Police and the state-wide work of LIFT. Locally we participate in the YWCA’s Strategic Prevention Framework Team, a local Drop-In Center for exploited women &amp; all genders.</t>
  </si>
  <si>
    <t>Neighborhood Watch-officers from the Sheriff’s Department organize and lead neighborhood watch groups throughout Springfield and Holyoke</t>
  </si>
  <si>
    <t>Diversion Programs-Probation Diversion, Drug Court, HOPE Parole</t>
  </si>
  <si>
    <t>Security Dogs-highly-trained dogs of various breeds that are trained in jail, building search, drug detection,  apprehension and rescue operations.</t>
  </si>
  <si>
    <t>Regional Lockups (RLU) / Safekeeps: The Sheriff's Department agreed to hold in custody individuals taken into custody by the cities/towns in throughout Hampden County and for women also regionally. Police Departments and Massachusetts State Police deliver individuals at any time 24/7 (men in Ludlow; women in Chicopee).</t>
  </si>
  <si>
    <t>School Truancy Program-A Hampden County correctional officer and Springfield School Department attendance officer actively seek out truant students.The truancy teams also provide assistance to families who request interventions because their children have been consistently truant from school.</t>
  </si>
  <si>
    <t>SSTC: Stonybrook Stabilization and Treatment Center for civilly committed men under Section 35. Assessed risk per SUD required by the Courts. Please note this civil population remains separate &amp; apart from detainees/inmates (those who have outstanding legal have those cases on pause during Tx).</t>
  </si>
  <si>
    <t>Youth Leadership Summer Camp-serves children with an incarcerated parent through mentorship and daily cultural and educational enrichment activities and sports. Held at Elias Brooking School in Springfield. Priority to children of persons in custody.</t>
  </si>
  <si>
    <t>HCSD delivers Workforce Development Specialist training regionally</t>
  </si>
  <si>
    <t>Received from Author Stephanie Covington</t>
  </si>
  <si>
    <t>Franklin County Sheriff's Office has sought information and support from HCSD's Mentorship Program. Also every presentation to guests within the AISS general Support Center Tab includes Mentorship.</t>
  </si>
  <si>
    <t>We have received multiple inquiries from other states regarding the effort.</t>
  </si>
  <si>
    <t>Sup'r Ed Caisse received community-based award in 2021</t>
  </si>
  <si>
    <t>Helix Human Services (formerly Children's Study Home) &amp; Square One, both parenting agencies in Springfield.</t>
  </si>
  <si>
    <t xml:space="preserve">Local media </t>
  </si>
  <si>
    <t>STAR Program - Grief and Loss</t>
  </si>
  <si>
    <t>2023 MSA Program of the Year</t>
  </si>
  <si>
    <t>Contracted FY22: $2.3M</t>
  </si>
  <si>
    <t>Anti-Graffiti Unit</t>
  </si>
  <si>
    <t>Officers awarded the Project Lifesaver "Lifesaver Angel" Commendation</t>
  </si>
  <si>
    <t>MA Office of Public Safety</t>
  </si>
  <si>
    <t>65 public safety and service agencies</t>
  </si>
  <si>
    <t>Martha's Vineyard, Law Enforcement Council</t>
  </si>
  <si>
    <t>FEMA, MEMA</t>
  </si>
  <si>
    <t>6 island police departments, MSP, DEA</t>
  </si>
  <si>
    <t>6 island police departments</t>
  </si>
  <si>
    <t>AMC agency of the year 2019 and 2023</t>
  </si>
  <si>
    <t>DPH, DOC</t>
  </si>
  <si>
    <t>NCCHC, DPH</t>
  </si>
  <si>
    <t>Community Legal Aid</t>
  </si>
  <si>
    <t>Driver's License</t>
  </si>
  <si>
    <t>Minimum of Masters Degree in a Human Service related field and hold current State and/or National licensure</t>
  </si>
  <si>
    <t>Minimum Masters Degree in Human Services related field and current state or national license in the field</t>
  </si>
  <si>
    <t>Northern Berkshire Community Coalition</t>
  </si>
  <si>
    <t>2024 Mass Sheriff's Assoc. Program of the Year award</t>
  </si>
  <si>
    <t>NBCC</t>
  </si>
  <si>
    <t>Various</t>
  </si>
  <si>
    <t>Second Street 2nd Chances (Re-entry Services)</t>
  </si>
  <si>
    <t>DPH and DEA; nursing and mental health staff employed by the facility maintain their required licensing</t>
  </si>
  <si>
    <t>Independently licensed (LMFT, LMHC, LICSW)</t>
  </si>
  <si>
    <t>Cultural Center of Cape Cod 2023</t>
  </si>
  <si>
    <t>Massachusetts Sheriffs’ Association</t>
  </si>
  <si>
    <t>Comprehensive Inventory of Programs, Services, Interventions, &amp; Community Reinvestments (PSI) Matrix</t>
  </si>
  <si>
    <t>National Sheriffs' Association Program of the Year Award 2024</t>
  </si>
  <si>
    <t>Barnstable County Sheriff's Office</t>
  </si>
  <si>
    <t>Massachusetts Sheriffs' Association - PSI Matrix 2025</t>
  </si>
  <si>
    <t>Description &amp; Intended Outcomes</t>
  </si>
  <si>
    <t># Persons Served in 2025</t>
  </si>
  <si>
    <t>Primary Participant / Target Population</t>
  </si>
  <si>
    <t>Licenses or Certifications Required to Deliver Program</t>
  </si>
  <si>
    <t>If Yes, Please Detail</t>
  </si>
  <si>
    <t>Comments</t>
  </si>
  <si>
    <t>Name of Strategic Partner / Vendor</t>
  </si>
  <si>
    <t>Total Cost to Deliver Program in 2025</t>
  </si>
  <si>
    <r>
      <t xml:space="preserve">Professional Standards Program Follows
</t>
    </r>
    <r>
      <rPr>
        <sz val="11"/>
        <rFont val="Calibri"/>
        <family val="2"/>
      </rPr>
      <t>(Beyond Policies &amp; Procedures)</t>
    </r>
  </si>
  <si>
    <t>Name of Program, Service, Intervention, or Community Reinvestment</t>
  </si>
  <si>
    <t>Berkshire County Sheriff's Office</t>
  </si>
  <si>
    <t>Bristol County Sheriff's Office</t>
  </si>
  <si>
    <t>Worcester County Sheriff's Office</t>
  </si>
  <si>
    <t>Suffolk County Sheriff's Office</t>
  </si>
  <si>
    <t>Plymouth County Sheriff's Office</t>
  </si>
  <si>
    <t>Norfolk County Sheriff's Office</t>
  </si>
  <si>
    <t>Nantucket County Sheriff's Office</t>
  </si>
  <si>
    <t>Middlesex County Sheriff's Office</t>
  </si>
  <si>
    <t>Hampden County Sheriff's Office</t>
  </si>
  <si>
    <t>Franklin County Sheriff's Office</t>
  </si>
  <si>
    <t>Essex County Sheriff's Office</t>
  </si>
  <si>
    <t>Dukes County Sheriff's Office</t>
  </si>
  <si>
    <r>
      <t xml:space="preserve">The Hampshire Sheriff's Office was recognized with </t>
    </r>
    <r>
      <rPr>
        <i/>
        <sz val="11"/>
        <rFont val="Calibri"/>
        <family val="2"/>
      </rPr>
      <t>The Emerging Leader</t>
    </r>
    <r>
      <rPr>
        <sz val="11"/>
        <rFont val="Calibri"/>
        <family val="2"/>
      </rPr>
      <t xml:space="preserve"> Award by The Children's Trust at the annual </t>
    </r>
    <r>
      <rPr>
        <i/>
        <sz val="11"/>
        <rFont val="Calibri"/>
        <family val="2"/>
      </rPr>
      <t xml:space="preserve">View from All Sides </t>
    </r>
    <r>
      <rPr>
        <sz val="11"/>
        <rFont val="Calibri"/>
        <family val="2"/>
      </rPr>
      <t>statewide conference</t>
    </r>
  </si>
  <si>
    <t>Instructors must be certified to teach the course.</t>
  </si>
  <si>
    <t xml:space="preserve">LICSW; Partner Agency is licensed to provide Community-based Mental Health Care.                                                                                                                                                                                                   </t>
  </si>
  <si>
    <t>Program implementation plan approved by DPH.  Licensure by BSAS and DEA, DCP (Drug Control Program); RNs, LPNs, Pharmacist, NP, LMHC.</t>
  </si>
  <si>
    <t>DEA (Hospital/Clinic registration);RN 71, MD/PA/NP/PT/PhD 30, Med Tech 13.</t>
  </si>
  <si>
    <t>Facilitators are trained in the curriculum and its delivery</t>
  </si>
  <si>
    <t>CPR Certification</t>
  </si>
  <si>
    <t xml:space="preserve">We collobarate with the local Narcotics Anonymous group for provision of speakers </t>
  </si>
  <si>
    <t>The staff meets the standards and policies required by the CMR's of the institution.  Each caseworker and staff member are trained to work with the Substance Use Disorder  community</t>
  </si>
  <si>
    <t xml:space="preserve">Licensing is not required for staff however all staff have extensive backgrounds in substace use treatment and lived experience. </t>
  </si>
  <si>
    <t>All program staff are licensed clinical social workers, recovery coaches, and certified LADC and CADC counselors.</t>
  </si>
  <si>
    <t>Provider has lived experience</t>
  </si>
  <si>
    <t xml:space="preserve">Licensing is not required for staff however all staff have extensive backgrounds in substace use treatment and life experience with sexual exploitation. </t>
  </si>
  <si>
    <t>All facilitators are parents</t>
  </si>
  <si>
    <t>All providers have training and lived experience</t>
  </si>
  <si>
    <t>Ongoing from September - June</t>
  </si>
  <si>
    <t>Ongoing as needed</t>
  </si>
  <si>
    <t>11 Weeks</t>
  </si>
  <si>
    <t>All sentenced</t>
  </si>
  <si>
    <t>Discrete Dollar Figure Not Available</t>
  </si>
  <si>
    <t>Statutory Authority</t>
  </si>
  <si>
    <t xml:space="preserve">Barnstable County Sheriff's Office Line Item 8910-8200 </t>
  </si>
  <si>
    <t>Berkshire County Sheriff's Office Line Item 8910-0145</t>
  </si>
  <si>
    <t>Bristol County Sheriff's Office Line Item 8910-8300</t>
  </si>
  <si>
    <t>Dukes County Sheriff's Office Line Item 8910-8400</t>
  </si>
  <si>
    <t xml:space="preserve">Essex County Sheriff's Office Line Item 8910-0619 </t>
  </si>
  <si>
    <t>Franklin County Sheriff's Office Line Item 8910-0108</t>
  </si>
  <si>
    <t>Hampden County Sheriff's Office Line Item 8910-0102</t>
  </si>
  <si>
    <t>Hampshire County Sheriff's Office Line Item 8910-0102</t>
  </si>
  <si>
    <t>Middlesex County Sheriff's Office Line Item 8910-0107</t>
  </si>
  <si>
    <t>Nantucket County Sheriff's Office Line Item 8910-8500</t>
  </si>
  <si>
    <t>Norfolk County Sheriff's Office Line Item 8910-8600</t>
  </si>
  <si>
    <t>Plymouth County Sheriff's Office Line Item 8910-8700</t>
  </si>
  <si>
    <t>Suffolk County Sheriff's Office Line Item 8910-8800</t>
  </si>
  <si>
    <t>Worcester County Sheriff's Office Line Item 8910-0105</t>
  </si>
  <si>
    <t>Program Category Key</t>
  </si>
  <si>
    <t>PSI Matrix: In Each Sheriff's Line Item</t>
  </si>
  <si>
    <t>Behavioral Health / Mental Health /
Substance Use / Other Treatment</t>
  </si>
  <si>
    <t>Location has major seasonal population surges (tourism)</t>
  </si>
  <si>
    <r>
      <t xml:space="preserve">% Male
</t>
    </r>
    <r>
      <rPr>
        <i/>
        <sz val="10"/>
        <color rgb="FF000000"/>
        <rFont val="Calibri"/>
        <family val="2"/>
      </rPr>
      <t>(those in Male housing - includes Transgender identifying as Menx)</t>
    </r>
  </si>
  <si>
    <r>
      <t xml:space="preserve">% Female
</t>
    </r>
    <r>
      <rPr>
        <i/>
        <sz val="10"/>
        <color rgb="FF000000"/>
        <rFont val="Calibri"/>
        <family val="2"/>
      </rPr>
      <t>(those in Female housing - includes Transgender identifying as Womenx)</t>
    </r>
  </si>
  <si>
    <r>
      <t xml:space="preserve">% Rural
</t>
    </r>
    <r>
      <rPr>
        <i/>
        <sz val="10"/>
        <color rgb="FF000000"/>
        <rFont val="Calibri"/>
        <family val="2"/>
      </rPr>
      <t>(under 50K)</t>
    </r>
  </si>
  <si>
    <t>Co-Occuring</t>
  </si>
  <si>
    <t xml:space="preserve"> % Self-Report</t>
  </si>
  <si>
    <t>% Facility Diagnosis</t>
  </si>
  <si>
    <t xml:space="preserve">Facilitator is instructor at Parker Professional Driving School </t>
  </si>
  <si>
    <t>File of Life Program</t>
  </si>
  <si>
    <t xml:space="preserve">Annual Elder Expo Participants </t>
  </si>
  <si>
    <t>Providing Funeral Details</t>
  </si>
  <si>
    <t xml:space="preserve">Providing Safety Crosswalk Signs </t>
  </si>
  <si>
    <t>Reading to Nantucket’s Elementary School Children</t>
  </si>
  <si>
    <t>CPR Certified</t>
  </si>
  <si>
    <t>All Ages</t>
  </si>
  <si>
    <t>NSD Employees</t>
  </si>
  <si>
    <r>
      <rPr>
        <b/>
        <sz val="11"/>
        <rFont val="Calibri"/>
        <family val="2"/>
      </rPr>
      <t>Crisis Negotiators</t>
    </r>
    <r>
      <rPr>
        <b/>
        <sz val="11"/>
        <color rgb="FFFFFF00"/>
        <rFont val="Calibri"/>
        <family val="2"/>
      </rPr>
      <t xml:space="preserve"> </t>
    </r>
  </si>
  <si>
    <t>Drawing: The Fundamentals</t>
  </si>
  <si>
    <t>Incarcerated students under the age of 22 who have been assessed to be eligible for special education services (I.e. students with an Individualized Education Plan or IEP)</t>
  </si>
  <si>
    <t>Educational programming on sociology, and English Language Arts</t>
  </si>
  <si>
    <t xml:space="preserve">2 of the trained facilitators are licensed clinicians. Proof of completing the Nurturing father's program is required. </t>
  </si>
  <si>
    <t>No licensing required - overseen by Umass Amherst Professor</t>
  </si>
  <si>
    <r>
      <t xml:space="preserve">"For the operation of [each] sheriff's office; provided, that not later than December 15, 2025, the office shall provide a </t>
    </r>
    <r>
      <rPr>
        <b/>
        <i/>
        <sz val="14"/>
        <color rgb="FF141414"/>
        <rFont val="Calibri"/>
        <family val="2"/>
      </rPr>
      <t>comprehensive inventory of all current programs and practices</t>
    </r>
    <r>
      <rPr>
        <i/>
        <sz val="14"/>
        <color rgb="FF141414"/>
        <rFont val="Calibri"/>
        <family val="2"/>
      </rPr>
      <t>, in a manner to be determined by the executive office of public safety and security, to the executive office for administration and finance, the executive office of public safety and security and the house and senate committees on ways and means"</t>
    </r>
  </si>
  <si>
    <r>
      <t xml:space="preserve">Evidence-Based Program
</t>
    </r>
    <r>
      <rPr>
        <sz val="11"/>
        <rFont val="Calibri"/>
        <family val="2"/>
      </rPr>
      <t>(drop-down)</t>
    </r>
  </si>
  <si>
    <r>
      <t xml:space="preserve">Awards / Recognition Received for Program
</t>
    </r>
    <r>
      <rPr>
        <sz val="11"/>
        <rFont val="Calibri"/>
        <family val="2"/>
      </rPr>
      <t>(drop-down)</t>
    </r>
  </si>
  <si>
    <r>
      <t xml:space="preserve">Program Delivery
</t>
    </r>
    <r>
      <rPr>
        <sz val="11"/>
        <rFont val="Calibri"/>
        <family val="2"/>
      </rPr>
      <t>(drop-down)</t>
    </r>
  </si>
  <si>
    <t>Civics</t>
  </si>
  <si>
    <r>
      <t xml:space="preserve">Program Duration
</t>
    </r>
    <r>
      <rPr>
        <sz val="11"/>
        <rFont val="Calibri"/>
        <family val="2"/>
      </rPr>
      <t>(# of weeks for an individual to complete or dosage hours)</t>
    </r>
  </si>
  <si>
    <t>Calendar Year 2025</t>
  </si>
  <si>
    <t>Data Not available</t>
  </si>
  <si>
    <t xml:space="preserve"> Public Schools</t>
  </si>
  <si>
    <t>Supporter of Nantucket Little League</t>
  </si>
  <si>
    <t>Help with up-grade in field, uniforms, equiptment</t>
  </si>
  <si>
    <t>4 years to 12 years</t>
  </si>
  <si>
    <t>Team manship</t>
  </si>
  <si>
    <t>Not required</t>
  </si>
  <si>
    <t>N.L.L.</t>
  </si>
  <si>
    <t>750+</t>
  </si>
  <si>
    <t>Nantucket Boys &amp; Girls Ciub</t>
  </si>
  <si>
    <t>Nantucket Community School</t>
  </si>
  <si>
    <t>Nantucket Court System</t>
  </si>
  <si>
    <t xml:space="preserve">Fill-in court security </t>
  </si>
  <si>
    <t xml:space="preserve">Nantucket Court </t>
  </si>
  <si>
    <t>Security training</t>
  </si>
  <si>
    <t xml:space="preserve">Sheriff and Special Sheriff have been invited to the School to read students </t>
  </si>
  <si>
    <t>Sports, games, and learning for the children of Nantucket / after school care</t>
  </si>
  <si>
    <t>Mental health counseling, addiction and recovery treatment</t>
  </si>
  <si>
    <t>ABE / Pre-ASE / ASE</t>
  </si>
  <si>
    <t xml:space="preserve">The Educational Programs offer adult basic and secondary education services for sentenced individuals and those awaiting trial. Curricula include reading, writing, science, history/social studies, math, and technological literacy. The goal is to support individuals furthering their education and prepare them for the HiSET </t>
  </si>
  <si>
    <t>All Inmates (sentenced and pre-trial)</t>
  </si>
  <si>
    <t>DESE Funded 80%</t>
  </si>
  <si>
    <t>Attitudinal Dynamics of Driving (Driver Reeducation)</t>
  </si>
  <si>
    <t>Assists inmates who have suspended or revoked driver's license due to moving violations to rehabilitate their record and reobtain their license.</t>
  </si>
  <si>
    <t># dependent on the individual's driving record</t>
  </si>
  <si>
    <t>All Sentenced Inmates</t>
  </si>
  <si>
    <t>National Safety Council</t>
  </si>
  <si>
    <t>20% Partial funding from MAssSTEPs, and 80% from BCSO</t>
  </si>
  <si>
    <t>Civics is offered to individuals who have a high school diploma or have earned a high school equivalency credential. The essential standards of this course are organized under three strands – Civics and Government, Personal Financial Literacy, and Economics.</t>
  </si>
  <si>
    <t>Sentenced Male Inmates</t>
  </si>
  <si>
    <t xml:space="preserve">Ended  in August 2024 </t>
  </si>
  <si>
    <t>DESE Funded 100%</t>
  </si>
  <si>
    <t>College-Level Courses</t>
  </si>
  <si>
    <t>This program is provided by Cape Cod CC, Bristol CC, Umass Amherst and offers inmates college-credit courses on a variety of topics. They can choose an educational track and continue to pursue their degree upon release</t>
  </si>
  <si>
    <t>by semester (Fall, Spring)</t>
  </si>
  <si>
    <t>All males</t>
  </si>
  <si>
    <t>UMASS</t>
  </si>
  <si>
    <t>No cost for course, BCSO provides facilitator &amp; tech for classes</t>
  </si>
  <si>
    <t>Essential Topics in English Language Arts</t>
  </si>
  <si>
    <t>MA Certifed Teachers</t>
  </si>
  <si>
    <t xml:space="preserve">In house staff at 5 hours pr week </t>
  </si>
  <si>
    <t>Financial literacy educational program.</t>
  </si>
  <si>
    <t>All females</t>
  </si>
  <si>
    <t>Sentenced Males</t>
  </si>
  <si>
    <t>100% DESE funded</t>
  </si>
  <si>
    <t>.5 FTE funded by ABE Grant 100%</t>
  </si>
  <si>
    <t>Media &amp; Journalism</t>
  </si>
  <si>
    <t>Program available to the pre-trial population to offer an opportunity to improve writing skills, foster a sense of community, and create dialogue amongst the incarcerated population with staff leadership. Participants distribute a monthly newspaper throughout the facility.</t>
  </si>
  <si>
    <t>Pre-trial Males</t>
  </si>
  <si>
    <t>Inhouse</t>
  </si>
  <si>
    <t>.10 FTE</t>
  </si>
  <si>
    <t>The ten (10) week OSHA safety program is designed to teach basic work safety skills for all working environments; OSHA is incorporated into various other vocational programs.</t>
  </si>
  <si>
    <t xml:space="preserve">Did not run in 2025, trying to indentify instructor. </t>
  </si>
  <si>
    <t>This is a 60 hour program is to prepare inmates for employment within the manufacturing industry as part of Reentry planning. As part of the program inmates will participate in the SME’s Certified Manufacturing Associate training which is an industry certification focused on basic manufacturing concepts.</t>
  </si>
  <si>
    <t>Ran Through August 2025; BCSO cost for 132 hours for staff faciliator; no program other costs</t>
  </si>
  <si>
    <t>Road to Reentry (CDL Preparation Program)</t>
  </si>
  <si>
    <t>Road to Reentry CDL program provides services  focused on preparing students for a commercial learner's permit and introducing students to transportation careers, learning the math and vocabulary associated with commercial driving careers  (MassSTEP funded)</t>
  </si>
  <si>
    <t>All sentenced inmates (*program can only accommodate 16 completions)</t>
  </si>
  <si>
    <t>CDL graduates received recognition from several local newspapers</t>
  </si>
  <si>
    <t xml:space="preserve">MassSTEP funded program 100% </t>
  </si>
  <si>
    <t xml:space="preserve">Peer-Tutoring program to supplement core academic classes.  It is based on building a learning team for title 1 students so that they can attain their HSE and/or GED by providing the extra support and attention to the at risk youth at the BCSO. The class integrates life skills into lessons as part of reinforcing materials covered.  The ultimate goal is to increase interest amongst our Title 1 population and offer more support for them while developing a positive learning environment.  </t>
  </si>
  <si>
    <t>Vocaitonal Instructors /DESE</t>
  </si>
  <si>
    <t>Funded by federal Title I 100%</t>
  </si>
  <si>
    <t>Umass Inside Out</t>
  </si>
  <si>
    <t>All sentenced inmates (with HS diploma/equivalency)</t>
  </si>
  <si>
    <t>Progrm delivered by UMASS staff, cost reported is for BCSO staff facilator  - 100% of reported cost is BCSO funded</t>
  </si>
  <si>
    <t>Strenghtening Career and Technical Edcuation Perkins V, federal funding 100%</t>
  </si>
  <si>
    <t xml:space="preserve">Group-based substance use program centered around the guiding principles of addiction recovery from AA, NA, and GA </t>
  </si>
  <si>
    <t>Seven Hills Behavioral Health &amp; Volunteers</t>
  </si>
  <si>
    <t>Group-based program that utilizes CBT techniques to identify triggers and learn coping skills, healthier self-expression, communiucation, and emotional regulation skills</t>
  </si>
  <si>
    <t xml:space="preserve">Group-based program targeting the development of valuable self-empowerment skills, such as self-esteem, communication styles, healthy vs. unhealthy relationships, health awareness, problem-solving, and decision-making  </t>
  </si>
  <si>
    <t xml:space="preserve">Compulsive Behavior </t>
  </si>
  <si>
    <t xml:space="preserve">Treatment for compulsive behaviors based in CBT and behavioral modification techniques </t>
  </si>
  <si>
    <t>LMHC</t>
  </si>
  <si>
    <t>The Counseling &amp; Psychotherapy Center, Inc (CPC)</t>
  </si>
  <si>
    <t>Included in Annual Contract Amount/ Not broken out</t>
  </si>
  <si>
    <t>Program utilizing creative arts as an outlet of self-expression while navigating challenging emotions and circumstances, using mindfulness techniques</t>
  </si>
  <si>
    <t>Inmates involved with True Courses Parenting Program</t>
  </si>
  <si>
    <t xml:space="preserve">ended Mid-2025 under True Course grup ran 1X per week </t>
  </si>
  <si>
    <t>Participants learn about cycles of abuse and violence. Participants learn to recognize and accept responsibility, explore the causes of abusive behavior, and learn non-violent alternatives</t>
  </si>
  <si>
    <t>included in contract 1-2  meeting per week</t>
  </si>
  <si>
    <t>MAT/MOUD (including Vivitrol)</t>
  </si>
  <si>
    <t xml:space="preserve"> Medication assisted therapy services include assessment, medical screening, medication maintenance and induction, and counseling for the treatment of substance use disorders </t>
  </si>
  <si>
    <t>SAMHSA,DEA, DPH/BSAS</t>
  </si>
  <si>
    <t xml:space="preserve">Vendor with LICSW, LMHC, LADC, NP, and MD </t>
  </si>
  <si>
    <t>1,788.000.00</t>
  </si>
  <si>
    <t>contracted vendor yearly cost</t>
  </si>
  <si>
    <t>Mental Health Group</t>
  </si>
  <si>
    <t xml:space="preserve"> Group therapy program offered to all inmates to provide psychoeducation and support, address mental health needs, and teach various skills for communication, coping, stress management, and interpersonal skills</t>
  </si>
  <si>
    <t>Professional standards of independent clinical licensure</t>
  </si>
  <si>
    <t>Vendor with LICSW, LMHC</t>
  </si>
  <si>
    <t>Contracted Medical Vendor facilitates these groups, cost included in Medical and Mental Health contract. Approximate .25 FTE for clinician</t>
  </si>
  <si>
    <t>This course provide inmates with the information, knowledge and skills needed to respond to an overdose with Narcan.</t>
  </si>
  <si>
    <t>1 group per week @ contracted rate of $36 per hour in the RSAT units</t>
  </si>
  <si>
    <t>Mental health group programming in the Special Management Unit (SMU) for male inmates who have been diagnosed with a major mental illness AND/OR present with significant functional impairment.</t>
  </si>
  <si>
    <t>Inmates housed in Special Management Unit</t>
  </si>
  <si>
    <t>Cost Included  in Medical and Mental Health Contract . 25 FTE</t>
  </si>
  <si>
    <t>Recovery Coach Training</t>
  </si>
  <si>
    <t xml:space="preserve">Delivered by a Recovery Coach Professional Facilitator, this provides participants with an accredited recovery coach training program which is required to become a certified recovery coach in Massachusetts. </t>
  </si>
  <si>
    <t>2 weeks</t>
  </si>
  <si>
    <t>Eligible participants from men's RSAT program</t>
  </si>
  <si>
    <t>MBASCC; CCAR</t>
  </si>
  <si>
    <t>RCP-F</t>
  </si>
  <si>
    <t>CCAR</t>
  </si>
  <si>
    <t>Pilot program delivered in May-June of 2025; all 4 participants successfully completed the training</t>
  </si>
  <si>
    <t>The curriculum is designed to bring lasting change in behavior by identifying beliefs and thinking patterns that support unhealty behaviors. Individuals learn preventive methods and skills to maintain recovery.</t>
  </si>
  <si>
    <t>All Inmates (sentenced and pre-trial); primarily targets those with SUD/at risk of substance use</t>
  </si>
  <si>
    <t>20 hours pr week x 36 per hour</t>
  </si>
  <si>
    <t>The RSAT program is a substance use program delivered on a specialized unit in phases, following curriculum designed and delivered by a contractual vendor. Program approach uses a blend of CBT, DBT, relapse prevention, twelve step, and peer mentorship.</t>
  </si>
  <si>
    <t xml:space="preserve">Sentenced inmates deemed high-medium risk for substance use based on assessment </t>
  </si>
  <si>
    <t>BSAS, BJA</t>
  </si>
  <si>
    <t>Overseen by staff with LICSW and CADC</t>
  </si>
  <si>
    <t>30 hours funded by RSAT federal funding; 40 hours of direct service from contracted vendor and additional .5 FTE from BCSO budget</t>
  </si>
  <si>
    <t>Substance Abuse/ Addiction Education</t>
  </si>
  <si>
    <t xml:space="preserve"> This program provides psychoeducation around substance tolerance, abuse, dependence, and addiction. In addition, it covers the various drugs of abuse and their effects, as well as insights into the scope of the substance abuse problem among individuals, families and society. </t>
  </si>
  <si>
    <t>4o hours per week included in contract</t>
  </si>
  <si>
    <t>R.U.L.E. (Sex Offender Treatment Program)</t>
  </si>
  <si>
    <t>Program is designed for inmates who have engaged in sexually abusive or inappropriate behaviors. The program is facilitated by a licensed clinician and uses CBT to address thoughts, behaviors and reduce risk of reoffending.</t>
  </si>
  <si>
    <t>Sentenced male inmates with current and/or past sex offenses</t>
  </si>
  <si>
    <t>Psychoeducation group that uses trauma-informed care to increase understanding of the effects of trauma</t>
  </si>
  <si>
    <t>260 hrs per year</t>
  </si>
  <si>
    <t>Bible Study/Religious Education classes</t>
  </si>
  <si>
    <t xml:space="preserve">.25 FTE </t>
  </si>
  <si>
    <t>Catholic services provided by volunteers</t>
  </si>
  <si>
    <t xml:space="preserve">.25 FTE Religious Coordinator </t>
  </si>
  <si>
    <t>Muslim Services</t>
  </si>
  <si>
    <t>Muslim services provided by Imam</t>
  </si>
  <si>
    <t>Contracted services  @ 60 hrs per month</t>
  </si>
  <si>
    <t>Jehovah's Witness bible study and religious services</t>
  </si>
  <si>
    <t>Volunteer and overseen by Religius Coordinator</t>
  </si>
  <si>
    <t>Jewish Services</t>
  </si>
  <si>
    <t>Jewish services</t>
  </si>
  <si>
    <t>REC provides non-denominational services</t>
  </si>
  <si>
    <t>Evidence-based parenting skills training program developed for criminal-justice involved parents. Supplemented by parent forums for additional support and therapeutic value.</t>
  </si>
  <si>
    <t>12-week program</t>
  </si>
  <si>
    <t>True Course certification</t>
  </si>
  <si>
    <t>BCSO &amp; True Course</t>
  </si>
  <si>
    <t xml:space="preserve">True Course Program Facilitators na also paid  for curriculm training this year </t>
  </si>
  <si>
    <t>All sentenced inmates that meet classification requirements for eligibility</t>
  </si>
  <si>
    <t>True Course is an interactive Youth Outreach Program for individuals that have experienced the incarceration of a parent, either in the past or at the present time. The program provides servicse including outreach, intensive case management, peer mentorship, and group actvities.</t>
  </si>
  <si>
    <t>Incarcerated parents; youth ages 1-18</t>
  </si>
  <si>
    <t>ended Sep. 2025</t>
  </si>
  <si>
    <t>addtn'l op costs = allocated facility costs; partial funding through MAT Reserve</t>
  </si>
  <si>
    <t>875+</t>
  </si>
  <si>
    <t>addtn'l op costs = non-personnel operational expenses, incl. allocated facility costs; partially funded through EPS Support &amp; Incentive Grant</t>
  </si>
  <si>
    <t>Unmanned Arial Systems Program</t>
  </si>
  <si>
    <t xml:space="preserve">Deploys upon request from incident command for large incidents such as fires, search and rescue, large community events. etc. </t>
  </si>
  <si>
    <t>FAA CFR Part 107</t>
  </si>
  <si>
    <t>FAA Part 107 licenses</t>
  </si>
  <si>
    <t>MSA innovation of the year award for 2024</t>
  </si>
  <si>
    <t>6 island police departments / Fire and EMS along with MSP</t>
  </si>
  <si>
    <t>Mobile Transport Unit</t>
  </si>
  <si>
    <t>Provided peak season transportations services from point of arrest to the Regional Lockup on behalf of local Police departments and MSP. Assists on calls for service as requested by local police departments due to staffing shortages.</t>
  </si>
  <si>
    <t>CALEA Accreditation Standards</t>
  </si>
  <si>
    <t xml:space="preserve">POST Certification required for Deputies </t>
  </si>
  <si>
    <t>6 island police departments / MSP</t>
  </si>
  <si>
    <t>Patrol Assistance Program</t>
  </si>
  <si>
    <t xml:space="preserve">Provides police services, call response, and patrol services based on MOAs with municipalities due to staffing challenges. </t>
  </si>
  <si>
    <t xml:space="preserve">Funded with detail pay by municipalities through MOA </t>
  </si>
  <si>
    <t xml:space="preserve">Task Force Officers - USSS / ATF </t>
  </si>
  <si>
    <t>The DCSO maintains Officers on local Drug Task Forces, USSS Cyber Security Task Force and the ATF Task Force</t>
  </si>
  <si>
    <t>Average Length of Stay in Days: Pre-Trial</t>
  </si>
  <si>
    <t>Average Length of Stay in Days: Sentenced</t>
  </si>
  <si>
    <t>Carpentry</t>
  </si>
  <si>
    <t>The objective of this collaboration is to enhance the vocational skills of individuals in Franklin County by offering carpentry instruction. The Franklin County Technical School aims to support carpentry skill development to enhance employment opportunities for participants. Carpentry training may offer participants a pathway to steady work with family-sustaining wages, in addition to supporting community development.</t>
  </si>
  <si>
    <t>5 Weeks</t>
  </si>
  <si>
    <t>Persons interested in employment in carpentry, minimum security unit</t>
  </si>
  <si>
    <t>408/128</t>
  </si>
  <si>
    <t xml:space="preserve">Moderate to high risk population with reading scores below 12th grade level. </t>
  </si>
  <si>
    <t>CMRs, DOE</t>
  </si>
  <si>
    <t xml:space="preserve">CMRs, DPH, DOC </t>
  </si>
  <si>
    <t>CMRs, DOC</t>
  </si>
  <si>
    <t xml:space="preserve">Moderate to high risk offenders </t>
  </si>
  <si>
    <t>Computer Literacy (Northstar)</t>
  </si>
  <si>
    <t>Basic Computer and Digital Literacy skills for all inmates receiving Education Services.   Northstar curriculum supports Adult Basic Education Content Standards, including the Northstar Digital Literacy standards, College &amp; Career Readiness Standards for Adult Education (CCRS) and the ACES Transitions Integration Framework (TIF). Standards include: Essential computer Skills, Essential Software Skills, and Using Technology in Daily Life.</t>
  </si>
  <si>
    <t>Computer Literacy (Tech Goes Home)</t>
  </si>
  <si>
    <t>Tech Goes Home is focused on fundamental digital skills, inclusive of Google Docs, Google Sheets, Google Slides, Banking and Finance, and Online Career Search. Upon completion, each learner receives a Chromebook, hotspot, and 12 months of free internet services.</t>
  </si>
  <si>
    <t xml:space="preserve">12 Hours </t>
  </si>
  <si>
    <t xml:space="preserve">Moderate to high risk offenders. </t>
  </si>
  <si>
    <t xml:space="preserve">Financial Literacy Bank of America </t>
  </si>
  <si>
    <t>Basic Consumer Economics: Banking, Consumer Credit, Financial Goals, Loans and Debt, Insurance, Investments and Retirement, Scams and Fraud, Careers and Education, Taxes and Forms, Employment, Banking, Car Buying, and Housing</t>
  </si>
  <si>
    <t>Six 1 Hour Sessions</t>
  </si>
  <si>
    <t xml:space="preserve">Bank of America </t>
  </si>
  <si>
    <t xml:space="preserve">Interplay Clean Energy </t>
  </si>
  <si>
    <t>This certificate program offered self-directed, immersive learning in Construction and Solar Basics, Electrical Basics, Water Heating Systems, HVAC Systems, and HVAC Calculations.</t>
  </si>
  <si>
    <t xml:space="preserve">15 Weeks </t>
  </si>
  <si>
    <t xml:space="preserve">One licensed FTE in the state of MA </t>
  </si>
  <si>
    <t>CMRs, DPH</t>
  </si>
  <si>
    <t xml:space="preserve">Additional academic support for those inmates who were assessed and identified as eligible for Special Education services while still enrolled in school.   </t>
  </si>
  <si>
    <t xml:space="preserve">UMass Amherst: Math </t>
  </si>
  <si>
    <t>UMASS Amherst: College Writing</t>
  </si>
  <si>
    <t>ENG112: College Writing emphasizes critical thinking, communication and self-reflection.</t>
  </si>
  <si>
    <t xml:space="preserve">UMASS Amherst Philosophy </t>
  </si>
  <si>
    <t>PHIL180: Death and the Meaning of Life/3-credits. Contemplate the suffering and injustice that is experienced. Examine various theories regarding the purpose of existence.</t>
  </si>
  <si>
    <t>UMASS Amherst</t>
  </si>
  <si>
    <t>Umass Amherst Introduction to Sociology</t>
  </si>
  <si>
    <t xml:space="preserve">Intro to Sociology: Theory, methods, and approaches to the study of society. The use of several key sociological perspectives such as culture, social class, social psychology, and organizational power to analyze contemporary social issues.  
3-credit course..
</t>
  </si>
  <si>
    <t>This for-credit course enrolls select students who are qualified to offer academic support to peers in the Hampshire County Jail who are working toward their HiSET diploma.  The course will train students to provide quality tutoring and will include a weekly seminar focusing on educational theory and practice.</t>
  </si>
  <si>
    <t xml:space="preserve">UMASS Tutoring </t>
  </si>
  <si>
    <t>Through the UMASS Jail Education Initiative program,, UMASS students offer one to one, tutoring assistance, during academic semesters, to those who are enrolled in Adult Education.</t>
  </si>
  <si>
    <t xml:space="preserve">Wellness Program </t>
  </si>
  <si>
    <t>The Wellness Program is an experience-based approach to greater mental, physical, emotional, and spiritual wellbeing. Program encompasses mindfulness, yoga, and labyrinth. This course focuses on clearing and stimulating the mind, calming the body, revitalizing energy and spirit, and finding peace and serenity.</t>
  </si>
  <si>
    <t xml:space="preserve">Moderatge to high risk offenders. </t>
  </si>
  <si>
    <t>This course is offered Monday-Friday for two hours each day. The Woodshop course teaches students how build, from templates, handmade children’s rocking chairs, rocking horses, and cutting boards. Each piece of wood is custom cut, stained, and manually pieced together.</t>
  </si>
  <si>
    <t xml:space="preserve">Work Release Program </t>
  </si>
  <si>
    <t>The work release program provides an opportunity for individuals living at the Bridge to the future program, who are deemed appropriate for pre-release classification, to work in the community for local employers. Participants of the program develop skills necessary for the workforce in preparation for release.</t>
  </si>
  <si>
    <t xml:space="preserve">Moderate to high risk offenders who are deemed appropriate for a pre-release level of security. </t>
  </si>
  <si>
    <t xml:space="preserve">CMRs </t>
  </si>
  <si>
    <t xml:space="preserve">HSO works with a number of community employers to place work release partiicpants. </t>
  </si>
  <si>
    <t xml:space="preserve">Acceptance and Commitment Therapy (On Hold) </t>
  </si>
  <si>
    <t xml:space="preserve">Alcoholics Anonymous (Bridge) </t>
  </si>
  <si>
    <t>AA is a Self-Help Support Group  facilitated by volunteers in recovery to help maintain sobriety. The in-house/ facility groups are provided by volunteers and operational for many years . These meetings offer our residents the opportunity to engage with the greater recovery community, potentially obtain "sponsors" and potentially begin working "the 12 steps of recovery".  These opportunities decrease stress that may accompany a transitioning individual as he accesses resources post release.</t>
  </si>
  <si>
    <t xml:space="preserve">Not Required </t>
  </si>
  <si>
    <t xml:space="preserve">All Recovery Meeting </t>
  </si>
  <si>
    <t>All Recovery Meetings are facilitated by a trained and certified Recovery Coach. The voluntary meeting provides social support for those seeking or maintaining recovery. The meetings are non-denominational and offer an opportunity to focus on the hope found in recovery.</t>
  </si>
  <si>
    <t>Certified Recovery Coach</t>
  </si>
  <si>
    <t xml:space="preserve">A twelve week psychoeducational and CBT based curriculum that helps clients understand anger and develop skills and awareness surrounding their own anger. Anger awareness is addressed to include calming techniques, shame and shadow materials, dysfunctional thinking patterns, conflict management, practical solutions and mindfulness.  </t>
  </si>
  <si>
    <t xml:space="preserve">Bridge to the Future Porgram </t>
  </si>
  <si>
    <t xml:space="preserve">The Bridge to the Future program is a 16 bed transitional step down program which houses minimum security and pre-release inmates. The program places an emphasis on planning for release and community reintegration.  Increased levels of personal responsibility and conduct are expected from each participant. </t>
  </si>
  <si>
    <t xml:space="preserve">Moderate to high risk offenders who are deemed appropriate for a minimum security setting. </t>
  </si>
  <si>
    <t xml:space="preserve">Several community partners to inlcude Community Action, ServiceNet, Habitat for Humanity, Brandeis University, Proteus, AA Florence Home Group etc. </t>
  </si>
  <si>
    <t xml:space="preserve">Case Management </t>
  </si>
  <si>
    <t xml:space="preserve">All inmates are assigned a case manager upon entry to the Hampshire Sheriff's Office. Their case manager will assist in assessing the individuals risk/ need areas and making treatment recommendations based on each individuals circumstances. </t>
  </si>
  <si>
    <t xml:space="preserve">CARE Program </t>
  </si>
  <si>
    <t>The C.A.R.E unit serves both sentenced and pre-trial inmates at the Hampshire County Sheriff’s Office. This treatment unit operates as a community which promotes responsibility, honesty, accountability, and participation.</t>
  </si>
  <si>
    <t xml:space="preserve">Variety of strategic partners to include ServiceNet, Tapestry Health, Umass, Amherst College, MassHire etc. </t>
  </si>
  <si>
    <t>Community AA Meetings (Bridge)</t>
  </si>
  <si>
    <t xml:space="preserve">Residents of the Bridge to the future program are escorted to community based AA Meetings 3-5 times per week by HSO staff. Attending community AA meetings provides lower security inmates with an opportunity to acclimate to the structure of community based meetings while building a support network for post-release. </t>
  </si>
  <si>
    <t xml:space="preserve">Florence AA Homegroup </t>
  </si>
  <si>
    <t xml:space="preserve">In partnership with the Northampton and Ware Recovery Centers, HSO staff provides aftercare support via weekly groups and individual sessions to individuals who have a history of justice involvement. </t>
  </si>
  <si>
    <t xml:space="preserve">Post-release moderate to high risk offenders. </t>
  </si>
  <si>
    <t xml:space="preserve">Northampton Recovery Center, Ware Recovery Center and The Childrens Trust. </t>
  </si>
  <si>
    <t>Community Based Training and Certifications</t>
  </si>
  <si>
    <t>In partnership with Community Action, inmates who are classed to a pre-release level of security may attend in person education and certification courses held at Holyoke Community College and Greenfield Community College. Community Action provides job placement support services specific to the certification following completion of the program. Prior certifications include Manufacturing and Culinary Arts.</t>
  </si>
  <si>
    <t>Teachers possess necessary certifications to teach subject matter.</t>
  </si>
  <si>
    <t>Community Action staff provides case management support.</t>
  </si>
  <si>
    <t>Community Action, HCC and GCC.</t>
  </si>
  <si>
    <t xml:space="preserve">This program is sponsored via grant funding through Community Action. </t>
  </si>
  <si>
    <t>Community Jutice Support Center (CJSC)</t>
  </si>
  <si>
    <t xml:space="preserve">Fathers incarcerated with the Hampshire Sheriff's Office are eligible to apply to participate in periodic events where their children come into the facility and engage in educational bonding activities with participants. </t>
  </si>
  <si>
    <t xml:space="preserve">HSO collaborates with the Department of Children and Families to assist in facilitating the program as needed. </t>
  </si>
  <si>
    <t xml:space="preserve">Criminal Thinking House Block </t>
  </si>
  <si>
    <t xml:space="preserve">Truthought LLC  is a cognitive behavioral based problem solving curriculum founded upon the understanding that an individual develops behavior patterns  to explain, support and validate one's world view. Ongoing instruction,  including identifying thinking barriers, tactics and consequences as well as implementing responsible thinking are targeted. This group is offered to individuals in House Block who are declining to participate in the CARE Program. </t>
  </si>
  <si>
    <t xml:space="preserve">Dialectical Behavior Therapy (DBT) Group </t>
  </si>
  <si>
    <t xml:space="preserve">DBT II: Advanced Skills Practice </t>
  </si>
  <si>
    <t>Dialectical Behavior Therapy (DBT) II builds off of the skills and knowledge learned in the first cycle of the curriculum to further hone and practice behavioral problem solving skills to aid in emotional awareness and regulation.</t>
  </si>
  <si>
    <t xml:space="preserve">6 Weeks </t>
  </si>
  <si>
    <t>Employer Panel</t>
  </si>
  <si>
    <t xml:space="preserve">In partnership with MassHire, three to four local CORI friendly employers come into the facility to present post-release employment opportunities and answer questions specific to their agencies. </t>
  </si>
  <si>
    <t xml:space="preserve">Masshire </t>
  </si>
  <si>
    <t>First Generation Ensemble Performance</t>
  </si>
  <si>
    <t>A multilingual physical theater performance created by Springfield’s First Generation Ensemble. The piece is inspired by the experiences of ensemble members, their families and communities. The 90 minute performance weaves together theater, movement, music and dance. The piece incorporates themes of culture, identity, diaspora, language justice, hyper masculinity, transphobia, racism, the school to prison pipeline and revolution.</t>
  </si>
  <si>
    <t xml:space="preserve">One 90 minute performance </t>
  </si>
  <si>
    <t xml:space="preserve">First generation ensemble. </t>
  </si>
  <si>
    <t xml:space="preserve">Healthy Relationships Group </t>
  </si>
  <si>
    <t xml:space="preserve">Participants examine the characteristics and benefits of healthy relationships and the characteristics of unhealthy relationships. They also learn about the importance of effective communication to the development and maintenance of a healthy relationship. They examine elements and styles of communication throughout the curriculum. </t>
  </si>
  <si>
    <t xml:space="preserve">The staff presnetly facilitating this group possesses an LMHC. </t>
  </si>
  <si>
    <t xml:space="preserve">Helping Men Recover is a gender-responsive, trauma-informed treatment program for men. The materials are grounded in research, theory, and clinical practice. This curriculum addresses what is often missing in prevailing treatment modes: a clear understanding of the impact of male socialization on the recovery process, a consideration of the relational needs of men, and a focus on the issues of abuse and trauma. This particular curriculum is tailored to treat men in the criminal justice system. </t>
  </si>
  <si>
    <t>HSO is partnered with The Northampton Recovery Center to expand our services directly into the local community, offering this curriculum to individuals who utilize resources at the NRC.</t>
  </si>
  <si>
    <t>Individual Therapy (Behavioral Health Clients)</t>
  </si>
  <si>
    <t>Individuals are screened and assessed by HSO behavioral health clinicians for appropriateness for individual therapy. Those who express an interest and meet appropriate criteria will meet with a clinician on a bi-weekly basis. Clinicians establish treatment plans, therapeutic goals and skill building in each individual session. These sessions are also utilized in monitoring signs and reported symptoms related to behavioral health diagnoses and ensure appropriate care throughout their incarcerations.</t>
  </si>
  <si>
    <t xml:space="preserve">Behavioral health clincians possess LCSW, LICSW, LMHC licenses. </t>
  </si>
  <si>
    <t xml:space="preserve">ServiceNet Inc. </t>
  </si>
  <si>
    <t>Individual Therapy (MOUD Clients)</t>
  </si>
  <si>
    <t>Individuals are screened and assessed by HSO MOUD coordinator. All MOUD clinicians are assigned a licenses clinician who meets with clients for treatment planning, goal setting, re-entry planning and harm reduction strategies in individual sessions throughout their incarcerations.</t>
  </si>
  <si>
    <t>CMRs, BSAS, DPH.</t>
  </si>
  <si>
    <t xml:space="preserve">MOUD Clinciians possess LCSW, CADAC and LADAC licenses. </t>
  </si>
  <si>
    <t xml:space="preserve">Medication for Opioid Use Disorder Treatment </t>
  </si>
  <si>
    <t xml:space="preserve">At every intake, a substance use disorder assessment is completed.  If an inmate reports that they are diagnosed with an opioid use disorder they will be screened for participation in the MOUD program. Anyone who enters the facility who is currently prescribed one of the 3 federally approved medications for treatment of opioid use disorder in a supervised, licensed, and certified clinic, and verified thru MASSPAT they are eligible to be maintained on those medications through the MOUD program.  </t>
  </si>
  <si>
    <t xml:space="preserve">High to Moderate risk offenders with diagnosed opioid use disorder. </t>
  </si>
  <si>
    <t xml:space="preserve">Multidisciplinary team consisting of NPs, RNs, LPNs an MD and licnesed substance use and behavioral health clinicians. </t>
  </si>
  <si>
    <t>HSO staff has provided technical support to other correctional institutions looking to establish their own in-house OTP.</t>
  </si>
  <si>
    <t>This group is facilitated by an LICSW.</t>
  </si>
  <si>
    <t xml:space="preserve">Assessment, treatment planning, interventions and medication monitoring provided to this population on an individual basis via licensed clinicians and facility prescriber. </t>
  </si>
  <si>
    <t xml:space="preserve">Service Net, Inc. </t>
  </si>
  <si>
    <t xml:space="preserve">Mentorship Program </t>
  </si>
  <si>
    <t>The Hampshire Sheriff’s Office Mentorship Program fosters positive and supportive relationships between community mentors and current inmates (mentees) at the Hampshire County House of Correction. Our goal is to provide guidance and encouragement to help mentees successfully reintegrate into their communities.</t>
  </si>
  <si>
    <t xml:space="preserve">Mentors are volunteers from the community. </t>
  </si>
  <si>
    <t>Mindfulness Orientated Recovery Enhancement (MORE)</t>
  </si>
  <si>
    <t>Mindfulness-Oriented Recovery Enhancement (MORE) is an evidence-based therapy that unites innovative mindfulness, reappraisal, and savoring techniques rooted in mindfulness meditation, cognitive-behavioral therapy, and principles from positive psychology into an integrative, unique, and sequenced mind-body treatment approach.</t>
  </si>
  <si>
    <t xml:space="preserve">Narcan Training </t>
  </si>
  <si>
    <t xml:space="preserve">In partnership with Tapestry health, individuals who are being released from the facility within the next month attend Narcan administration and education training facilitated by staff from Tapestry Health. All individuals releasing from the facility are provided with Narcan post-release in their personalized release packet. </t>
  </si>
  <si>
    <t>1 hour, once a month</t>
  </si>
  <si>
    <t>Tapestry Health</t>
  </si>
  <si>
    <t xml:space="preserve">Narcotics Anonymous </t>
  </si>
  <si>
    <t>NA is a Self-Help Support Group  facilitated by volunteers in recovery to help maintain sobriety. The in-house/ facility groups are provided by volunteers and operational for many years . These meetings offer our residents the opportunity to engage with the greater recovery community, potentially obtain "sponsors" and potentially begin working "the 12 steps of recovery".  These opportunities decrease stress that may accompany a transitioning individual as he accesses resources post release.</t>
  </si>
  <si>
    <t xml:space="preserve">Local NA volunteers. </t>
  </si>
  <si>
    <t>NA is a voluntary self-help program for individuals interested in pursuing self-help modalities to address substance abuse.</t>
  </si>
  <si>
    <t xml:space="preserve">Northampton Recovery Center (NRC) </t>
  </si>
  <si>
    <t>Nurturing Fathers (Inside Facility)</t>
  </si>
  <si>
    <t>The program conducted inside the correctional facility targets moderate to high risk offenders.</t>
  </si>
  <si>
    <t>Nurturing Fathers (Community Based Program)</t>
  </si>
  <si>
    <t>The program conducted in the community targets men post release, on parole, probation or at risk for requiring outside interventions to parent.</t>
  </si>
  <si>
    <t>Orientation gives explanation of the property, mail, visiting procedures, transportation options for inmate visitors, grievance procedures, services, education, programs, and eligibility requirements. Give a description of health services information and how to access medical care and communicable disease and an explanation of the Prison Rape Elimination Act (PREA).</t>
  </si>
  <si>
    <t xml:space="preserve">1 hour, once a week. </t>
  </si>
  <si>
    <t xml:space="preserve">Parenting Story Circle </t>
  </si>
  <si>
    <t xml:space="preserve">Presentation facilitated by author of "We Grow Together" bringing participants together to share personal experiences and stories about parenting inside and outside of incarceration. 
</t>
  </si>
  <si>
    <t xml:space="preserve">1 Session 1.5 Hours </t>
  </si>
  <si>
    <t xml:space="preserve">Umass Amherst </t>
  </si>
  <si>
    <t>Partakers Empowerment Program. (PEP)</t>
  </si>
  <si>
    <t xml:space="preserve">PEP is a 12 week workshop program conducted by Zoom and taught by Brandeis graduate students and staff. During the 12 weeks, the workshops focus on Technology, Professionalism, Financial Literacy, Civic Reengagement, Wellness, and Education. </t>
  </si>
  <si>
    <t xml:space="preserve">Brandeis University </t>
  </si>
  <si>
    <t>Phase One Group (CARE Program)</t>
  </si>
  <si>
    <t xml:space="preserve">The first phase in the CARE program requires each individual to assess the areas that brought them into this setting. This group assists participants in assessing their risk areas and setting goals to help reduce those risks post release. This group on ongoing until they "phase up" to phase two of the CARE Program. </t>
  </si>
  <si>
    <t>Phase Four Group (CARE Program)</t>
  </si>
  <si>
    <t xml:space="preserve">Participants of the CARE program who are in this group have completed phases 1-3. Phase 4 is the final phase in the program. This group helps to reinforce skills learned and use these skills to continue to plan for release while setting additional goals for themselves. </t>
  </si>
  <si>
    <t>Proteus Intimate Partner Violence Reduction Group</t>
  </si>
  <si>
    <t>A Massachusetts Department of Public Health-certified 40-week program for persons who are working to create safe and respectful intimate partner relationships. BHN provides an initial intake assessment and offers weekly groups in Athol, Belchertown, Greenfield, Northampton, Springfield, and Ware.</t>
  </si>
  <si>
    <t xml:space="preserve">40 Weeks </t>
  </si>
  <si>
    <t xml:space="preserve">DPH </t>
  </si>
  <si>
    <t xml:space="preserve">Facilitated by outside providers certified in the curriculum. </t>
  </si>
  <si>
    <t xml:space="preserve">BHN </t>
  </si>
  <si>
    <t xml:space="preserve">Individuals with a domestic violence history living at the Bridge and classified to a pre-release level of security are eligible to attend this group in the community from the Bridge. </t>
  </si>
  <si>
    <t xml:space="preserve">Re-Entry Case Management </t>
  </si>
  <si>
    <t xml:space="preserve">Re-entry case managers collaborate with and community agencies to assess needs and develop effective reentry plans for incarcerated individuals. Re-entry case managers coordinate support services for transitioning inmates through individual re-entry planning sessions and presentations offered by various community agencies. </t>
  </si>
  <si>
    <t xml:space="preserve">Community partners include Tapestry Health, MassHealth, DTA, MassHire, BHJI, VA, Soldier on ETC. </t>
  </si>
  <si>
    <t xml:space="preserve">Introducing and educating residents (due to be released within 30 - 60 days from end of sentence) with the community outreach resources available to them ( men are routinely educated to these services however this particular workshop pulls community sources directly into the facility to meet with immanently releasing individuals; overdose education and training, the use of Narcan, outpatient counseling services (including the opportunity to complete intakes) are all included and provided. </t>
  </si>
  <si>
    <t xml:space="preserve">Community partners include Tapestry Health, BHJI, CHD, NRC, MassAbility, ROCA, Northampton Division of Community Care, AISS etc.  </t>
  </si>
  <si>
    <t>Since 2014 the Hampshire Sheriff's Office has provided a release Preparation Workshop specifically for individuals being released imminently. This workshop is an "on one's way out the door additional informational and education session to promote maintaining relationships and addressing issues that may not yet be addressed prior to release.</t>
  </si>
  <si>
    <t xml:space="preserve">Rocky Hill Dialogue Group </t>
  </si>
  <si>
    <t xml:space="preserve">This group is led by a licensed social worker. The group focuses on the usual risk areas which may bring an individual to a carceral setting and invites group members to share their insights, experiences and opinions with one another surrounding these topics. </t>
  </si>
  <si>
    <t xml:space="preserve">This group is facilitated by an LCSW. </t>
  </si>
  <si>
    <t>Cognitive Behavioral Therapy based recovery self- help group.</t>
  </si>
  <si>
    <t xml:space="preserve">Stages of Change is an eight week group program; incorporating a brief introduction into stages of change model: pre-contemplation, contemplation, preparation, action, maintenance, and relapse. </t>
  </si>
  <si>
    <t xml:space="preserve">Start Now </t>
  </si>
  <si>
    <t>The START NOW Skills program was originally designed for use specifically in correctional facilities to treat offenders with behavioral disorders and associated behavioral problems. It was developed to meet the needs for a situationally and cognitively appropriate broad-ranged, manual-guided treatment for behaviorally disordered offenders.</t>
  </si>
  <si>
    <t xml:space="preserve">10 weeks </t>
  </si>
  <si>
    <t xml:space="preserve">This curriculum was introduced to participants of the CARE program in Sptember of this year. </t>
  </si>
  <si>
    <t xml:space="preserve">Sexual Health Education and Testing </t>
  </si>
  <si>
    <t xml:space="preserve">Individual counseling pertaining to sexually transmitted diseases, safe sexual practices and STI testing is offered to all individuals incarcerated at the Hampshire County Jail and House of Correction in partnership with Tapestry Health. </t>
  </si>
  <si>
    <t xml:space="preserve">Tapestry Health staff trained in STI testing and counseling. </t>
  </si>
  <si>
    <t xml:space="preserve">In partnership with Tapestry health, prioviders from Tapestry provide testing and counseling. </t>
  </si>
  <si>
    <t>Thinking for a Change(T4C)</t>
  </si>
  <si>
    <t>Thinking for a Change (T4C) II</t>
  </si>
  <si>
    <t xml:space="preserve">Thinking for a Change (T4C) is a cognitive–behavioral curriculum developed by the National Institute of Corrections that concentrates on changing the criminogenic thinking of offenders. T4C is a cognitive–behavioral therapy (CBT) program that includes cognitive restructuring, social skills development, and the development of problem-solving skills. </t>
  </si>
  <si>
    <t xml:space="preserve">Psycho-educational group for individuals who were using nicotine products prior to incarceration. Education surrounding health consequences of nicotine use and strategies, medications and supports to quit nicotine use post-incarceration. </t>
  </si>
  <si>
    <t xml:space="preserve">Veterens Affairs </t>
  </si>
  <si>
    <t xml:space="preserve">Social workers from the Leeds VA campus provide in-reach to individuals incarcerated at the Hampshire Sheriff's Office who are eligible for services through the VA. </t>
  </si>
  <si>
    <t xml:space="preserve">Moderate to high risk offenders who report military service. </t>
  </si>
  <si>
    <t xml:space="preserve">Licensed social workers from the VA. </t>
  </si>
  <si>
    <t xml:space="preserve">Leeds VA </t>
  </si>
  <si>
    <t xml:space="preserve">Wise Mind </t>
  </si>
  <si>
    <t xml:space="preserve">This group is facilitated by an LICSW. The group focuses on the DBT principle of "Wise Mind", clients who struggle with healthy decision-making, communication, impulse control, emotion regulation, or relationships benefit from the topics discussed in this group. </t>
  </si>
  <si>
    <t xml:space="preserve">This group is facilitated by an LICSW. </t>
  </si>
  <si>
    <t>Young at Heart</t>
  </si>
  <si>
    <t xml:space="preserve">The Young@Heart Chorus made a movie several years ago, featuring their performance at the Hampshire House of Correction. Since that time, the Young@Heart Chorus and the residents here collaborate and perform locally in downtown Northampton as well as performances done here in the House of Correction. This group aims to bring elderly community residents together with young men who have challenges through the use of music. </t>
  </si>
  <si>
    <t>College Church Northampton, MA volunteers facilitates.</t>
  </si>
  <si>
    <t xml:space="preserve">Divine Mercy Rosary Group </t>
  </si>
  <si>
    <t xml:space="preserve">Volunteers from the community facilitate a weekly Divine Mercy prayer group where participants learn about the Divine Mercy practice and pray using rosary beads. </t>
  </si>
  <si>
    <t>Volunteers from Saint Elizabeth Ann Seton Roman Catholic Parish in Northampton, MA</t>
  </si>
  <si>
    <t xml:space="preserve">Unknown </t>
  </si>
  <si>
    <t xml:space="preserve">HSO is currently seeking an Imam to facilitate weekly prayer group. In the meantime all individuals who idetify as Muslim are proivided with approved religious matrials in order to observe and practice their faith. </t>
  </si>
  <si>
    <t xml:space="preserve">Community volunteers </t>
  </si>
  <si>
    <t>Community Aftercare program helps provide resources to help transition individuals back into the community who have recently been released from jail. Gives community support that include assisting with housing, mental health, substance abuse, education, etc.</t>
  </si>
  <si>
    <t xml:space="preserve">Post release individuals and community members seeking support </t>
  </si>
  <si>
    <t xml:space="preserve">Community members </t>
  </si>
  <si>
    <t xml:space="preserve">Civil Process Evicition Team </t>
  </si>
  <si>
    <t xml:space="preserve">Multidisciplinary team consisting of deputies and a licensed clinician to support individuals facing eviction. Team support de-escalation and provides referrals and community resources to individuals being evicted from their homes. </t>
  </si>
  <si>
    <t xml:space="preserve">Community members facing eviction </t>
  </si>
  <si>
    <t xml:space="preserve">LICSW and LADAC </t>
  </si>
  <si>
    <t xml:space="preserve">HSO multidisciplinary team often works with local criminal justice and community support agencies to provide resources and referrals to individuals facing eviction. </t>
  </si>
  <si>
    <t xml:space="preserve">Facility Tours </t>
  </si>
  <si>
    <t xml:space="preserve">HSO welcomes members from the community to tour the facility with prior arrangements made. We often accommodate local high schools and colleges for facility tours. </t>
  </si>
  <si>
    <t xml:space="preserve">Habitat for Humanity </t>
  </si>
  <si>
    <t xml:space="preserve">In partnership with Habitat for Humanity, individuals from the Bridge to the Future volunteer to assist in building homes for Hampshire County based projects. </t>
  </si>
  <si>
    <t xml:space="preserve">Community Members </t>
  </si>
  <si>
    <t xml:space="preserve">Honor Guard </t>
  </si>
  <si>
    <t>The Honor Guard is the ceremonial unit of the Hampshire Sheriff's Office.  Trained officers march in parades and events, participate in funerals for officers and their family members, both within and beyond Hampshire County.</t>
  </si>
  <si>
    <t xml:space="preserve">Internship Placements </t>
  </si>
  <si>
    <t xml:space="preserve">In partnership with local colleges (Umass Amherst, Westfield State University, Springfield College and Smith College) interns are invited to join the treatment department for semester or yearlong internship placements as bachelor’s level and masters level interns. </t>
  </si>
  <si>
    <t xml:space="preserve">Local College Students </t>
  </si>
  <si>
    <t xml:space="preserve">Masters level clinicians are supervised by an LICSW </t>
  </si>
  <si>
    <t>Umass, Westfield State etc.</t>
  </si>
  <si>
    <t>Local Community Agencies</t>
  </si>
  <si>
    <t>Justice Involved Indiv.</t>
  </si>
  <si>
    <t xml:space="preserve">HSO liasion is an LCSW </t>
  </si>
  <si>
    <t xml:space="preserve">Northampton DC </t>
  </si>
  <si>
    <t>Northwestern DA</t>
  </si>
  <si>
    <t xml:space="preserve">Mass Parolees </t>
  </si>
  <si>
    <t xml:space="preserve">Staff from RHRC have provided tours and presentations to DOC and parole regarding program. </t>
  </si>
  <si>
    <t xml:space="preserve">Mass Parole </t>
  </si>
  <si>
    <t xml:space="preserve">Individuals housed at the Bridge to the Future program particpate in community service opportunities throughout Hampshire County. </t>
  </si>
  <si>
    <t>The Salvation Army Partnership</t>
  </si>
  <si>
    <t xml:space="preserve">TRIAD </t>
  </si>
  <si>
    <t>HSO's Triad Programs and events include house numbering, community shredding, a drug take-back, safe-entry lock boxes, sand for seniors, and much more are held often to benefit the public and encourage safety. Triad also creates educational opportunities where elders can learn about home safety, banking scams, consumer fraud, elder abuse, shopping safety, and other issues which may apply to them.</t>
  </si>
  <si>
    <t>Seniors in the Community</t>
  </si>
  <si>
    <t>Licensed DOE</t>
  </si>
  <si>
    <t>On Hold-with Manufacturing</t>
  </si>
  <si>
    <t>English as a Second Language (ESOL)</t>
  </si>
  <si>
    <t xml:space="preserve">Teaching English to those learning the English language. </t>
  </si>
  <si>
    <t>Two-2 session 1.5 hours week.</t>
  </si>
  <si>
    <t>Teacher certification</t>
  </si>
  <si>
    <t>$30.00 hour</t>
  </si>
  <si>
    <t>Due to increased number of non-english speaking inmates.</t>
  </si>
  <si>
    <t xml:space="preserve">At the Berkshire County Jail and House of Correction (BCJHC), the Work Release Program allows an inmate who is sufficiently trusted or can be sufficiently monitored to go outside of the Institution and work at a place of employment, and return to the Institution at the end of their shift. </t>
  </si>
  <si>
    <t xml:space="preserve">This group will discuss topics pertinent to addiction and recovery.  Cognitive Behavioral Therapy will be utilized in assisting inmates to understand how they are affected by their addictive thinking.  Topics discussed will include, but are not limited to, inherent vs learned behavior, high-risk situations, relapse and relapse prevention, honesty and ability to change, social responsibility as well as coping skills, relaxation, and mindfulness.  This group will be utilized to assess the motivation of prospective RSAT candidates. </t>
  </si>
  <si>
    <t>SU and MH-Inmates must be housed in the Residential Substance Abuse Treatment (RSAT) to attend.  This is a highly structured group that, in order to complete, the inmates are expected to attend three sessions weekly for eight weeks without a missed session.  Participants will be selected for the group based on the recommendations from the Case Manager, Mental Health Clinician and Substance Abuse Counselor, and upon the participant's completed written application and questionnaire.  In addition to the three psycho-educational sessions per week, participants are also required to attend one weekly, one hour Process Group with the pod mental health clinician to discuss thoughts and feelings that result from the material presented over the course of the week.  This group is facilitated by the substance abuse team.</t>
  </si>
  <si>
    <t>The Bridge process group will offer an opportunity to the Bridge I participants to share with each other and the clinician, the thoughts and feelings that have come up for them during the week. This will be an interactive session, as opposed to an educational session. No new material will be presented, but rather the facilitator will encourage the group members to feedback, reflect on and interpret what they have learned earlier in the week. The group will also, hopefully. Learn how to positively incorporate the material into their lives, allowing them to successfully reintegrate into the community. This is a mental health group.</t>
  </si>
  <si>
    <t xml:space="preserve">SU and MH-Week 1: Motivation 101 Helps clients begin to think about aspects of motivation that govern decisions to change behavior. It utilizes node-link mapping and related cognitive strategies (see Mapping the Journey) to engage clients in discussions of motivation.  Week 2: The Art of Self-Motivation • Provides clients with further ideas about increasing motivation. Clients are encouraged to discuss progress and challenges in working on their "target" the behavior or attitude they desire to change as part of the motivation group.  Week 3: Staying Motivated-encourages the exploration of strategies for strengthening the commitment to change. Clients begin by discussing progress and challenges in working on their "target" — the behavior or attitude they desire to change as part of the motivation group. This is a four week closed group. This group is facilitated by a Substance abuse staff member. </t>
  </si>
  <si>
    <t>1202 Contacts</t>
  </si>
  <si>
    <t>Massachusetts ID's / Social Security Cards / Birth Certificates</t>
  </si>
  <si>
    <t>47/41/62</t>
  </si>
  <si>
    <t>MassHealth Applications / Suspensions / Reactivation</t>
  </si>
  <si>
    <t>70/124/99</t>
  </si>
  <si>
    <t>Referrals for Housing, Long Term Programs, Sober Homes, Shelters, and BH-JI Aftercare Services</t>
  </si>
  <si>
    <t>Placement at Sober Homes, Long Term Programs, and Shelters</t>
  </si>
  <si>
    <t>To insure returning citizens have a safe place to reside upon returning to the Community.</t>
  </si>
  <si>
    <t>MASH Certified</t>
  </si>
  <si>
    <t>MASH Certification</t>
  </si>
  <si>
    <t>NO</t>
  </si>
  <si>
    <t>Transportation Services, Recovery Court Contacts, MSR Documentation</t>
  </si>
  <si>
    <t>BCSO provides all 3 forms of FDA approved medications: Suboxone, Methadone, Vivitrol. Inmates who are in custody with an existing and confirmed prescription will remain on that medication, should the individual choose to do so.  Inmates requesting to be on the MOUD must be assessed/diagnosed by MH/SUD specialists, have any necessary medical assessments and lab work completed and then may be inducted if medically appropriate. Medication-assisted treatment (MAT), including opioid treatment programs (OTPs), combines behavioral therapy, education and medications to treat substance use disorders.  BCSO also meets weekly to review inmates that chose the Brien Center for their outpatient clinic.</t>
  </si>
  <si>
    <t>On Hold</t>
  </si>
  <si>
    <t>Pittsfield HUB</t>
  </si>
  <si>
    <t>any/all community members at risk</t>
  </si>
  <si>
    <t xml:space="preserve">Dr. Seuss Reading Day </t>
  </si>
  <si>
    <t xml:space="preserve">2nd Street has significantly grown--from staffing, to a  re-vamped office space, and redesigned program space. We reached over 1,500 clients served as of September. We continue to grow and evolve based on client needs, developing new programming and services with the feedback of our participants. </t>
  </si>
  <si>
    <t>Alcoholics Anonymous and Narcotics Anonymous. This program aims to achieve and maintain abstinence from substances.</t>
  </si>
  <si>
    <t>12- Step Model</t>
  </si>
  <si>
    <t>AA/NA District 22</t>
  </si>
  <si>
    <t>5 Love Languages</t>
  </si>
  <si>
    <t>Outlines five general ways that partners express and experience love, which are called "love languages".  Questions are asked to help identify their own primary and secondary love languages as well as others.   5 Love Languages teaches participants to identify their own love languages and the love languages of others to better develop relationships</t>
  </si>
  <si>
    <t>10 Hours</t>
  </si>
  <si>
    <t>American Credit Counseling</t>
  </si>
  <si>
    <t>Male veteran inmates and detainees</t>
  </si>
  <si>
    <t>Hanscomb Federal Credit Union</t>
  </si>
  <si>
    <t>An eight week program for inmates to learn how to manage their anger in an effort to end the cycle of violence. Participants learn the concept of anger as a secondary emotion. They also learn new approaches to change existing attitudes, behaviors, beliefs and triggers surrounding personal anger and emotions.</t>
  </si>
  <si>
    <t>Substance Abuse and Mental Health Services Administration (SAMSHA)</t>
  </si>
  <si>
    <t>The Anti-Graffiti Unit works year round providing graffiti removal services to all Essex County municipalities and nonprofits. The unit is based at the Essex County Pre-release and Re-entry Center in Lawrence.  It is operated by two low level offenders and supervised by a correctional officer.  This community service allows participants to gain self-confidence by giving back to society and learning skills they can use post-release, all while saving taxpayers money.</t>
  </si>
  <si>
    <t>16 hours</t>
  </si>
  <si>
    <t>Sheila Duffy </t>
  </si>
  <si>
    <t>40 Hours</t>
  </si>
  <si>
    <t>Received support from Emerge Career and training on process</t>
  </si>
  <si>
    <t>Changing Lives Through Literature</t>
  </si>
  <si>
    <t>Changing Lives Through Literature is a 10-week program co-facilitated by a District Court judge and a correctional administrator in which participants read, examine, and discuss short stories, poems, plays, and essays.  The goal of the program is to use literature to reflect on one’s own life; to identify personal strengths and weaknesses; to explore past choices while considering alternative options; and to contemplate one’s purpose and place in the world. </t>
  </si>
  <si>
    <t>10 hours</t>
  </si>
  <si>
    <t>Defines co-dependency and how it fosters dysfunctional and unhealthy relationships.  Patterns from childhood and unhealthy role models are also examined. This program aims To identify what it means to be co-dependent; to recognize the people, places, and things that make one's lives unmanageable; to reflect upon the negative consequences of co-dependency; to learn healthy coping skills; to learn about self-care; to attain skills in order to help navigate pressures and unsafe situations.</t>
  </si>
  <si>
    <t>Utilizing book "Codependent No More" by Melody Beattie</t>
  </si>
  <si>
    <t>Connecting Through Conversation</t>
  </si>
  <si>
    <t>Facilitated by a licensed Speech Therapist. This group works on cognitive development by engaging individuals through conversation. Each week a new individual is responsible in choosing the topic to be discussed and leading the group discussion.</t>
  </si>
  <si>
    <t>Inmates and detainees in the Older Adult Reentry Unit</t>
  </si>
  <si>
    <t>Standards of a licensed Speech Therapist, and the standards of teaching for Boston University</t>
  </si>
  <si>
    <t>PHD in Speech Therapy</t>
  </si>
  <si>
    <t>Received assistance from Boston University to help design and operate the program</t>
  </si>
  <si>
    <t>Criminal Thinking</t>
  </si>
  <si>
    <t>24 hours</t>
  </si>
  <si>
    <t>A course designed to prepare students for employment in the foodservice industry.  Student go through hands on training in a kitchen setting where they learn food preparation, cooking, and presentation.</t>
  </si>
  <si>
    <t>360 hours</t>
  </si>
  <si>
    <t>Emerge provided training and certification</t>
  </si>
  <si>
    <t>12 hours</t>
  </si>
  <si>
    <t>Volunteer with Collaborative/ SEIS</t>
  </si>
  <si>
    <t>ESOL</t>
  </si>
  <si>
    <t>Exercise Group</t>
  </si>
  <si>
    <t xml:space="preserve">Facilitated by a licensed physical therapist from Boston University, individuals participate in Thai Chi, yoga and cross fit group exercises. </t>
  </si>
  <si>
    <t>Expressive Digital Imaging</t>
  </si>
  <si>
    <t>Family Member Counseling Sessions</t>
  </si>
  <si>
    <t>Counseling sessions for family members of inmates and detainees suffering from substance use disorder (SUD).</t>
  </si>
  <si>
    <t>Inmates, detainees, and their families</t>
  </si>
  <si>
    <t>Funded through the Comprehensive Opioid Stimulant and Substance Abuse Program (COSSAP) provided by SAMHSA</t>
  </si>
  <si>
    <t>Grant Funded</t>
  </si>
  <si>
    <t>SAMHSA</t>
  </si>
  <si>
    <t>Family Member Support Groups</t>
  </si>
  <si>
    <t>Support groups for family members of inmates and detainees suffering from substance use disorder (SUD). These sessions are designed to provide help to family members of soon to be released inmates and detainees so they may better prepare for reentry of their loved ones suffering from an SUD.</t>
  </si>
  <si>
    <t>Family Support Services Unit</t>
  </si>
  <si>
    <t xml:space="preserve">A dedicated unit to address the needs and concerns of family members impacted by incarceration through a multipronged, family-centered approach. Provides a standard avenue for communicating with family members of inmates; offers support and resources to families impacted by incarceration; strengthens families and promotes pro-social bonding;
develops family-focused reentry plans that support families impacted by incarceration. </t>
  </si>
  <si>
    <t>FSSU was recently awarded the Program of the Year from MSA</t>
  </si>
  <si>
    <t>Fatherhood Support</t>
  </si>
  <si>
    <t xml:space="preserve">A support group for fathers who have taken the Daddy Read to Me group.  Instructors continue to teach valuable lesson on pro-social bonding with their children and developing meaningful relationships.      </t>
  </si>
  <si>
    <t>Concord Prison Outreach, trained staff how to utilize play kits to better enhance inmates play with their children during contact visits</t>
  </si>
  <si>
    <t>FIG Class</t>
  </si>
  <si>
    <t>Utilizing Washing State University's book Seed to Harvest, students learn about horticulture.  Learning everything for seed to harvest will prepare them for a career in the green industry</t>
  </si>
  <si>
    <t>Consumer Financial Protection Board, provided staff with a training. MSO partook in a webinar, where Sheriff Koutoujian spoke about the positive affects of the training CFPB provided. Staff also worked with the Vermont DOC and State Treasurer's Office, to help them strategize implementation in their facility.</t>
  </si>
  <si>
    <t>Consumer Financial Protection Board</t>
  </si>
  <si>
    <t>Frederick Douglass Project (FDP)</t>
  </si>
  <si>
    <t>18 Hours</t>
  </si>
  <si>
    <t>FDP was presented on at the 2025 National Sheriff's Association Conference</t>
  </si>
  <si>
    <t>The Frederick Douglas Project</t>
  </si>
  <si>
    <t>Healing Through Art</t>
  </si>
  <si>
    <t>A program where students learn to draw comics that will depict their life stories as a way of healing.  Students have the option to draw other aspects of their life, including hopes for the future, if they are uncomfortable with their life story. The overall outcome is to develop stories using comics as a way of self-expression and communication.</t>
  </si>
  <si>
    <t>Professional Illustrator</t>
  </si>
  <si>
    <t>24 Hours</t>
  </si>
  <si>
    <t>High School Equivalency (HSE)</t>
  </si>
  <si>
    <t>The HSE programs are specifically geared toward preparing a student to successfully take his or her High School Equivalency Exam. The classes focus on math, writing skills, social studies, reading and science, as well as reading comprehension and study skills. The Pre-HSE programs are designed to prepare intermediate level students for entrance into the HSE program.</t>
  </si>
  <si>
    <t>The Honor Guard serves as the ceremonial unit for the MSO. They participate in funerals for officers and their family members, as well as other areas needed.</t>
  </si>
  <si>
    <t>Veteran inmates and detainees</t>
  </si>
  <si>
    <t>Costs include correctional supervision staff who operate the HUMV housing unit</t>
  </si>
  <si>
    <t>Hydroponics</t>
  </si>
  <si>
    <t>They gain the fundamentals of a hydroponic operation utilizing a curriculum from Tufts University.  This is includes hands on activities with the hydroponic unit to grasp the basic concepts from seedling to harvest.</t>
  </si>
  <si>
    <t>9 Hours</t>
  </si>
  <si>
    <t>Veteran inmates and detainees, female Pre-Release inmates, Male CWP inmates</t>
  </si>
  <si>
    <t>Tufts University Hydroponics Course</t>
  </si>
  <si>
    <t>Inmate Legal Services</t>
  </si>
  <si>
    <t>A dedicated attorney regularly meets with inmates and answers a variety of legal/resource-related questions; the attorney provides advice, support and referrals upon request.</t>
  </si>
  <si>
    <t xml:space="preserve">Full service library where books and other reading material are available to be check out.  Pro Se' inmates are scheduled for library time to research and work on their open cases with support from the library Officer.   </t>
  </si>
  <si>
    <t>MSO staff visited Barnstable County Sheriff's Office Library and modeled layout based on their design.  Partnered with Salem State Library program to implement book cataloging system.  Work with several local libraries for programs and donations.</t>
  </si>
  <si>
    <t>Life and Literature</t>
  </si>
  <si>
    <t>A facilitated book group that explores modernist literature.  Incarcerated individual are introduced to classic novels written by American modernist authors, including Sherwood Anderson, William Faulkner, F. Scott Fitzgerald, Ernest Hemingway, Gertrude Stein, and John Steinbeck.  Each session reviews and discusses chapters assigned for that week.  Through literature, the program fosters introspection by encouraging participants to reflect on their own lives, particularly by examining the choices they make and what they desire in the future.  The length of the program is dependent on the novel being read and may range anywhere from 8-16 weeks.  Sessions are 1.5 hours.</t>
  </si>
  <si>
    <t>Older Adult Male inmates and detainees</t>
  </si>
  <si>
    <t>Mandatory Enrichment</t>
  </si>
  <si>
    <t xml:space="preserve">Encourages an individual’s socialization by engaging them in structured board game tournaments, trivia and word games. </t>
  </si>
  <si>
    <t>Department of Public Health (DPH), Bureau of Substance Addiction Services (BSAS)</t>
  </si>
  <si>
    <t>32 hours</t>
  </si>
  <si>
    <t>Middlesex Community College</t>
  </si>
  <si>
    <t xml:space="preserve">Upon completion of the program, students will be able to: Understand the role of entrepreneurship in any discipline. Identify areas of innovation in their field where business opportunities can be developed.  Develop practical strategies to implement and launch viable businesses.  Identify a target market and develop strategies to reach it.  Present oneself and one’s ideas (and/or business opportunities) effectively and with conviction.  Effectively prepare a business plan. </t>
  </si>
  <si>
    <t>144 Hours</t>
  </si>
  <si>
    <t>The MSO is a satellite campus for Middlesex Community College.</t>
  </si>
  <si>
    <t>16 Hours</t>
  </si>
  <si>
    <t>MSO Gun Buy Back Program</t>
  </si>
  <si>
    <t>Firearms Instruction</t>
  </si>
  <si>
    <t xml:space="preserve">Firearms Instructors </t>
  </si>
  <si>
    <t>Local Police Departments</t>
  </si>
  <si>
    <t>MSO Mobile Training Center</t>
  </si>
  <si>
    <t>Local Law Enforcement Agencies</t>
  </si>
  <si>
    <t>Music Therapy</t>
  </si>
  <si>
    <t>192 Hours</t>
  </si>
  <si>
    <t>Collegiate Requirements and music therapy certification per Berklee College of Music</t>
  </si>
  <si>
    <t xml:space="preserve">Licensed Music Therapist </t>
  </si>
  <si>
    <t>Berklee College of Music provides assistance as needed and works with MSO staff on program development.</t>
  </si>
  <si>
    <t>Berklee College of Music</t>
  </si>
  <si>
    <t>Naloxone Vending Machine</t>
  </si>
  <si>
    <t>Vending machines accessible by anyone visiting the Middlesex Jail and House of Corrections. These machines provide trainings on the use of Naloxone kits and dispense Naloxone free of charge</t>
  </si>
  <si>
    <t>Public visitors or recently released inmates and detainees</t>
  </si>
  <si>
    <t>Paid for out of grant funding</t>
  </si>
  <si>
    <t>North Eastern Massachusetts Law Enforcement Counsel (NEMLEC)</t>
  </si>
  <si>
    <t xml:space="preserve">The MSO provides resources to assist NEMLEC with support in local communities. </t>
  </si>
  <si>
    <t>This also includes NEMLEC negotiators, MSO Command Center, Motorcycle Unit, K9 Unit, Mountain Bike Unit</t>
  </si>
  <si>
    <t>Older Adult Reentry Unit (OAR)</t>
  </si>
  <si>
    <t xml:space="preserve">The OAR Unit is a dedicated housing unit for incarcerated individuals 55+, offering age appropriate care and comprehensive services to older adults in preparation for re-entry. The goal of the OAR Unit is to prepare older adults for a successful re-entry through specialized, mandatory on unit programming for re-entry planning. </t>
  </si>
  <si>
    <t>5 Pillars for OAR Programming</t>
  </si>
  <si>
    <t>Boston University is collecting data on the effectiveness of this type of unit.  Tours are conducted regularly in this unit for outside stakeholders and other agencies.</t>
  </si>
  <si>
    <t>Costs include correctional supervision staff who operate the OAR housing unit</t>
  </si>
  <si>
    <t>Occupational Therapy</t>
  </si>
  <si>
    <t>Occupation therapy works with an individual’s executive functioning, making better choices, self-reflection and goal setting.</t>
  </si>
  <si>
    <t>Collegiate requirements and Boston University standards</t>
  </si>
  <si>
    <t>Boston University provides assistance as needed with a certified OT staff on site once per week.</t>
  </si>
  <si>
    <t>Origami</t>
  </si>
  <si>
    <t>Intended to promote hand eye coordination in older adults. The individuals create different shapes with origami paper as instructed by the facilitators.</t>
  </si>
  <si>
    <t>8 Hours</t>
  </si>
  <si>
    <t xml:space="preserve">Instructors are OSHA certified and permitted to train others.  </t>
  </si>
  <si>
    <t>OSHA provides assistance as needed.</t>
  </si>
  <si>
    <t>Overdose Prevention Training and Naloxone Distribution</t>
  </si>
  <si>
    <t>Provides in-person and virtual training for releasing inmates and their family members on the prevention of overdoses and use of Naloxone</t>
  </si>
  <si>
    <t>Inmates and detainees, families of inmates and detainees</t>
  </si>
  <si>
    <t>People Achieving Change Together (PACT)</t>
  </si>
  <si>
    <t>Emerging Adult inmate and detainees</t>
  </si>
  <si>
    <t>DPH, BSAS, ACA, CMR's, DEA</t>
  </si>
  <si>
    <t>Mental Health Clinical</t>
  </si>
  <si>
    <t>Tour are provided regularly to showcase the PACT unit for stakeholders and other agencies.  Information was shared with Franklin County and their plan to look at an emerging adult program.</t>
  </si>
  <si>
    <t>ROCA, UTEC, the Phoenix National Active Sober Community, Mclean Hospital, Middlesex Community College, Merrimack College</t>
  </si>
  <si>
    <t>Costs include correctional supervision staff who operate the PACT housing unit</t>
  </si>
  <si>
    <t>Parenting and Partnering Tablets</t>
  </si>
  <si>
    <t>An ongoing parenting program designed to nurture healthy, supportive relationships between incarcerated parents and their children. The program recognizes that strong family connections and further communication between parent and child can play a key role in reducing recidivism, promoting emotional stability, and fostering positive child development. Through a combination of parental education, guided communication activities, and visitation opportunities, participants learn effective parenting skills that can be applied both during and after incarceration. This portion of the program uses a curriculum centered on readings, videos and writing prompts to explore key themes such as positive communication, understanding a child’s emotions and supporting a child’s growth.</t>
  </si>
  <si>
    <t>Peace Education</t>
  </si>
  <si>
    <t>The goals of the program are for participants to understand the possibility of personal peace.  Also to become aware of their inner resources such as peace, appreciation and  inner strength. It’s a personal development workshop series that helps people discover transformative resources for wellbeing and personal growth.</t>
  </si>
  <si>
    <t>The Prem Rawat Foundation</t>
  </si>
  <si>
    <t>Phoenix Physical Fitness</t>
  </si>
  <si>
    <t>Fitness groups taught by instructors for wellness as well as to understand the sober community available upon release.</t>
  </si>
  <si>
    <t>Project Education and Rehabilitation Through Horticulture (Project EARTH)</t>
  </si>
  <si>
    <t>Inmates and detainees held in the Older Adult Reentry Unit</t>
  </si>
  <si>
    <t>Purpose Driven Life Book Group</t>
  </si>
  <si>
    <t>A guide to a 40-day spiritual journey that will enable you to discover the answers to life’s most important questions such as, “What on earth am I here for?”  By the end of this journey you will know God’s purpose for your life and understand the big picture – how all the pieces of your life fit together. Having this perspective will reduce your stress, simplify your decisions, your satisfaction, and, most important, prepare you for eternity.</t>
  </si>
  <si>
    <t> A suicide prevention class to understand other veterans and service members. They learn to recognize warning signs of suicide, how to ask the “suicide” question, ways to offer hope, persuade individuals to seek help, and understand the referral process for those in need to save a life.</t>
  </si>
  <si>
    <t>3 Hours</t>
  </si>
  <si>
    <t>4 Hours</t>
  </si>
  <si>
    <t xml:space="preserve">Weekly worship services in Catholic, Protestant, Muslim and Jewish religions.  Some of these services are offered in Spanish.  Provides opportunities for formal worship, study, faith formation and spiritual development, as well as individual Pastoral Counseling. We also seek to support those without overt religious affiliation including them when providing compassionate pastoral conversations and sincere sympathetic witness to their struggles and accomplishments. All inmates are welcome to attend all services that interest them, and engage in spiritual care, despite their personally held religious practices. </t>
  </si>
  <si>
    <t>The RSAT program provides a structured daily schedule of cognitive behavioral groups, individual counseling, case management, and recovery planning delivered by licensed clinicians through MSO's contract provider, Spectrum Health Services. Participants complete a minimum 90-day treatment dosage, with most remaining six months or longer, and receive routine urinalysis, progress monitoring, and incentives for pre-social behavior. Reentry planning begins at intake and culminates in coordinated warm handoffs to approved aftercare providers, sober housing, community recovery supports, and supervision partners. Continuation funding will preserve treatment capacity, reduce criminogenic need factors, and strengthen linkages that support sustained recovery and reduced recidivism</t>
  </si>
  <si>
    <t>Massachusetts Office of Grants and Research (OGR), Department of Justice (DOJ), Spectrum Health Services</t>
  </si>
  <si>
    <t xml:space="preserve"> Resilient Warrior is a series of educational, mind-body courses that help veterans manage their stress more effectively. </t>
  </si>
  <si>
    <t>Master of Science Certified Strength and Conditioning Specialist</t>
  </si>
  <si>
    <t xml:space="preserve">Designed to introduce inmates to the historical roots and principles of restorative justice, and what is meant by accountability, responsibility, and making amends. </t>
  </si>
  <si>
    <t>Enrichment Activities</t>
  </si>
  <si>
    <t>The Activities and Enrichment Facilitator works throughout the facility to provide organized programming. This includes sports tournaments, outdoor recreation, arts and crafts, boards games, and trivia. The intended outcome is to provide a safe and healthy atmosphere beyond traditional treatment programming.</t>
  </si>
  <si>
    <t>Regional Re-Arraignment Safekeep Holding Facility (MSORS) designed to support other law enforcement agencies in MA.</t>
  </si>
  <si>
    <t>Local PDs primarily in Middlesex County</t>
  </si>
  <si>
    <t xml:space="preserve">SafetyNet formed in 2010 to help public safety agencies bring individuals with cognitive disabilities who wander home safely. </t>
  </si>
  <si>
    <t>Individuals with cognitive disabilities</t>
  </si>
  <si>
    <t>SafetyNet guidelines and protocols</t>
  </si>
  <si>
    <t>Technical assistance is offered through SafetyNet</t>
  </si>
  <si>
    <t>Police and Fire Departments throughout Middlesex County</t>
  </si>
  <si>
    <t xml:space="preserve">A group that defines safety, learning to cope with Post Traumatic Stress Disorder (PTSD) and substance use simultaneously. </t>
  </si>
  <si>
    <t>Female Inmates and detainees</t>
  </si>
  <si>
    <t xml:space="preserve">Utilize the book "Seeking Safety" by Guilford Substance Abuse Series.  </t>
  </si>
  <si>
    <t>Spectrum Programming</t>
  </si>
  <si>
    <t>Spectrum Packets with lessons similar to those taught in groups for those that can't attend programming or it is not offered in specific units.</t>
  </si>
  <si>
    <t>Substance Use Disorder Education Sessions</t>
  </si>
  <si>
    <t>Provides education to family members of releasing inmates and detainees on the nature of substance use disorder to better prepare the inmate/detainee and their family member for reentry.</t>
  </si>
  <si>
    <t>Inmates and detainees, family members of inmates and detainees</t>
  </si>
  <si>
    <t>Bedford Veteran's Affairs</t>
  </si>
  <si>
    <t>Pre-Release</t>
  </si>
  <si>
    <t>Costs includes correctional supervision staff who operate the  Pre-Release Unit</t>
  </si>
  <si>
    <t>Warrant Apprehension Unit (WAU)</t>
  </si>
  <si>
    <t>Annual In-Service Training</t>
  </si>
  <si>
    <t>WAU received a certificate of appreciation from the FBI for their apprehension of an armed and dangerous fugitive</t>
  </si>
  <si>
    <t>State, Local, Federal Law Enforcement Agencies, DA's Office</t>
  </si>
  <si>
    <t>Pre-Release inmates and detainees on GPS bracelet</t>
  </si>
  <si>
    <t>Each summer, the Middlesex Sheriff's Office (MSO) hosts the Youth Public Safety Academy (YPSA) for 8-12 year-olds from communities across the county. YPSA is a week-long summer program designed to expose our youngest citizens to role models in public safety – namely Sheriff Deputies, and their local police, fire, and emergency medical services (EMS) personnel, as well as to teach them valuable life and safety lessons.</t>
  </si>
  <si>
    <t>Children, 8-12 years old. Families in financial need</t>
  </si>
  <si>
    <t>Adult Basic Education Programs (Pre-Hi SET)</t>
  </si>
  <si>
    <t>Blood Borne</t>
  </si>
  <si>
    <t xml:space="preserve">The Blood borne Pathogens Exposure Control Certificate course provides specialized and in-depth training for learning about Blood borne Pathogens and how to avoid exposure. Participants will also learn how to implement an exposure control plan. </t>
  </si>
  <si>
    <t xml:space="preserve">Course is designed to educate participants on theoretical, political and practical aspects of citizenship focusing on the rights and responsibilities of citizens and a structured government. </t>
  </si>
  <si>
    <t>8-Weeks</t>
  </si>
  <si>
    <t>Computer Applications</t>
  </si>
  <si>
    <t>Counseling (Education Based)</t>
  </si>
  <si>
    <t xml:space="preserve">Education based counseling  involves NSO Teachers guiding the population, on an as needed basis, in academic, career, personal and professional goals through one to one counseling that help build foundational skills and learning  </t>
  </si>
  <si>
    <t>Extended Adult Education</t>
  </si>
  <si>
    <t xml:space="preserve">The programs are design to enhance basic skills, prepare for higher education and gain personnel development </t>
  </si>
  <si>
    <t>HiSET Prep</t>
  </si>
  <si>
    <t xml:space="preserve">Post Secondary College </t>
  </si>
  <si>
    <t>Tutor</t>
  </si>
  <si>
    <t>Tutoring helps provide one to one support to assist individuals with their basic learning and help develop new skills</t>
  </si>
  <si>
    <t>Veteran Services</t>
  </si>
  <si>
    <t xml:space="preserve">Groups review topics of concern of the participants including general Veteran benefits that help Vets and their families. Advocacy on an individual basis and reviews of various benefits available in the community for post release life. </t>
  </si>
  <si>
    <t>Once a week</t>
  </si>
  <si>
    <t>The goal of the Four Pillars of Drug Strategy is to reduce harm to individuals and communities from the sale and use of both legal and illegal substances. The principles of harm reduction require that we do no harm to those suffering from substance addiction, and that we focus on the harm caused by problematic substance use, rather than substance use per se. Harm reduction involves an achievable, pragmatic approach to drug issues.</t>
  </si>
  <si>
    <t>Safe Coalition</t>
  </si>
  <si>
    <t>12-week program that assists offenders in returning to the community. Comprehensive Cognitive Behavioral and Addiction-related courses include: Addiction Basics, Beyond Jail, High Risks, House of Healing, Making Time Count, Mentorship,  Public Speaking, Smart Recovery, Soft Skills, Staying Sober, Transition to Community. The program addresses social, cognitive, behavioral, and vocational aspects of recovery and re-entry.</t>
  </si>
  <si>
    <t>Substance Use Program (SUP)</t>
  </si>
  <si>
    <t>Addiction is an eight week program that utilizes a cognitive behavioral approach to address issues of addiction to drugs and alcohol.  Comprehensive Cognitive Behavioral and Addiction-related courses include: A New Direction, Addiction Basics, Beyond Jail, Making Time Count, Overdose Prevention, Public Speaking, Smart Recovery, Staying Sober, Transition to Community.</t>
  </si>
  <si>
    <t>AA 12 Step (AWOL)</t>
  </si>
  <si>
    <t>Recreational Services</t>
  </si>
  <si>
    <t xml:space="preserve">Designed to help individuals with a history of substance use disorder maintain  long term sobriety by identifying triggers and develop a long term sobriety strategies.  </t>
  </si>
  <si>
    <t>Year and a Day</t>
  </si>
  <si>
    <t xml:space="preserve">Focuses on the effects of incarceration on a persons family. Resources and information to assist individuals on regaining their independence and economic growth. Mentoring social and cultural growth. </t>
  </si>
  <si>
    <t>10-Weeks</t>
  </si>
  <si>
    <t>Year and a Day Foundation</t>
  </si>
  <si>
    <t>1 day x 50</t>
  </si>
  <si>
    <t xml:space="preserve"> Not Applicable </t>
  </si>
  <si>
    <t>Collaboration with the American Red Cross Blood Drive is hosted by the Norfolk County Sheriff's office. Trained professionals from the Red Cross set up on the grounds of the Sheriff's Office Braintree location.</t>
  </si>
  <si>
    <t>1 day x 5</t>
  </si>
  <si>
    <t>5 days x 9 weeks</t>
  </si>
  <si>
    <t xml:space="preserve">In School Youth Programming </t>
  </si>
  <si>
    <t xml:space="preserve">Program for middle and high school students to develop youth leaders for the community.  The curriculum includes problem-solving, setting goals, anti-bullying, making good decisions, and developing self-confidence. </t>
  </si>
  <si>
    <t xml:space="preserve">          1 day x 10</t>
  </si>
  <si>
    <t>Local Towns</t>
  </si>
  <si>
    <t>The Norfolk Sheriff Office's distracted driver program is focused on the dangers behind the wheel of an automobile. The program uses goggled and obstacle mats to simulate driving under the influence. This program is available free.</t>
  </si>
  <si>
    <t>1 day x 3</t>
  </si>
  <si>
    <t>5 days x 4 weeks</t>
  </si>
  <si>
    <t>1 day x 6</t>
  </si>
  <si>
    <t>1 day x 2</t>
  </si>
  <si>
    <t xml:space="preserve"> 1 day x 6</t>
  </si>
  <si>
    <t>MetroLEC</t>
  </si>
  <si>
    <t>The Norfolk Sheriff's Office realizes that public safety reaches beyond the walls of the jail, and has joined forces with the Metropolitan Law Enforcement Council (MetroLEC). The agency provides 43 southeastern Massachusetts towns with highly specialized law enforcement services, including K9 teams, a computer crime unit, a special weapons and tactics (SWAT) team, and a crisis negotiation team. The following Norfolk Sheriff's Office Law Enforcement Units participate in MetroLEC deployments. SWAT, K-9, Search &amp; Rescue, Command Center &amp; Drone Unit.</t>
  </si>
  <si>
    <t>312 Unit Deployments</t>
  </si>
  <si>
    <t>43 Southeastern Massachusetts Towns</t>
  </si>
  <si>
    <t>Law Enforcement activities supporting 43 Southeastern Massachusetts Communities</t>
  </si>
  <si>
    <t>The Inside-Out Program, which is a nationallly know program, is provided to our participants at no cost.   College Closed 2025</t>
  </si>
  <si>
    <t xml:space="preserve">These presentations were not made avaible due to staffing at Clean Slate.  They did not provide outreach </t>
  </si>
  <si>
    <t xml:space="preserve">Plymouth County Outreach provides PCSO with harm reduction kits .  Our staff provided , opiate overdose prevention, and Narcan education to both pre-trial and sentenced individuals   Narcan/harm reduction kits to all individuals releasing from our facility.     </t>
  </si>
  <si>
    <t>4 months</t>
  </si>
  <si>
    <t xml:space="preserve">This  program is for our pre-trial population and offers the following mandatory groups: Opiate Overdose Prevention,  Narcan training and Harm Reduction; Parenting &amp; Recovery; Relapse Prevention; Life Skills/Coping Skills/Interpersonal Relationships; Reentry Planning; Process Group;  AA/NA meetings; Refuge Recovery; Houses of Healing/Trauma/PTSD/Dual Diagnosis.  Voluntary groups:  Mindfulness/Forgiveness; Recovery and Spirituality.  </t>
  </si>
  <si>
    <t xml:space="preserve">Open enrollment </t>
  </si>
  <si>
    <t xml:space="preserve">The Making Changes Program is a 3-month program designed to provide services to our sentenced population that meet the criteria.  Groups include Lifeskills, GED and Education classes, Parenting Skills, Resume Preparation, Finances, Relapse Prevention, Meditation, Motivation &amp; Inspiration,Coping Skills, AA meetings.  CDL Prep class and the Peace Education Program are offered on rotating basis.        </t>
  </si>
  <si>
    <t xml:space="preserve">The Conflict Resolution Program was implemented post-pandemic due the changes in our demographic.  Staff offer this program in a minimum of two housing units per quarter. It is a three ot four-month cognitive behavioral, psycho-educational program and has serviced both our pre-trial and sentenced population.  Groups include Anger Management, Parenting from The Nurturing Program, Lifeskills, Victim Impact, and Motivation &amp; Inspiration.   Motivation &amp; Inspiration combines videos, handouts, and lectures on empathy, connecting with others, overcoming adversity and fear among others.  The Lifeskills class provides the opportunity for participants to make a pre-release handbook called "Living on the Outside."              </t>
  </si>
  <si>
    <t>Business Legacy Impact Project</t>
  </si>
  <si>
    <t xml:space="preserve">Dr Ellie Paris.  This group is for those who have their GED or High School Diploma and want to develop a business ideas and plan.  This class is designed to explore the idea of opening your own business and developing plans,  and identifying what is need to run your own company. </t>
  </si>
  <si>
    <t>Sentenced and Pre trial individulas</t>
  </si>
  <si>
    <t>Dr Ellie Paris</t>
  </si>
  <si>
    <t>Ithirst</t>
  </si>
  <si>
    <t>This is a catholic based individual counseling session for those seeking recovery and spirituality.</t>
  </si>
  <si>
    <t>3-12 weeks</t>
  </si>
  <si>
    <t>Sentenced and Pre-trial population</t>
  </si>
  <si>
    <t>Paul Kasimatis</t>
  </si>
  <si>
    <t xml:space="preserve">This program began in September 2025.  This  program discuss ways to stay connected, nurture, and love their children while incarcerated.  Trauma-informed,  mutual aid group model. </t>
  </si>
  <si>
    <t>Sentenced and pre trial population</t>
  </si>
  <si>
    <t>Trained volunteer throught the program</t>
  </si>
  <si>
    <t>Kimberlee Wollman</t>
  </si>
  <si>
    <t>Loneliness and Trauma</t>
  </si>
  <si>
    <t>The class was offered as a lecture  and followed by 6 voluntary groups.  The discussion was around the book he wrote The Four Season Of Loneliness.</t>
  </si>
  <si>
    <t>Sentenced and pre-trial population</t>
  </si>
  <si>
    <t>Dr Walter Freiberg</t>
  </si>
  <si>
    <t xml:space="preserve">AA meetings are offered by members of the AA community.  Part of the AA mission is to provide service to those in need.  During FY25 we had AA volunteers going into 4 housijng units and meetings were held weekly ot bi-weekly in each unit.      </t>
  </si>
  <si>
    <t>This program did not take place during FY25 based on EDB staff availability. Every Day Boston provided a "Curiosity &amp; Connectinos"  workshop to help participants practice and develop listening and interviewing skills.   These life skills/communication skills  help break down barriers,help to keep an open mind, and help people feel less alone.  Good communication skills help participants learn how important listening is and to recognize how they felt during the story share knowing the other person was listening to them.  These workshops are also offered in the community and returning citizens can participate post release.</t>
  </si>
  <si>
    <t xml:space="preserve">*This program did not take place in YF25.  During FY23 this gorup included instruction/education on breathing meditation and goal setting as tools to aid in recovery, relapse prevention, concentration, and identifying and setting up proper support systems.   The facilitator provided this service in the Pathways to Recovery Program long term and the also in one other housing unit for approximately 3mos per cohort.           </t>
  </si>
  <si>
    <t xml:space="preserve">The Sheriff's Department has a Community Reentry Outreach Specialist who works out of Brockton City Hall via the Mayor's Office three days a week to assist post incarcerated and justice involved individuals with reentry services; also develops community partners and organizes CORI friendly job/resource fairs in the City of Brockton in partnership with the District Attorney's Office, Probation, and Massasoit Community College who offers space on their Brockton campus.  This person also works two days inside the facility assisting those close to release with obtaining birth certificates, identification, and assisting with employment and training opportunities available in the community.    </t>
  </si>
  <si>
    <t>165 individuals post release</t>
  </si>
  <si>
    <t>Until inmates court date or release</t>
  </si>
  <si>
    <t>Services delivered to local PD's with limited resources to house detainees until their court date or release.</t>
  </si>
  <si>
    <t>WCSO offers resources to any police force that needs supplimental services.</t>
  </si>
  <si>
    <t xml:space="preserve">600 calls/year for the entire CEMLEC Drone Council </t>
  </si>
  <si>
    <t>WCSO doesn't respond to each call out, but our actvations aren't tracked specifically.</t>
  </si>
  <si>
    <t>35 scheduled events, 10 SWAT activation</t>
  </si>
  <si>
    <t>WCSO Drone Unit, CEMLEC Drone, and CEMLEC SWAT- RIDS Unit share equipment.</t>
  </si>
  <si>
    <t>15+ activations</t>
  </si>
  <si>
    <t>60 Cities/Towns receive a daily report of releases and intelligence</t>
  </si>
  <si>
    <t>Intelligence information is shared with all cities and towns in Worcester County on a daily basis.</t>
  </si>
  <si>
    <t>35 scheduled events, 10 SWAT activation. It is difficult to calculate the specific number of people served thorughout the year.</t>
  </si>
  <si>
    <t>9 cities/town benefit</t>
  </si>
  <si>
    <t xml:space="preserve">The Gang Unit has assisted numerous agencies in identification and training. The WCSO has instructed police agencies with a class in Leicester made up of various departments. They also instructed the Rutland Citizens Academy. They work close with the Worcester Police and Mass State Police Gang Units. The assistted Leominster Police with a large event in a plain clothes capacity. </t>
  </si>
  <si>
    <t xml:space="preserve">60 Cities/Towns </t>
  </si>
  <si>
    <t xml:space="preserve">DEA Task force helps any municpality with a need. The task force has been instrumental in Worcester, Fitchburg, Leominster, Spencer, Gardner, Webster, Southbridge, and other cities and towns. </t>
  </si>
  <si>
    <t>18,052 services were completed from January 1, 2025 to November 24, 2025. Number of individuals are not tracked, only number of services.</t>
  </si>
  <si>
    <t>See description of program</t>
  </si>
  <si>
    <t>Vanessa T. Marcotte Foundation / Self Defense - Six Self Defense Courses provided throughout 2025</t>
  </si>
  <si>
    <t>St. John's Food for the Poor  Senior Centers - Meals on Wheels St. John's Food for the Poor  Senior Centers - Meals on Wheels Programs  Organic Garden - Distribute over 30,000 pounds of fresh organic vegetables to those less fortunate in our community during 2025 growing season</t>
  </si>
  <si>
    <t>Provides 25,000 lbs of fresh vegetables to community food pantries</t>
  </si>
  <si>
    <t>Anyone with former or current criminal-legal involvement</t>
  </si>
  <si>
    <t>Evidence-based practices</t>
  </si>
  <si>
    <t>All sentenced inmates upon release</t>
  </si>
  <si>
    <t xml:space="preserve">National Organization for Human Services  Community Activism Award 2025. The Regional Reentry Center was recognized for its holistic, person-centered approach to supporting successful reentry and long-term stability for individuals involved in the criminal justice system and returning to Worcester County communities. </t>
  </si>
  <si>
    <t>ID's &amp; BC's = 952</t>
  </si>
  <si>
    <t>Provides/Offers case management, recovery support referrals, assistance with Masshealth applications, drug testing, on site education, on site DCF visits and support groups offered to those in the community. Assist with obtaining birth certificates, Mass ID's, career advising, and digital literacy. Transportation is offered to probationers and community. Our center takes part in the Blackstone Valley Opioid Taskforce.  The Center also actively supports the Dudley, East Brookfield, Milford, and Uxbridge District Courts.</t>
  </si>
  <si>
    <t xml:space="preserve">education varies / Support group 8 wks / Case Management - Open Ended </t>
  </si>
  <si>
    <t xml:space="preserve">Individuals in South Worcester County (justice involved and general public) </t>
  </si>
  <si>
    <t>All sentenced inmates and Paroling inmates</t>
  </si>
  <si>
    <t>Inmate Support counselors are the providers of the program services.  ISC's work with an inmate throughout their incarceration creating a reentry plan.</t>
  </si>
  <si>
    <t xml:space="preserve">The Inmate Support Counselors are Certified Application Counselor certified through MassHealth.  The ISC's can assist their Inmate with filling out a MassHealth application.  </t>
  </si>
  <si>
    <t>Comfort K9</t>
  </si>
  <si>
    <t>Highy-Trained K9s are used in various settings throughout Worcester County and the WCJHOC as comfort K9's. Attend CISM (Critical Incident Stress Management) meetings, community outreach, and tour the facility as needed.</t>
  </si>
  <si>
    <t>See Description</t>
  </si>
  <si>
    <t>The comfort K9 program is new this year and has been to 31 scheduled events since its inception in April. K9 Milo regularly tours the jail (daily duties) and attends community outreach events.</t>
  </si>
  <si>
    <t>Staff Chaplain provided 
direct service. Cost for this program includes all other Religious services except where designated.</t>
  </si>
  <si>
    <t>included with chaplian salary above</t>
  </si>
  <si>
    <t>Bible study, lecture, and discussion led by volunteer chaplains twelve services/month</t>
  </si>
  <si>
    <t>Study, prayer, and discussion in the Islamic Tradition.  Two outside volunteer teams lead 7 groups on a biweekly basis and the in-house Imam facilitates a weekly group. Thirty two services per month - Imam hired 16 hr per week 12-9-24</t>
  </si>
  <si>
    <t>Volunteers 
from multiple local mosques and staff Imam</t>
  </si>
  <si>
    <t>Local Pentacostal Pastor provides a sermon and leads worship in Spanish - thirty two services per month</t>
  </si>
  <si>
    <t>As Requested</t>
  </si>
  <si>
    <t>Alternatives to Violence Program (AVP)</t>
  </si>
  <si>
    <t>Volunteer Services to council on preventative alternatives to violence 3 services per week</t>
  </si>
  <si>
    <t>URFIC - Ministries of Hope</t>
  </si>
  <si>
    <t>Local Minitries of Hope  Pastor provides a sermon and leads worship 2 times per week</t>
  </si>
  <si>
    <t>Be Love Ministries Music</t>
  </si>
  <si>
    <t>Local volunteers who provide counseling with music - two services per week</t>
  </si>
  <si>
    <t>7th Day Adventist</t>
  </si>
  <si>
    <t>Local 7th Day Adventist Pastor volunteers who provides a sermon and leads worship -1 services per week</t>
  </si>
  <si>
    <t>Local Volunteers who provide guidance on life after incarceration - 1 program per week</t>
  </si>
  <si>
    <t>Stress Reduction</t>
  </si>
  <si>
    <t>Local Volunteers who provide Stress Reduction techniques to reduce Stress - 1 program per week</t>
  </si>
  <si>
    <t xml:space="preserve">WCSO, Advocates, Pernet Family Services, AaTS, AA </t>
  </si>
  <si>
    <t>Approx. 1,217</t>
  </si>
  <si>
    <t>WCSO, Advocates, Pernet Family Services, AaTS, AA</t>
  </si>
  <si>
    <t xml:space="preserve">AA Meetings Main Jail </t>
  </si>
  <si>
    <t>Alcoholics Anonymous (AA) meetings are peer-led support gatherings designed to help individuals recover from alcohol use disorder through mutual aid and shared experience. Meetings typically follow a structured yet welcoming format that may include readings from AA literature, personal sharing, and discussion of the Twelve Steps. Participation is voluntary, and confidential, fostering a safe environment where members can seek guidance, accountability, and encouragement from others pursuing sobriety.</t>
  </si>
  <si>
    <t>Male sentenced population in Lower Maxi-C and FJD</t>
  </si>
  <si>
    <t xml:space="preserve">Hospitals and Institution Committee Members Through Alcoholics Anonymous </t>
  </si>
  <si>
    <t>partially funded by DESE</t>
  </si>
  <si>
    <t>$</t>
  </si>
  <si>
    <t>Discrete Dollar Figure not available</t>
  </si>
  <si>
    <t>An outside provide (M. Hurley) provides print reading, quality systems, and contextualized reading, writing, and math instruction to prepare for employment in the plastice manufacturing field. Class also includes an OSHA 10 General Industry card upon completion of the course.</t>
  </si>
  <si>
    <t>$3,000/class</t>
  </si>
  <si>
    <t>Michael Hurley</t>
  </si>
  <si>
    <t>did not run program in house in 2025</t>
  </si>
  <si>
    <t>Inmate receives QCC certificate completion</t>
  </si>
  <si>
    <t>Cost of officer time and program</t>
  </si>
  <si>
    <t>Inmate receives Allergen, Food Handler, FEAST certificates</t>
  </si>
  <si>
    <t>encompassed in 4M</t>
  </si>
  <si>
    <t>Berkshire Health Systems, Berkshire County Regional Housing Authority, Community Legal Aid, Berkshire Innovation Center, Berkshire Community College</t>
  </si>
  <si>
    <t>Mass Hire, Berkshire Works, Big Head Books, Greylock Federal Credit Union, and Tapestry</t>
  </si>
  <si>
    <t>HSO was the second jail and HOC in Massachusetts, Following Franklin County, to estabilish our own in-house OTP.</t>
  </si>
  <si>
    <r>
      <t xml:space="preserve">This group was collaboratively developed by Dr. Paul Gendreau, an expert in the field of criminal thinking, and Spectrum Health Systems. It includes a set of psycho-educational materials that address how the offender thinks and how this thinking influences their feelings and behaviors. Spectrum’s </t>
    </r>
    <r>
      <rPr>
        <i/>
        <sz val="11"/>
        <rFont val="Calibri"/>
        <family val="2"/>
      </rPr>
      <t>Criminal Addictive Thinking</t>
    </r>
    <r>
      <rPr>
        <sz val="11"/>
        <rFont val="Calibri"/>
        <family val="2"/>
      </rPr>
      <t xml:space="preserve"> (cognitive restructuring) group targets specific cognitive deficits and teaches cognitive skills that foster the development of pro-social thinking patterns. Information, exercises, and activities help offenders see that criminality and addiction are thinking problems before they become behavior problems. </t>
    </r>
  </si>
  <si>
    <r>
      <t>Individuals use instruments as well as vocal/body percussions. This group works to improve cognitive function, enhance emotional and mental health, support physical activity, and aid in communication and social engagement</t>
    </r>
    <r>
      <rPr>
        <sz val="11"/>
        <color rgb="FF0A0A0A"/>
        <rFont val="Calibri"/>
        <family val="2"/>
      </rPr>
      <t>.</t>
    </r>
  </si>
  <si>
    <t>Berkshire youth</t>
  </si>
  <si>
    <t>Berkshire students</t>
  </si>
  <si>
    <t>Berkshire children</t>
  </si>
  <si>
    <t>Berkshire Elders</t>
  </si>
  <si>
    <t>The Substance abuse coordinator</t>
  </si>
  <si>
    <t>LCSW, LICSW, LADAC, LIMHC, PHD</t>
  </si>
  <si>
    <t>The Franklin County Sheriff’s Office offers post-release service delivery for individuals being released from the clinical reentry program at FCSO. The services below are offered to every individual leaving the FCSO facility, namely: Sentenced individuals leaving FCSO; Pre-trial individuals leaving FCSO on Medication to treat an Opioid Use Disorder (MOUD); Pre-trial individuals mandated to FCSO on a Violation of Probation (VOP).  The FCSO RCWs deliver evidence-based behavioral coaching and assertive case management within the context of a standardized, clinically focused model.  RCWs treatment approach emphasizes: Case work vs. crisis resolution, On-going assessment, treatment planning and coaching/intervention, Risk assessment, crisis planning, and prevention , Collaborating with community partners in case planning, Relationship building, effectiveness or workability of behavior and values clarification, Clinical and recovery oriented service delivery, Addressing stigma through the empowerment of clients and education of community, Family engagement and peer support, Flexible and timely Service delivery, Behaviorist model and a motivational interviewing stance.  Reentry Case Workers are trained in: Motivational Interviewing and Stages of Change, Dialectical Behavioral Therapy, Acceptance and Commitment Therapy, Vicarious trauma, Gender Responsive Approaches to care.</t>
  </si>
  <si>
    <t>A recovery coach is available to support a client in pursuing their own goals toward recovery. While a person classified as a counselor or a therapist might diagnose addictive behavior and prescribe treatment, this is not the coach’s focus. Instead, a coach will offer someone the tools and guidance needed to follow the path they’ve already chosen. This can include: Helping a person form a plan of action, Directing that person to the right resources, Helping them navigate the medical system, Providing accountability and support, Offering guidance in developing new behavior patterns, Helping them view their progress objectively, Assisting in harm reduction for addictive behaviors.</t>
  </si>
  <si>
    <t>This weekly group teaches tools, tips, skills, and strategies in a hopeful, whole-person context.  With a professional background in mental health and addiction, the facilitator brings practical, positive steps towards personal behavioral change to the table.</t>
  </si>
  <si>
    <t>The treatment communities at the FCSO stretch out across all housing units in the facility.  These communities offer a space for residents to learn and grow.  Their effectiveness relies on their willingness to actively take part in the treatment process. These treatment communities offer individuals an opportunity to rebuild their lives by learning skills in groups as well as practicing those skills within the community setting.  The intensive treatment units use contingency management programs (Phase UP), which are designed to incentivize effective behavioral participation in the program.  There are four (4) phases in the treatment program at the FCSO.  This process requires participants to develop self-discipline, personal responsibility, and actively contributing to the treatment community.  The treatment communities utilize a progressive accountability system - in addition to the formal disciplinary process.  The progressive accountability system includes: 1. Program Warnings:  Program Warnings will remain active and on file for 60 days from when they are received.  If you receive three (3) active Program Warnings, then you may be removed from the Treatment Community and lose the ability to earn “good-time” for the month.  If removal from the Treatment Community has happened, you will meet with a clinician and work on a process for returning into the Treatment Community.  You will be asked to look at your own behavior and make plans to correct it.  If your work with the clinician provides insight into the changes that you have made, you will have the opportunity to return to the Treatment Community.  2. Unit Disciplines: If a unit discipline is issued, in addition to the informal cell restrictions, you will also receive a Program Warning for the violation that occurred.  If this happens, all procedures described in “Program Warnings” will take effect. 3 Disciplinary Reports: When a staff member determines that an informal handling of an offense is not appropriate, the staff member will write a formal Disciplinary Report.  The process for how a disciplinary report is processed is described in the Franklin County Sheriff’s Officer Inmate/Detainee Handbook.  Programming includes access to yoga classes, guitar lessons, art classes, and other expressive therapies.</t>
  </si>
  <si>
    <t>Adult Education Literature</t>
  </si>
  <si>
    <t>Clients onboarding during FY 2025</t>
  </si>
  <si>
    <t>DESE License</t>
  </si>
  <si>
    <t>College Professor</t>
  </si>
  <si>
    <t>OSHA License</t>
  </si>
  <si>
    <t>DESE-SEIS License</t>
  </si>
  <si>
    <t>ServSafe certifiication</t>
  </si>
  <si>
    <t>This course is for students who test between 4th-8th grade reading level. Teachers work with students to strengthen basic skills in reading, lang arts and math. The majority in this class are preparing to go on to an ASE program. LIT II is designed to refresh students’ minds about basic skills and help students develop good study habits.</t>
  </si>
  <si>
    <t>See 4M</t>
  </si>
  <si>
    <t>Any Sentenced Inmate at the HOC Any pre trial detainee at the SCJ</t>
  </si>
  <si>
    <t>Boston University Professer Andre De Quandro</t>
  </si>
  <si>
    <t>10 week vocational/skill based program divided into two 5-week modules incl: Academics, Financial Lit, Workforce Dev, Discharge Planning, Bldg Maint, Painting, Carpentry, Landscaping, Gardening, OSHA 30 training and Community Works Program.</t>
  </si>
  <si>
    <t xml:space="preserve">Teaches participants the process of growing vegetables /flowers from seedlings, transplanting into larger beds through full bloom.  Vegetables are used in our Culinary Arts program, kitchen and donation to local orgs.  </t>
  </si>
  <si>
    <t>See 8M</t>
  </si>
  <si>
    <t xml:space="preserve">Participants learn to be better equipped to make sound financial decisions. Classes cover a range of financial lit/planning topics. </t>
  </si>
  <si>
    <t>NSJ - 1 cycle, WP- 4 cycles for 16 weeks total</t>
  </si>
  <si>
    <t xml:space="preserve">Three workshop series that touches personal finance. Topics include Budgeting, Credit Scores, Investments, and Debt. </t>
  </si>
  <si>
    <t>SCJ Pretrial Population</t>
  </si>
  <si>
    <t>MIT - The Educational Justice Institute</t>
  </si>
  <si>
    <t>Digital Literacy (Technology goes Home)</t>
  </si>
  <si>
    <t xml:space="preserve">This is tablet based digitial literacy program which provided a basic introduction into topics such as Navigating the internet, Communicating online, Google suite including Docs, slides, and sheets. Additional topics include banking and personal finance and applying for jobs online. </t>
  </si>
  <si>
    <t>5 Department instructors (See 4M)</t>
  </si>
  <si>
    <t>Technology Goes Home</t>
  </si>
  <si>
    <t>From April- Sept, all service was 1on1 rather than in groups due to restricted movement</t>
  </si>
  <si>
    <t>Monthly workshops on civil legal issues and various areas of law including family, guardianship, public benefits, CORI sealing, immigration and education.</t>
  </si>
  <si>
    <t xml:space="preserve">Weekley workshops that touch on various areas of criminal law, procedure, and legal research </t>
  </si>
  <si>
    <t>Licensed/Practicing Attorney</t>
  </si>
  <si>
    <t>Volunteer with SCSD staff support (See 11M)</t>
  </si>
  <si>
    <t>Boston University School of Law - Criminal Law Clinic</t>
  </si>
  <si>
    <t xml:space="preserve">Workshop included as part of 2-week orientation program for women. Participants identify strengths and interests, learn CORI sealing and how to present record in employment search. </t>
  </si>
  <si>
    <t>Creative Writing/Making Sense of Media</t>
  </si>
  <si>
    <t>Creative Writing participants discuss and analyze college-level lit by classic and contemporary American and European authors. Participants learn to interpret lit and introduced to the three forms: poetry, fiction and non-fiction (memoir). Such knowledge is then used to both inspire their own writing and model writing techniques</t>
  </si>
  <si>
    <t xml:space="preserve">Intake assessment consists of testing individuals for performance in reading and math using the Massachusetts Adult Proficiency Test (MAPT). A brief survey is also administered to inquire about past education history. </t>
  </si>
  <si>
    <t>High School Equivalent Testing (HiSET) program administers the official HiSET test. As an official HiSET Test Center, SCSD Education Division is involved in all aspects of administration including registration and data management.</t>
  </si>
  <si>
    <t>Allows students to become financially responsible and stable, disciplined economic agents, and successful in life. After completion, participants are expected to: a) increase their understanding of how the economy works, and what needs to take place to ensure its integrity, stability, and prosperity are safeguarded; b) recognize current and future economic roles; c) ensure the soundness of economic decisions: also ensure ability to manage money and credit, as well as negotiate any financial opportunities and/or threats they may encounter and; d) illustrate why and how economic factors should be incorporated in their decision-making process.</t>
  </si>
  <si>
    <t>Mother's for Justice and Equality</t>
  </si>
  <si>
    <t xml:space="preserve"> 1 SPED teacher paid through SEIS (see 4M)</t>
  </si>
  <si>
    <t xml:space="preserve"> Vendor with SCSD staff support (See 4M)</t>
  </si>
  <si>
    <t>HiSet/GED Tutoring (J)</t>
  </si>
  <si>
    <t> Not required</t>
  </si>
  <si>
    <t>Petey Greene orginazation</t>
  </si>
  <si>
    <t xml:space="preserve"> see 28M</t>
  </si>
  <si>
    <t>Boston Public Library resource</t>
  </si>
  <si>
    <t xml:space="preserve">A bi monthly informational and education program that provides students with the opportunity to sign up for a Libarary card,  provides information regarding BPL programs and services that could benifit students up release.  The program is also tailored as a book/reading club.  Each session a short story, article or poem is read and discussed.   </t>
  </si>
  <si>
    <t>Boston Public Library staff</t>
  </si>
  <si>
    <t xml:space="preserve">See 4M </t>
  </si>
  <si>
    <t>only provided this service to men in 2025 but will be expanding to the women in 2026.</t>
  </si>
  <si>
    <t>See 120M</t>
  </si>
  <si>
    <t>Boston College, MIT, U Mass Boston and Brandeis University offer college credited classes in  computer science, entrepreneurship, personal finance, social science, philosophy, writing and literature.</t>
  </si>
  <si>
    <t xml:space="preserve">Massasoit Community College </t>
  </si>
  <si>
    <t>Workforce Development programming/services offers employment prep, skills-building and assistance to those releasing preparing for post-release employment. Emphasis is placed on vocational instruction, counseling and training; career development; resume writing; viable job leads; employment retention skills; addressing CORI-related issues; improving communication expertise and fostering good “work culture” habits. Workforce Development also maintains ongoing partnerships with a repertoire of area businesses, private companies and employment-assistance agencies and job fairs that can offer hiring opportunities to inmates returning to their communities.</t>
  </si>
  <si>
    <t>male and female population</t>
  </si>
  <si>
    <t>women</t>
  </si>
  <si>
    <t>Vocational training Culinary Arts Program for interested and eligible  individuals. The program will consist of eight  weeks Culinary Arts Classes and Graduation inside the prison and Post-release follow-up by NECAT for job placement/assistance.</t>
  </si>
  <si>
    <t xml:space="preserve">Sentenced Male and women </t>
  </si>
  <si>
    <t>Spectrum provides multiple substance use treatment groups across both facilities and all populations as well as 1:1 sessions to those living with SUD and/or MH disorders.  Spectrum works with each individual based upon their specific needs.  Staff will assist with their treatment plan, coordinate with Department staff as well as assist with their discharge plan.  Over 15 groups w/ unique curricula are offered.</t>
  </si>
  <si>
    <t> Groups include: Emotional Intelligence, Weekly Reflections, Core Skills, Recovering Minds, Family Roles and Dynamics, Recovery &amp; Relationships, Rec. Building Blocks</t>
  </si>
  <si>
    <t xml:space="preserve"> Vendor with SCSD staff support ($74, 429.94)</t>
  </si>
  <si>
    <t>Workshop included as part of 2-week orientation program for women. General discussion on healthcare, recovery and needs of women upon reentry, including services with BHCHP.</t>
  </si>
  <si>
    <t xml:space="preserve">The Crimson Care Collaborative is to provide an enriching clinical, research, and interprofessional educational environment for health professional students exposing them to the practice of primary care in diverse communities around Boston.CCC has developed a partnership with one of the Suffolk County facilities near MGH, where we have established a weekly student-faculty collaborative jail-based clinic. </t>
  </si>
  <si>
    <t>Male pretrial detainees housed at the jail location</t>
  </si>
  <si>
    <t xml:space="preserve"> Vendor with SCSD staff support (11M)</t>
  </si>
  <si>
    <t xml:space="preserve">MAT/MOUD is for those living with Substance Use Disorder (SUD).  The SCSD provides all three (3) forms of FDA approved medications, including injectable buprenorphine.  Incarcerated Invididuals who enter custody with a current/ confirmed prescription will be maintained on that medication, should the individual choose to do so.  Any Incarcerated Invididual requesting MAT initiation must be assessed/diagnosed by addiction specialists, including medical assessments prior to induction.  All participants must regularly attend SUD treatment programming, counseling, and all other programmatic requirements.  The MAT team collaborates regularly with medical /MH teams to discuss current and potential program participants.  Works with both SUD and MH.  </t>
  </si>
  <si>
    <t xml:space="preserve">SCSD's medical/mental health staff are employed by a contracted medical vendor.  The Department does employ program staff that are licensed clinical social workers, recovery coaches, and certified LADC and CADC counselors. </t>
  </si>
  <si>
    <t>Suffolk County contracts with CPS for all comprehensive medical and mental health services.  The MH team provides individual/1:1 treatment, groups, acute triage for compromised or declining patients, daily medical unit rounds on all MH patients, multidisciplinary meetings with all SCSD Divisions, as well as court ordered hospitalizations and any other legally required assistance.  They work with both MH and SUD. Mental Health Clinicians (hereafter MHC) meet with all individuals who are screened at intake that present with a diagnosis, MH history or prescribed psychiatric medications. Psychiatrists/psychiatric nurse practitioners meet with all individuals prescribed medication, requesting medical and/or referred to them.</t>
  </si>
  <si>
    <t>$621, 088</t>
  </si>
  <si>
    <t xml:space="preserve"> 12-step model presented for people with varied substance use disorders. Volunteers come in and facilitate the meetings on a weekly basis.  </t>
  </si>
  <si>
    <t xml:space="preserve"> Volunteer staff with SCSD support  ($92, 356.16)</t>
  </si>
  <si>
    <t xml:space="preserve">Boston Public Health Commission </t>
  </si>
  <si>
    <t>Restarted in November</t>
  </si>
  <si>
    <t xml:space="preserve">Individuals with co-occurring mental illness and substance use disorders participate in the pre and post release programming as well as reentry preparedness.  </t>
  </si>
  <si>
    <t xml:space="preserve"> Vendor with SCSD staff support (all divisions)</t>
  </si>
  <si>
    <t xml:space="preserve">Weekly group for those who have histories of long stretches of sobriety. Helps women to establish supports and resources to maintain sobriety. 
                                                                                </t>
  </si>
  <si>
    <t>restarted in Spring</t>
  </si>
  <si>
    <t xml:space="preserve">The Treatment Coordinator (hereafter TC) and Wellness Navigators (hereafter WN) work with all MAT participants as well as anyone with a substance use disorders interested in more intensive treatment as well as those with co-occuring disorders.  The TC and WN team work with each individual to create a thoughtful and comprehensive treatment plan for their incarceration while simultaneously creating their discharge treatment plan.  The team assists in residential treatment program placement, court and/or probation information requests, treatment and recovery options in the community, treatment groups, 1:1 check ins, as well as collaborating with other divisions in the Department to assist in their individualized treatment and release plans. The team also ensures that everyone has prescriptions upon release for all their medications. Works with SU and MH.  </t>
  </si>
  <si>
    <t xml:space="preserve">The Winthrop CLEAR (Community &amp; Law Enforcement Assisted Recovery) Program works to ensure that individuals seeking support, a path to recovery, and access to services for mental health and substance use disorders are connected to community-based service providers.  The CLEAR Program consists of a network of Recovery Coaches, a Clinical Social Worker, the Winthrop Police Department, the Winthrop Public Health Department and community partners to help individuals through the early recovery process and build a successful network of support in the neighborhood where they live.  The team responds to overdoses as well as residents/families in need of support and services to include SU treatment, mental and physical health support/connections as well as any other resource they may need.  CLEAR staff will meet with incarcerated individuals who are Winthrop residents or returning to Winthrop.  </t>
  </si>
  <si>
    <t>$75, 000</t>
  </si>
  <si>
    <t>Department of Public Health and CPS medical vender</t>
  </si>
  <si>
    <t xml:space="preserve">Students from Tufts Medical School provide programming on health related issues to increase awareness.  </t>
  </si>
  <si>
    <t>152 (140 men and 12 women)</t>
  </si>
  <si>
    <t>Classes through end of Spring semester</t>
  </si>
  <si>
    <t>Treatment is based on the understanding that the disease of addiction affects the entire person: encompassing the body, mind, and spirit. Individuals entering custody on a verified MAT/MOUD medication will remain on their therapy should they consent to treatment. Individuals that would like to be initiated may refer themselves for an evaluation, assessments and appropriateness. Individuals must participate in the treatment and programming.</t>
  </si>
  <si>
    <t xml:space="preserve">Department of Public Health/Community Recource Initiative </t>
  </si>
  <si>
    <t>program ended in March</t>
  </si>
  <si>
    <t>Opioid addiction Prevention</t>
  </si>
  <si>
    <t>education around opioid use, including stigma, biology, treatments, preventing relapse, overdose, harm reduction and community resources.</t>
  </si>
  <si>
    <t>ReNewHER</t>
  </si>
  <si>
    <t>Bi-weekly group led by peer leaders. Discuss needs, fears, barriers, and opportunities for release. Learn about the supports NSCS has to offer. 1on1 services also provided</t>
  </si>
  <si>
    <t>Peer Leaders w/ lived experience</t>
  </si>
  <si>
    <t xml:space="preserve">Targets PTSD and Substance Use Disorders for women who have been sexually exploited and working in the sex trade. Participants are guided in establishing safety and the first steps of healing. </t>
  </si>
  <si>
    <t>Program facilitated through March 2025.</t>
  </si>
  <si>
    <t>$40, 775</t>
  </si>
  <si>
    <t>$30, 752</t>
  </si>
  <si>
    <t>All inmates/detainees have the right to practice their religious beliefs.  Department Chaplains and volunteers provide many different religious services. Anyone can request his/her own clergy to visit them. Additionally, outside clergy may request to visit inmates/detainees as long as the outside clergy can provide the proper credentialling.</t>
  </si>
  <si>
    <t>A faith based group  to discover healthy habits and disrupt harmful cycles. This 8 week segment uses self-discovery and reflection along with practical tools for rehabilitation.</t>
  </si>
  <si>
    <t>class was discontinued after 3/31/25</t>
  </si>
  <si>
    <t xml:space="preserve">A Christian based recovery course to introduce the basics of faith and recovery through a series of videos and discussions. </t>
  </si>
  <si>
    <t>This weekly class provides a space for women to reflect on their spirituality while making cards to send to loved ones.</t>
  </si>
  <si>
    <t xml:space="preserve">The Discharge/Recovery panel is a collaboration between the SCSD and multiple community partners to strengthen the continuum of service delivery for individuals returning to the community after incarceration. 
  </t>
  </si>
  <si>
    <t>Comprehensive, phased delivery of a wide-range of interlocking discharge/reentry services. Areas of reentry service include housing, substance use treatment, residential placement, health insurance, identification documents, child support, Parole and Probation liaising, benefits and entitlements, veterans’ support, and other related reentry areas of need. Reentry services, information, resources and referrals are delivered through individual consultation, group workshops, community-based linkage, discharge panels, classes and presentations, as well as through virtual technology tools.</t>
  </si>
  <si>
    <t xml:space="preserve"> Reentry Servives Division </t>
  </si>
  <si>
    <t xml:space="preserve">Support in both individual and group settings for all victims of domestic abuse before and after release from custody. </t>
  </si>
  <si>
    <t xml:space="preserve">Workshop included as part of 2-week orientation program for women. Provides resources and shared experiences for needs at time of release, including health, education, substance use, interpersonal, and financial. </t>
  </si>
  <si>
    <t xml:space="preserve">Women's Program Services Division </t>
  </si>
  <si>
    <t xml:space="preserve">Workshop included as part of 2-week orientation program for women. Compares styles of communication. Discussion around time, energy and communication in various situations. </t>
  </si>
  <si>
    <t>Workshop included as part of 2-week orientation program for women. Introduces participants to services at Rosie's place and allows discussion on needs for release.</t>
  </si>
  <si>
    <t xml:space="preserve">A place to discuss parenting, relationships and families, share strategies and problem-solve family issues, including ways to connect to children and families positively. </t>
  </si>
  <si>
    <t>Personal development for  individuals to be change makers in their communities.  Topics include establishing ones values, an action plan, and tangible goals. The second half of the class focuses on Financial Literacy or Healthy Relationships.</t>
  </si>
  <si>
    <t>MJE Support</t>
  </si>
  <si>
    <t>Workshop included as part of 2-week orientation program for women. Introduces participants to services at MJE and allows discussion on needs for release</t>
  </si>
  <si>
    <t>Began in Sept</t>
  </si>
  <si>
    <t xml:space="preserve">Provides peer support to individuals with current or previous CSE with services and linkages to community supports, alongside the court system. </t>
  </si>
  <si>
    <t xml:space="preserve">Dee Kennedy Project/Massachusetts Trial Court </t>
  </si>
  <si>
    <t>Ongoing - Rolling Basis</t>
  </si>
  <si>
    <t xml:space="preserve">Canine Therapy </t>
  </si>
  <si>
    <t>Recovery Court Clinician and therapy dog meet with small groups of women for emotional regulation and discussion about release</t>
  </si>
  <si>
    <t xml:space="preserve">Malden Recovery Court </t>
  </si>
  <si>
    <t>Began in July</t>
  </si>
  <si>
    <t>Plymouth County Reentry Services</t>
  </si>
  <si>
    <t>Plymouth Cty Reentry Specialist describes services provided and answers questions for those returning to area</t>
  </si>
  <si>
    <t>Restorative Justice- CARE Healing</t>
  </si>
  <si>
    <t>A circle approach to discuss basic principles of conflict resolution strategies, the role of restorative justice, and an understanding of the root causes of harmful behavior, trauma and resiliency.</t>
  </si>
  <si>
    <t>CARE Healing Community</t>
  </si>
  <si>
    <t>Opening Doors to Self-esteem</t>
  </si>
  <si>
    <t>Peer led group to discuss self-esteem and confidence. The focus is to learn from past and find ways to build more positive self-esteem, esp while incarcerated.</t>
  </si>
  <si>
    <t>United We Stand</t>
  </si>
  <si>
    <t>Support group for women facing murder and manslaughter charges. Discuss emotional and logistical challenges that come with facing long-term incarceration</t>
  </si>
  <si>
    <t>Vibez 'n Tingz</t>
  </si>
  <si>
    <t>Support group that utilizes games to decompress while discussing challenges in life and conflict management.</t>
  </si>
  <si>
    <t>Pretrial and sentenced men &amp; SHU population</t>
  </si>
  <si>
    <t>This program is facilitated by two women who were both sentenced to life at MCI-Framingham. Facilitators share their stories, what they learned during their incarceration, and how their lives have changed since. The facilitators will encourage participants to share their own stories, confront past and current traumas, and develop strategies to successfully re-enter society. Some discussion topics may include: how to react to life situations, working beyond pain and trauma, ways to change old behaviors, changing the narrative of how formally incarcerated women are viewed by society, and gaining control over your life in a positive and productive way.</t>
  </si>
  <si>
    <t>Co-facilitators from Reentry &amp; ROCA – Using the book “Letters to My Younger Self” that explores the journey leading to incarceration and engage in meaningful discussion. Culminating in each participant writing to their younger selves (or whomever they choose).</t>
  </si>
  <si>
    <t>ROCA’s goal is to establish a relationship with incarcerated to assist them in their reintegration to the community. The agency provides resources which include: ESOL, pre-GED, GED and job preparation, peacemaking circles, and leadership development</t>
  </si>
  <si>
    <t xml:space="preserve"> Vendor with SCSD staff support (See 126M)</t>
  </si>
  <si>
    <t>Mediation Services</t>
  </si>
  <si>
    <t xml:space="preserve">Group information sessions, followed by opportunity for individuals to take advantage of mediation services between themselves and a loved one. </t>
  </si>
  <si>
    <t>Metro Mediation Services</t>
  </si>
  <si>
    <t>Conflict Management</t>
  </si>
  <si>
    <t xml:space="preserve">Designed to help confront and respond to conflict in a positive and productive way. Including avoiding escalation, better communication skills and calming behavior. </t>
  </si>
  <si>
    <t>WP has held 2 cohorts thus far</t>
  </si>
  <si>
    <t>ReImagining Democracy Circles</t>
  </si>
  <si>
    <t>Reflection circles to learn about civics and politics A space to read, write about, and reflect on major challenges in US democracy and to share freedom dreams for building a more inclusive democracy.</t>
  </si>
  <si>
    <t>multiple divisions</t>
  </si>
  <si>
    <t>Mobile Ballot Box Initiative/ HOLI, Inc</t>
  </si>
  <si>
    <t>To provide emerging adults returning to the community , the support they need to navigate challenges, re-adjust to social norms and access employment opportunties; thereby reducing the likelihood of recidvism. Services include mentoring, restorative, justice circles, community building circles, community engagement, job training, skilled labor force, emotional support, community support, and community partnering.</t>
  </si>
  <si>
    <t xml:space="preserve"> PEACE unit </t>
  </si>
  <si>
    <t>Prof. Roy Studmire/Berklee College of Music</t>
  </si>
  <si>
    <t>Mothers For Justice and Equality PEACE</t>
  </si>
  <si>
    <t xml:space="preserve">MJE will provide the men with personal development, trauma informed workshops, YOU matter, career readiness workshops, college and trade school infomation. Individuals will better understand who they are and learn how to utilize the knowledge and tools provided to reshape their identity to have a better future upon returning to their communities. </t>
  </si>
  <si>
    <t>Graduation Certificate</t>
  </si>
  <si>
    <t>Mother For Justice and Equality</t>
  </si>
  <si>
    <t xml:space="preserve">Project Evolve was created to address the mental health and substance use needs of individuals awaiting trial through a unique partnership between Boston Medical Center and SCSD. This program aims to provide comprehensive support and interventions that are culturally tailored and holistic.  </t>
  </si>
  <si>
    <t>Task Force members assist in investigating violations of state and federal law regarding narcotics and other controlled substances, firearms, outstanding warrants, gang related crimes and violent offenders.  In addition, this staff patrol the waterway.</t>
  </si>
  <si>
    <t xml:space="preserve">Winthrop PD/Harbor Master </t>
  </si>
  <si>
    <t>BLU Foundation</t>
  </si>
  <si>
    <t>A wrap around reentry services and service navigators. BLU Foundations specializes in helping LGBTQ+ people of color but they will work with any demographic that is in need of assistance. During the intake, BLU’s coordinator will put together a comprehensive highly individualized reentry plan. The organization is also providing a stipend workforce development program as well as individual therapy sessions with their on-staff clinician.</t>
  </si>
  <si>
    <t>At Lives Are Meant to Be Changed, we envision a world where every individual has the opportunity and support to overcome personal challenges and thrive. Our dream is to see communities transformed through the power of compassion, education, and sustained support, ensuring that no one is left behind because of past mistakes, substance abuse, or socioeconomic barriers.</t>
  </si>
  <si>
    <t>pre-sentenced, sentenced &amp; released</t>
  </si>
  <si>
    <t xml:space="preserve">Lives </t>
  </si>
  <si>
    <t>This is a course designed to provide both high-level insights and hands-on experience in the world of podcasting.. The introductory class will give participants the foundational knowledge of podcasting, followed by practical, hands-on activities to bring their learning to life.</t>
  </si>
  <si>
    <t>sentenced men and women</t>
  </si>
  <si>
    <t>Media/External Affairs</t>
  </si>
  <si>
    <t>MassID</t>
  </si>
  <si>
    <t>We are able to assist residents in obtaining their Mass IDs. Our recent partnership with Registry of Motor Vehicles allows eligible participants to receive their government identification before they leave the facility. This is currently a pilot service for the sentenced population only as the process can take up to 8 weeks. The person requesting a MassID must have $25 in their canteen: and born in Massachusetts (we have to obtain their birth certificate). Contact Anastasia for details.</t>
  </si>
  <si>
    <t>pre-trial and sentenced (men and women)</t>
  </si>
  <si>
    <t>Registry of Motor Vehicles</t>
  </si>
  <si>
    <t>unsure</t>
  </si>
  <si>
    <t>Office of Vital Records</t>
  </si>
  <si>
    <t>Charlestown Adult Education</t>
  </si>
  <si>
    <t>Charlestown Adult Education (CAE) is a full-service educational, career, reentry center, and MassHire Access Point with a mission to provide essential ancillary services to all at-risk and underserved populations, such as English Language Learners, returning citizens, and young adults who leave high school prior to completion.</t>
  </si>
  <si>
    <t>Hi-Set</t>
  </si>
  <si>
    <t>My Successful Blueprint (MSB) is our financial literacy program designed to introduce participants to business terminology and fundamentals through weekly training sessions. Each course is delivered in 2-hour sessions</t>
  </si>
  <si>
    <t>Men &amp; women</t>
  </si>
  <si>
    <t>RISE</t>
  </si>
  <si>
    <t xml:space="preserve">The Reentry Initiatives for Support and Empowerment team at BHCHP/Barbara McInnis Health Group is running a weekly group for people interested in learning about: Substance use disorders, treatment, and recovery. Mental health, mindfulness, and recovery. Harm reduction and overdose prevention. </t>
  </si>
  <si>
    <t>Boston Health Care for the Homeless/Barbara McInnis Health Group</t>
  </si>
  <si>
    <t xml:space="preserve">Men's Program Services </t>
  </si>
  <si>
    <t xml:space="preserve">AA/NA </t>
  </si>
  <si>
    <t>Alcohol and Narcotics Anonymous program</t>
  </si>
  <si>
    <t>James Taylor</t>
  </si>
  <si>
    <t>Recovery Of Awareness</t>
  </si>
  <si>
    <t>This group will cover self-awareness topics such as identifying and understanding criminal activity, unresolved trauma, and the impact of incarceration.</t>
  </si>
  <si>
    <t>Village of Recovery</t>
  </si>
  <si>
    <t>Village of Recovery has a mission to bridge the gap between familty, children and people who struggle with addiction and incarceration.</t>
  </si>
  <si>
    <t>Darrell Howard</t>
  </si>
  <si>
    <t>1000+</t>
  </si>
  <si>
    <t>Ongoing (90 days before release)</t>
  </si>
  <si>
    <t>Pretrial Women with Murder / Manslaughter Charges</t>
  </si>
  <si>
    <t>Reentry will request BC from the Registry &amp; then pick up a copy. Must be born in Massachusetts.</t>
  </si>
  <si>
    <t>Suffolk County contracts with CPS for all comprehensive medical and mental health services. Medical and Mental Health discharge planners (hereafter DCP) are charged with ensuring all men and women in SCSD custody have active insurance or MassHealth prior to their release from custody.  The DCP's must also meet with each individual to assist with their discharge plan in order to make any medical, mental health, MAT and other necessary medical/MH appointments with their community providers prior to their release.  They work with both SU and MH.</t>
  </si>
  <si>
    <t>Classes provide instruction in: Soft skills in the workplace, resume development, Job/employment search techniques and skills,Job interview role-play, Industrial/commercial cleaning, On-site training in use of hand-held and electric power cleaning equip, Use of green cleaning care products and environmental technician skills, Bloodborne pathogens, disinfection, and bio-hazardous waste removal, Inventory mgmt, Use of warehouse machinery, OSHA General Industry Work Safety Certification, Industrial Cleaning Technician Certificate</t>
  </si>
  <si>
    <t>Individual and group counseling services. 1:1 counseling allows explanations/interpretations of ed test and career inventory results to be explained and detailed individual educational, college and career plans to be developed. Group counseling focusing on life skills development. These experiences provide an opportunity for inmates to explore career, and educational issues within a group context allowing for role-playing and constructive feedback by all involved in the process.</t>
  </si>
  <si>
    <t>Began in summer. Second cohort underway</t>
  </si>
  <si>
    <t>The team coordinates with multiple community social service agencies, health organizations across the Commonwealth, Massachusetts Trial Courts, Probation, Parole, other Sheriff's Departments as well as other Department Divisions.</t>
  </si>
  <si>
    <t>The BHCHP team works closely with multiple SCSD divisions for MAT/MOUD, HID/ID and reentry discharge planning.  Weekly treatment groups facilitated by a BHCHP social worker and recovery coach.</t>
  </si>
  <si>
    <t xml:space="preserve">CREW prepares women for reentry through the delivery of life skills instruction and job readiness training. </t>
  </si>
  <si>
    <t>$7,442 (See 4m)</t>
  </si>
  <si>
    <t>$9,999 (Plus see 4M)</t>
  </si>
  <si>
    <t>$74,429.94 (See 11M)</t>
  </si>
  <si>
    <t>Adult Basic Education classes at the Main Institution. Intended outcomes include educational goals per TABE.</t>
  </si>
  <si>
    <t xml:space="preserve">See total value below </t>
  </si>
  <si>
    <t>AISS Employment Readiness. The curriculum covers communication, presentation (including interpersonal skills, resumes, job application), interviewing. CORI disclosure, job search techniques, completion of the portfolio, and employer and workplace conduct. Upon completion, participants should have developed an increased readiness for job search.</t>
  </si>
  <si>
    <t>Adult Secondary Education/HiSet at the Main Institution through Equivalency 1,2,3 (GED) levels</t>
  </si>
  <si>
    <t>40 hours</t>
  </si>
  <si>
    <t>Massachusetts Institute of Technology</t>
  </si>
  <si>
    <t>JAL / SENT Men + Women @ each facility</t>
  </si>
  <si>
    <t>Culinary Arts Vocational Skills Training. Following program completion, participants should have developed both work and culinary skills.</t>
  </si>
  <si>
    <t>EEP-(12 sections)</t>
  </si>
  <si>
    <t>Education Enrichment Programs (Computers, Math, Writing). Following program completion, participants should demonstrate knowledge gain in financial/digital literacy, basic computations and evaluating variable expressions, and english writing development.</t>
  </si>
  <si>
    <t>Emerge CDL Certification Prep. During program completion, participants will work towards CDL licensure and job placement.</t>
  </si>
  <si>
    <t>Educator skills and credentials.</t>
  </si>
  <si>
    <t>Our staff facilitate in-custody instruction with assistance from EmergeCareer</t>
  </si>
  <si>
    <t>Program duration runs Monday through Friday for a minimum of 30 hours until at least 21 assessments have been passed. EmergeCareer facilitates the hands-on curriculum, CDL assessment, and job placement upon release. Program costs based on estimated staffing costs for program hours delivered.</t>
  </si>
  <si>
    <t xml:space="preserve">HAZMAT Training Program. This program is intended to provide participants appropriate training to clean, remove, and dispose of hazardous pathogens. Students must pass a CMI basic exam. </t>
  </si>
  <si>
    <t>York Street Industries. Program participants should learn work skills related to a range of production skills including upholstery, silkscreening, sign-making, and sewing.</t>
  </si>
  <si>
    <t>Kitchen Workers. Participants should learn work skills related to food preparation, sanitization methods, and proper equipment care and usage.</t>
  </si>
  <si>
    <t>Workers in Health Service/ESU, Intake, Grounds, Programs areas. These jobs are aimed at strengthening pro-social work habits and self-efficacy.</t>
  </si>
  <si>
    <t>O.S.H.A. 10 General Industry &amp; Construction. This program is intended to teach workers about their rights, employer responsibilities, and how to identify job related hazards.</t>
  </si>
  <si>
    <t>JAL / SENT Men + Women</t>
  </si>
  <si>
    <t xml:space="preserve">ServSafe Program Main Institution. This program provides students with the knowledge and skills to serve food in a food service establishment. </t>
  </si>
  <si>
    <t>TECH2HOME</t>
  </si>
  <si>
    <t>Computer based skills training designed to provide digital education and communication resources to participants. Improve digital literacy, enhance workforce readiness.</t>
  </si>
  <si>
    <t>JAL / SENT Men + Women all sites</t>
  </si>
  <si>
    <t>Instructors trained through TechGoesHome</t>
  </si>
  <si>
    <t>Ameelio and TGH provide technical support for the tablets used and the learning management system</t>
  </si>
  <si>
    <t>Partner with TGH and Ameelio</t>
  </si>
  <si>
    <t>VEP/SKLL</t>
  </si>
  <si>
    <t>Essential Workplace Skills Training. Program participants are expected to receive basic workplace instruction to enhance their opportunity for employment.</t>
  </si>
  <si>
    <t>Women's Adult Basic Education 1,2 Min, Med, Math, Language. Classes are focused on developing students literacy skills in math, writing, and reading.</t>
  </si>
  <si>
    <t xml:space="preserve">Women's Adult Secondary Education 1,2 Min, Med, Math, Language. ASE is intended to teach students about the core skills of addition, multiplication, fractions, etc. </t>
  </si>
  <si>
    <t>2.5 hours weekly</t>
  </si>
  <si>
    <t>W.LAUNDRY</t>
  </si>
  <si>
    <t>Institutional Laundry Worker</t>
  </si>
  <si>
    <t>WCC Literacy Classes. Students will develop HiSet higher levels of digital literacy skills including computer, email, and internet basics.</t>
  </si>
  <si>
    <t>W. PETP</t>
  </si>
  <si>
    <t>WCC Women's Pre-Employment Training</t>
  </si>
  <si>
    <t xml:space="preserve">Women's ServSafe Program - Medium. This program provides students with the knowledge and skills to serve food in a food service establishment. </t>
  </si>
  <si>
    <t>Essential Workplace Skills Training. This program is intended to teach participants work discipline and job skills to prepare them for employment upon release.</t>
  </si>
  <si>
    <t>Welding Vocational Skills Training. Upon program completion, participants should have the skills to qualify for entry level welding positions upon release.</t>
  </si>
  <si>
    <t>5 hours per week</t>
  </si>
  <si>
    <t>Instructors must be trained and qualified to teach welding.</t>
  </si>
  <si>
    <t>Integrated Education and Training Culinary Arts. Participants should leave the program with training that will prepare them for work in the culinary/hospitality industry</t>
  </si>
  <si>
    <t>Employer Networking, MGM, Holyoke Community College</t>
  </si>
  <si>
    <t>English for Speaker of other languages. Provides students the opportunity to enhance English listening, speaking, reading, and writing skills</t>
  </si>
  <si>
    <t>WMC-RESPR</t>
  </si>
  <si>
    <t xml:space="preserve">WMRWC FACILITY WKRS </t>
  </si>
  <si>
    <t>Unit, Kitchen, Maintanence Workers - WMRWC</t>
  </si>
  <si>
    <t>Variable</t>
  </si>
  <si>
    <t>Insurance is billed where possible.</t>
  </si>
  <si>
    <t>Sex Offender Tx Group. Individuals in this program learn the impact of their behavior, understand how their experiences have led them to this point, learn new appropriate behaviors, and practice new skills.</t>
  </si>
  <si>
    <t>Sentenced Men &amp; Women @ Medium facility with Sex Offense Hx.</t>
  </si>
  <si>
    <t>Therapy Dogs-calm, friendly therapeutic dogs of various breeds. Minimum security and staff handlers certified through trained HCSO staff. Participants will learn coping and self-regulation.</t>
  </si>
  <si>
    <t>Reported costs based on estimated staffing costs for program hours</t>
  </si>
  <si>
    <t>Parenting Group Men (published model; licensed vendor provider). Participants will develop pro-fathering attitudes and gain knowledge and skills for communication, health, feelings, and goals to help them successfully reenter the lives of their families.</t>
  </si>
  <si>
    <t>Dialogue and positive coping support group based on a book by that name. Sections occur in Programs Bldg. as well as in Pods (Housing Units). Participants will gain tools to help them practice positive ways of handling grief, stress, and life struggles.</t>
  </si>
  <si>
    <t>Behavioral Health Network (BHN) maintains the discharge planning for clients in conjunction with HCSD medical and program staff. HCSD staff provide security.</t>
  </si>
  <si>
    <t>OTP Education-
All Sites</t>
  </si>
  <si>
    <t>6 month curriculum</t>
  </si>
  <si>
    <t>Re-Entry Release Program. This unit is a structured unit for individuals within 90 days from release to assist in their transition back to the community.</t>
  </si>
  <si>
    <t>SUD Education on Cannabis. Participants will learn addiction recovery and pro-social skills specific to marijuana use.</t>
  </si>
  <si>
    <t>Straight Ahead (a TCU CBT Curriculum). Participants will learn skills to address relapse prevention, contingency management, and to encourage readiness to start treatment.</t>
  </si>
  <si>
    <t>W.WRECOVER</t>
  </si>
  <si>
    <t>Women's substance use treatment. Participants will learn about the stages of addiction and recovery and understand their readiness to change.</t>
  </si>
  <si>
    <t>BHN Providers</t>
  </si>
  <si>
    <t>W.MINDFUL</t>
  </si>
  <si>
    <t>Mindfullness program to provide a holistic approach for participants through guided meditation and journaling sessions. They should be able to identify one area of wellness that needs improvement.</t>
  </si>
  <si>
    <t>Transitional Program to provide individuals information on common topics and problems including community resources, problem-solving skills, health and wellness, and goal setting.</t>
  </si>
  <si>
    <t>11 hours</t>
  </si>
  <si>
    <t>W.TURNPNT</t>
  </si>
  <si>
    <t>Women's parenting class designed to make women more aware of their parenting experiences, increase parenting skills, and increase communication skills.</t>
  </si>
  <si>
    <t>Facilitated by Square One staff</t>
  </si>
  <si>
    <t>Anger management, specifically tailored to those with SUD. Clients will learn to understand and respond more appropriately to anger by learning triggers and strategies.</t>
  </si>
  <si>
    <t>Back to Basics SUD recovery support and education. Clients will be introduced to the 12 steps of AA to give them an understanding of the recovery process.</t>
  </si>
  <si>
    <t>Cognitive Behavior Therapy at Mill Street. Clients will learn the basics of brain development, understand the impact of trauma on the brain, and understand the "Think, Feel, Do" Cycle.</t>
  </si>
  <si>
    <t>Group Therapy led by trained and supervised SUD counseling staff. Sessions deal with substance use education and dealing with recovery and problem solving.</t>
  </si>
  <si>
    <t>Helping Men Recover. Clients will develop skills and new ways of thinking to address common triggers for relapse during recovery including relationships and sexuality.</t>
  </si>
  <si>
    <t>Ideas for Better Communication (TCU CBT Curric; women's, men's sections). Clients will develop more effective communication skills.</t>
  </si>
  <si>
    <t>Nurturing Families / Programa de Crecimiento. Focus on relationship building and developing coping strategies to support recovery for parents</t>
  </si>
  <si>
    <t>WMC-SELFHP</t>
  </si>
  <si>
    <t>Self Help and Peer Support.</t>
  </si>
  <si>
    <t>WMC-VA</t>
  </si>
  <si>
    <t>PROSERVICE/PROSBIBLE</t>
  </si>
  <si>
    <t>Protestant Services, Bible Study, and Worship</t>
  </si>
  <si>
    <t>Voices From Inside (Amherst Writers &amp; Artist model community group)</t>
  </si>
  <si>
    <t>Art Class. This class should assist with stress reduction and therapy through encouraging positive, productive, and creative behaviors.</t>
  </si>
  <si>
    <t xml:space="preserve">Community Accountability Board. Individuals will be held accountable for the impact of their behaviors and offer them the opportunity to make amends to the people they've affected. </t>
  </si>
  <si>
    <t>DRUM CIRCLE</t>
  </si>
  <si>
    <t>Self Help drumming group program that provides an opportunity for individuals to work through emotions and self regulation. They are encouraged to create music and complete intermittent intentional breathing exercises.</t>
  </si>
  <si>
    <t>ACA, CMRs, PREA</t>
  </si>
  <si>
    <t>Work closely with community drum circle facilitator</t>
  </si>
  <si>
    <t>part time yoga instructor facilitates class</t>
  </si>
  <si>
    <t xml:space="preserve">Residents at WMRWC (all genders) </t>
  </si>
  <si>
    <t>Men's Leadership. Program goal is to encourage participants to become positive influences and to demonstrate how to lead effectively, how to treat others, and how to resolve conflict.</t>
  </si>
  <si>
    <t xml:space="preserve"> 90 day max</t>
  </si>
  <si>
    <t>Elias Brookings School (North End Springfield)</t>
  </si>
  <si>
    <t>52 weeks</t>
  </si>
  <si>
    <t>25 weeks</t>
  </si>
  <si>
    <t>RLU Length of Stay averages within 24 hours</t>
  </si>
  <si>
    <t>Education/Program</t>
  </si>
  <si>
    <t>Industries/Vocational</t>
  </si>
  <si>
    <t>Program security</t>
  </si>
  <si>
    <t>Forensic Mental Health</t>
  </si>
  <si>
    <t>MAGIC unit</t>
  </si>
  <si>
    <t>Substance use program</t>
  </si>
  <si>
    <t>MAT</t>
  </si>
  <si>
    <t>AISS</t>
  </si>
  <si>
    <t>SSTC</t>
  </si>
  <si>
    <t>Total reported costs</t>
  </si>
  <si>
    <t>Atomic Habits</t>
  </si>
  <si>
    <t>Women's History Project</t>
  </si>
  <si>
    <t xml:space="preserve">The Women's History Project in partnership with the Falmouth Public Library is a dynamic, reserach driven class designed to explore and undertstand the contributions of women throughout history. The class invites students to examine the lives, challenges and achievemnents of influential women from diverse backgrounds. At the end of the class the student learner must make a presentation to the instructor and peers. </t>
  </si>
  <si>
    <t>Leadership in Crisis</t>
  </si>
  <si>
    <t xml:space="preserve">This class explores the extraordinary leadership of 2 of America's greatest presidents Abraham Lincoln and Franklin Delano Roosevelt through the lens of crisis. The class studies and discusses their perosnla struggles, decision making styles, political challenges, and ability to inspire. The students wille engage with speeches, writings, and historical accounts, to compare and contrast how each leader defined resilience, vision and courage. </t>
  </si>
  <si>
    <t>Career Developement Job Readiness</t>
  </si>
  <si>
    <t xml:space="preserve">Career Devlopment-Job Readiness is a skills based class designed to prepare students for success in today's workforce. This class guides learners through the steps of career exploration, professional preparation, and workplace success. Students will learn how to identify workplace strengths, goals, write a resume, interview effectively, communicate professionally, and understanding employer expectations. </t>
  </si>
  <si>
    <t xml:space="preserve">Introduction to Business Law provides students with a foundational understandingof the legal principles that shape the business world. The class explores how laws are created, interpreted and appllied and examines the rights and resposnsibilities of individuals and organizations operating within the modern economy. </t>
  </si>
  <si>
    <t>This theme-based seminar is designed to help students examine theories and practices associated with academic success. Modeled on the "workshop format" in which students learn by doing, students will be actively engaged in group activities and team projects. This course increases students' success in college by assisting them in obtaining skills and the knowledge of resources necessary to reach their educational goals</t>
  </si>
  <si>
    <t xml:space="preserve">OSHA Certification </t>
  </si>
  <si>
    <t>OSHA - college curriculum</t>
  </si>
  <si>
    <t>Ameelio Digital Literacy</t>
  </si>
  <si>
    <t>Ameelio Digital Literacy Program</t>
  </si>
  <si>
    <t xml:space="preserve">Multiple training sessions with Tech Goes Home regaring technical piece </t>
  </si>
  <si>
    <t>Group discussion based on a chosen book to read and review. Often times there are written questions to answer to further discussion of book.</t>
  </si>
  <si>
    <t xml:space="preserve">All Offenders </t>
  </si>
  <si>
    <r>
      <t xml:space="preserve">This course is inspired by James Clear’s bestselling book </t>
    </r>
    <r>
      <rPr>
        <i/>
        <sz val="11"/>
        <color rgb="FF000000"/>
        <rFont val="Calibri"/>
        <family val="2"/>
      </rPr>
      <t>Atomic Habits</t>
    </r>
    <r>
      <rPr>
        <sz val="11"/>
        <color rgb="FF000000"/>
        <rFont val="Calibri"/>
        <family val="2"/>
      </rPr>
      <t xml:space="preserve"> and is designed to help learners understand how small, consistent changes can lead to powerful personal transformation. Through interactive lessons, real-life applications, and guided reflection, students will explore how habits are formed, how to break harmful patterns, and how to build routines that support long-term success.</t>
    </r>
  </si>
  <si>
    <t>Self-paced</t>
  </si>
  <si>
    <t>All Barnstable County residents</t>
  </si>
  <si>
    <t xml:space="preserve"> Treatment for Offenders with Sex Offenses</t>
  </si>
  <si>
    <t>Creative Writing with John H</t>
  </si>
  <si>
    <t>The power of writing - writing leads to personal insight</t>
  </si>
  <si>
    <t>GED - Science</t>
  </si>
  <si>
    <t>GED - Social Studies</t>
  </si>
  <si>
    <t>GED - RLA - Reading / Language Arts</t>
  </si>
  <si>
    <t>GED - Math</t>
  </si>
  <si>
    <t>Medication Assisted Treatment (MAT)</t>
  </si>
  <si>
    <t>Trauma Informed Art - Metamorphosis Muraling Project</t>
  </si>
  <si>
    <t>Ministry - Catholic</t>
  </si>
  <si>
    <t>Ministry - Muslim</t>
  </si>
  <si>
    <t>Ministry - Baptist</t>
  </si>
  <si>
    <t>Ministry - Church of Christ</t>
  </si>
  <si>
    <t>Ministry - Jehovah's Witness</t>
  </si>
  <si>
    <t xml:space="preserve">Life Coaching / Domestic Violence Support / We Can </t>
  </si>
  <si>
    <t xml:space="preserve">Peer-Led Women's Mentoring Group for women with children </t>
  </si>
  <si>
    <t>Regional Lockups (RLU) / Safekeeps</t>
  </si>
  <si>
    <t>Task Force Officers - DEA / Local PD</t>
  </si>
  <si>
    <t xml:space="preserve">Ameelio / Tech Goes Home </t>
  </si>
  <si>
    <t>Adult Basic Education Literacy 2 / Pre-ASE (Adult Secondary Ed) / HSE (HS Equivalency)</t>
  </si>
  <si>
    <t>Adult Basic Education ASE (Adult Secondary Education) HSE High School Equivalency</t>
  </si>
  <si>
    <t xml:space="preserve">Legal Research and Procedure </t>
  </si>
  <si>
    <t>PEACE Strive</t>
  </si>
  <si>
    <t>PSED (Post-Secondary Education) Requires High School Credential</t>
  </si>
  <si>
    <t>Introduction To Podcasting</t>
  </si>
  <si>
    <t>Massachusetts General Hospital Bridge Clinic</t>
  </si>
  <si>
    <t>Medication Assistance Treatment (MAT) / Medication for Opioid Use Disorder (MOUD)</t>
  </si>
  <si>
    <t>Recovery Awareness NA/AA - Open Discussion</t>
  </si>
  <si>
    <t>Recovery Awareness NA/AA - Community Speaker</t>
  </si>
  <si>
    <t>Lives Are Meant To Be Changed</t>
  </si>
  <si>
    <t>PEACE ROCA</t>
  </si>
  <si>
    <t>Winthrop PD / Harbor Master</t>
  </si>
  <si>
    <t>527 released end of sentence inmates with 107 being Paroling inmates (who leave with a reentry plan as well)</t>
  </si>
  <si>
    <t>Advocates for Human Potential, BJA</t>
  </si>
  <si>
    <t>WGBH 2024 &amp; Cape Cod Times 2024</t>
  </si>
  <si>
    <t>Upon request / direction of the Sheriff</t>
  </si>
  <si>
    <t>Law enforcement agencies within Barnstable County</t>
  </si>
  <si>
    <t>All victims of anyone in BCSO custody</t>
  </si>
  <si>
    <t>All Barnstable County residents and public safety agencies</t>
  </si>
  <si>
    <t>All public safety agencies within Barnstable County</t>
  </si>
  <si>
    <t>Anyone in BCSO custody upon request</t>
  </si>
  <si>
    <r>
      <t xml:space="preserve">Technical Assistance Received or Delivered
</t>
    </r>
    <r>
      <rPr>
        <sz val="11"/>
        <rFont val="Calibri"/>
        <family val="2"/>
      </rPr>
      <t>(drop-down)</t>
    </r>
  </si>
  <si>
    <t>3-4 staff volunteers work In local schools to teach anti-bullying techniques</t>
  </si>
  <si>
    <t>The Hub is facilitated by BCSO employees and is a team of designated staff from community and government agencies that meet weekly to address specific situations regarding clients facing elevated levels of risk, and develop immediate, coordinated and integrated responses through the mobilization of resources. The Hub is a new way of utilizing and mobilizing resources already in place in different, unified, and dynamic ways to address specific situations of elevated risk before there is an incident that requires emergency response. The Hub does not perform case management. Its purpose is to mitigate risk within 24-48 hours and connect individuals and families to services. Case management functions remain with the most appropriate agencies as determined by the Hub Situation Table.</t>
  </si>
  <si>
    <t>The goal of the Anger Management Program is to increase personal awareness of the nature of anger and the ways in which it can be managed in order to reduce violent and abusive behavior, learn self-control, and make healthier choices.  This course will help clients:   Identify their anger and explore where these feelings come from, Explore how they currently express their anger, and learn tools that can help them better control their anger</t>
  </si>
  <si>
    <t>4-5 Participants</t>
  </si>
  <si>
    <t>Streetlights: Volume 1 Divine DNA (Covering Genesis 1-6 &amp; the Gospel of John)</t>
  </si>
  <si>
    <t>K-12 public school students</t>
  </si>
  <si>
    <t xml:space="preserve">The FCSO OTP program has received national acclaim and media attention, including being featured by a national Associated Press article.  FCSO seems to be the first jail in the nation that became its own OTP (rather than contract services from a vendor). The FCSO OTP is the recipient of a competitive SAMHSA MAT Expansion grant.  FCSO was the recipient of Peer Mentor site grant from COSSAP/Bureau of Justice Assistance, for FCSO to provide technical assistance for other jails wishing to implement opioid treatment programming.  The FCSO OTP program is featured in the National Council for Behavioral Health/Vital Strategies publication, "Medication-Assisted Treatment (MAT) for Opioid Use Disorder in Jails and Prisons: A Planning and Implementation Toolkit."  https://www.thenationalcouncil.org/medication-assisted-treatment-for-opioid-use-disorder-in-jails-and-prisons/  </t>
  </si>
  <si>
    <t xml:space="preserve">Workforce Readiness preparation offered through MassHire-Holyoke/ Re-entry &amp; Recovery Services Department.  Exploration of program offerings, wrap-around services, and employment opportunities. Taught by MassHire Re-entry &amp; Recovery staff 
</t>
  </si>
  <si>
    <t>Yes, our methadone providers need to have OTP license through the DPH/BSAS. Our buprenorphine prescriber must be a licensed Qualified Addiction Specialist. Also, the MSO is licensed to provide MAT for OUD pursuant to Chapter 208 of the Acts of 2018 ("Care Act").</t>
  </si>
  <si>
    <r>
      <t xml:space="preserve">Technical Assistance Received or Delivered 
</t>
    </r>
    <r>
      <rPr>
        <sz val="11"/>
        <rFont val="Calibri"/>
        <family val="2"/>
      </rPr>
      <t>(drop-down)</t>
    </r>
  </si>
  <si>
    <t>Communication Center for County-wide Fire Mutual Aid and Ambulance Dispatch
Safe Keep for Police Departments
Warrants Unit
K9 Unit
Deputies Division
Honor Guard
Mounted Unit
Community Farm
Horticultural Center Farm grow food donations to our food banks
Bureau of Criminal Investigation
Community Outreach Services - Senior Safety, Fraud Prevention, Senior ID's, Fingerprinting
Victim Services
Plymouth County Drug Task Force
Grandparents Raising Grandchildren Support
Safe Streets Community Partner         
Participating member of HEALS study through NIH   Community Partner for RIZE
Reentry Specialist and Community Liaison for justice involved people returning to the City of Brockton Both Brockton HEALS and the Plymouth County Outreach partnered with the Sheriff's Department to provide opioid overdose prevention, harm reduction, educate on Narcan administration and coordinate Narcan distribution.    Plymouth County Outreach (via their grant) provided in-reach services (see above) to 314 pre-trial men in FY23.</t>
  </si>
  <si>
    <t>Technical Assistance &amp; training recieved from Technology goes home prograiming for department instructors.</t>
  </si>
  <si>
    <t>Weekly Catholic Church Mass Services provided by jail Chaplin and a team of Deacons from Blessed Trinity Parish.</t>
  </si>
  <si>
    <t>Blessed Trinity Parish</t>
  </si>
  <si>
    <t>Bible Study D</t>
  </si>
  <si>
    <t>A weekly in-depth bible analysis group offered by one of our sergeants to our treatment unit.</t>
  </si>
  <si>
    <t>Data not available</t>
  </si>
  <si>
    <t>All residents of D Pod</t>
  </si>
  <si>
    <t>Bible Study C</t>
  </si>
  <si>
    <t>A weekly in-depth bible analysis group offered by one of our sergeants.</t>
  </si>
  <si>
    <t>All residents of C Pod</t>
  </si>
  <si>
    <t>Bible Study w/ Deacon Leary</t>
  </si>
  <si>
    <t>A weekly bible study offered to our treatment unit by Deacons from Blessed Trinity Parish.</t>
  </si>
  <si>
    <t>All residents of D Pod and the Women's Unit</t>
  </si>
  <si>
    <t>Bible and Beyond</t>
  </si>
  <si>
    <t xml:space="preserve">A weekly interreligious study group offered to the non-treatment unit by a member of our staff. </t>
  </si>
  <si>
    <t xml:space="preserve">A monthly prayer service and couseling session offered to all Jewish residents by a local Rabbi. </t>
  </si>
  <si>
    <t>Jewish Community of Amherst</t>
  </si>
  <si>
    <t>Weekly Muslim prayer services and Quran study offered by a local Imam.</t>
  </si>
  <si>
    <t>Various religious services offered Sunday - Friday</t>
  </si>
  <si>
    <t xml:space="preserve">We have community partners that provide an array of reentry services. Partners include: US Defense Attaché Office, Addiction Treatment Center of New England, Arbour Hospital/ Arbour Counseling, Benjamin Franklin Institute of Tech, Boston ABCD, Boston Area Rape Crisis Center, Boston Health Care for the Homeless Program, Boston Justice Coalition, Boston Medical Center (BMC), Boston Medical Center (BMC) Office-Based Addiction Treatment (OBAT), Boston Office of Community Corrections, Boston Police Dept, Boston Public Health Commission (BPHC), Boston Public Health Commission (BPHC) - PAATHS  Program, Bridgewell, Brockton Neighborhood Health, Casa Esperanza, CATALYST Clinic - Boston Medical Center, Charlestown Coalition, City of Revere- Substance Use Disorder Initiatives Office, College Bound, Community Resources for Justice (CRJ), Community Work Services, Dept of Revenue, DOC at MassHire, Dorchester Bay, Dress for Success Boston, Express Employment, Family Nurturing Center, Gavin Foundation, Habit OPCO - Boston Comprehensive Treatment Center , Health Care Resource Centers, Healthy Baby Healthy Child Program - Boston Public Health Commission, Hope House Boston, Justice Resource Institute (JRI), K &amp; F Associates, Louis B Peace Institute, MGH, Mass Hire Department of Career Services (Veterans), MA Organization for Addiction Recovery (MOAR), Mass. Rehabilitation Commission, MassHire Boston Career Center, Mayor's Office of Recovery Services/Boston Public Health Commission, Mayor's Office of Returning Citizens, New England Culinary Arts training (NECAT), NewMarket Business Assoc, North Suffolk Mental Health Association, Office of the Commissioner of Probation, Operation ABLE, PeopleReady, Plymouth County Sheriff's Dept, Project Place, Respond Inc., Rosie's Place, Ruth’s Way For Women, Spectrum Health Systems - Boston Pre-Release, The Phoenix, The Police Assisted Addiction &amp; Recovery Initiative, Urban League of MA, Victory Programs, Volunteers of America , Whittier Street Health Center, Work Inc. Wyman Recovery Home - Boston Public Health Commission, Youth Options Unlimited YouthBuild Boston </t>
  </si>
  <si>
    <t>Volunteer with SCSD staff support ($92,356.16)</t>
  </si>
  <si>
    <t>See 98M</t>
  </si>
  <si>
    <t>$9,990 (see 98M)</t>
  </si>
  <si>
    <t xml:space="preserve"> Vendor with SCSD staff support (see 98M)</t>
  </si>
  <si>
    <t>PCSD with SCSD support (see 98M)</t>
  </si>
  <si>
    <t xml:space="preserve"> Volunteer with SCSD staff support (see 98M)</t>
  </si>
  <si>
    <t>$231,259 (see 98M)</t>
  </si>
  <si>
    <t>$6,560 (see 98M)</t>
  </si>
  <si>
    <t>$7,442 (98M)</t>
  </si>
  <si>
    <t>Volunteer with SCSD Support (See 98M and 11M)</t>
  </si>
  <si>
    <t>$7,442.01 (See 98M)</t>
  </si>
  <si>
    <t>$25,000 Also See 98M</t>
  </si>
  <si>
    <t xml:space="preserve">See 94M </t>
  </si>
  <si>
    <t xml:space="preserve"> vendor with SCSD staff support (See 94M)</t>
  </si>
  <si>
    <t xml:space="preserve"> Vendor with SCSD staff support  (see 94M)</t>
  </si>
  <si>
    <t xml:space="preserve"> Vendor with SCSD staff support (see 94M; 98M)</t>
  </si>
  <si>
    <t>See 94M</t>
  </si>
  <si>
    <t>See 11M</t>
  </si>
  <si>
    <t>See 94M and 96M</t>
  </si>
  <si>
    <t xml:space="preserve"> Volunteer with SCSD staff support ($92, 356.16)</t>
  </si>
  <si>
    <t xml:space="preserve"> Vendor with SCSD staff support (See 129M)</t>
  </si>
  <si>
    <t>Vendor with SCSD staff support(See 129M)</t>
  </si>
  <si>
    <t>See 83M plus $107,900</t>
  </si>
  <si>
    <t>See 70M</t>
  </si>
  <si>
    <t>See 68M</t>
  </si>
  <si>
    <t>$115,152 (SCSD) and    $681,336  Spectrum (see 51M)</t>
  </si>
  <si>
    <t>See 52M</t>
  </si>
  <si>
    <t>$8,868,099 Plus SCSD See 68M</t>
  </si>
  <si>
    <t>See 53M</t>
  </si>
  <si>
    <t>Emerson College professor Sasha Cohen; Crimson Collaborative and other community partner</t>
  </si>
  <si>
    <r>
      <t xml:space="preserve">Program Duration
</t>
    </r>
    <r>
      <rPr>
        <sz val="11"/>
        <color theme="1"/>
        <rFont val="Calibri"/>
        <family val="2"/>
      </rPr>
      <t>(# of weeks for an individual to complete or dosage hours)</t>
    </r>
  </si>
  <si>
    <r>
      <t xml:space="preserve">Evidence-Based Program
</t>
    </r>
    <r>
      <rPr>
        <sz val="11"/>
        <color theme="1"/>
        <rFont val="Calibri"/>
        <family val="2"/>
      </rPr>
      <t>(drop-down)</t>
    </r>
  </si>
  <si>
    <r>
      <t xml:space="preserve">Professional Standards Program Follows
</t>
    </r>
    <r>
      <rPr>
        <sz val="11"/>
        <color theme="1"/>
        <rFont val="Calibri"/>
        <family val="2"/>
      </rPr>
      <t>(Beyond Policies &amp; Procedures)</t>
    </r>
  </si>
  <si>
    <r>
      <t xml:space="preserve">Awards / Recognition Received for Program
</t>
    </r>
    <r>
      <rPr>
        <sz val="11"/>
        <color theme="1"/>
        <rFont val="Calibri"/>
        <family val="2"/>
      </rPr>
      <t>(drop-down)</t>
    </r>
  </si>
  <si>
    <r>
      <t xml:space="preserve">Technical Assistance Received or Delivered
</t>
    </r>
    <r>
      <rPr>
        <sz val="11"/>
        <color theme="1"/>
        <rFont val="Calibri"/>
        <family val="2"/>
      </rPr>
      <t>(drop-down)</t>
    </r>
  </si>
  <si>
    <r>
      <t xml:space="preserve">Program Delivery
</t>
    </r>
    <r>
      <rPr>
        <sz val="11"/>
        <color theme="1"/>
        <rFont val="Calibri"/>
        <family val="2"/>
      </rPr>
      <t>(drop-down)</t>
    </r>
  </si>
  <si>
    <t xml:space="preserve"> All ranks participate.  Approx 35 uniformed staff participate throughout the school year </t>
  </si>
  <si>
    <t>1.5 hours/ Week</t>
  </si>
  <si>
    <t>Narcan instructor training</t>
  </si>
  <si>
    <t>FCSO has provided technical assistance to countless agencies including: Colorado DOC, Michigan DOC, NY DOC, nearly all Sheriff's Offices in Massachusetts, 3 counties in NH (Rockingham County successfully became its own OTP), county Sheriff's offices in South Carolina, Tennessee, Washington State, Arizona, Maine, etc.  FCSO has provided technical assistance for Advocates for Human Potential, the Council of State Governments, Vital Strategies, the Urban Institute, American Civil Liberties Union, the National Institute of Corrections, Bureau of Justice Assistance/COSSAP, SAMHSA, NIDA, the National Association of Counties, etc.</t>
  </si>
  <si>
    <t>Volunteers from various churches</t>
  </si>
  <si>
    <t>Public safety telecommunicator, 911 telecommunicator, &amp; APCO Emergency Medical Dispatcher</t>
  </si>
  <si>
    <t>Alcoholics Anonymous &amp; Narcotics Anonymous</t>
  </si>
  <si>
    <t>BCSO &amp; Learn to Cope</t>
  </si>
  <si>
    <t>Youth Programs</t>
  </si>
  <si>
    <t>Five weeks or one week depending on time of year.</t>
  </si>
  <si>
    <t>Barnstable County youth ages 12 - 16</t>
  </si>
  <si>
    <t>In order to run each session of a Youth Academy, the BCSO brings together specially trained staff from correctional, educational &amp; mental/behavioral health organizations as well as law enforcment officials committed to helping youth achieve important physical, emotional &amp; intellectual developmental goals. The curriculum focuses on self-control, respect, teamwork, integrity, communication, &amp; decision-making skills.  The same officer who runs the Youth Academies also assists &amp; collaborates with school resource officers &amp; participates in school events surrounding youth safety &amp; well-being, &amp; attends community-based justice meetings with the DA's Office &amp; each school district on Cape Cod.</t>
  </si>
  <si>
    <t xml:space="preserve">The BCSO Drone Unit consists of two pilots.  The unit assists public safety agencies &amp; municipal organizations with aerial observation and imagery for tactical operations, search and rescue, situational awareness, crime scene,legally authorized search warrants, &amp; training. </t>
  </si>
  <si>
    <t xml:space="preserve">The BCSO Bike Unit has 7 operators trained through COBWEB or IPIMBA. These operators assist local agencies with patrol, large scale events for crowd control &amp; quick response in crowded areas.  </t>
  </si>
  <si>
    <t>The BCSO has two officers who participate in the Cape Cod Regional Law Enforcement Council (CCRLEC) Search &amp; Rescue Team that provides assistance to local, state &amp; federal agencies in the management, search, recovery &amp; unification of missing &amp; abducted persons, disaster response &amp; evidence search and recovery.</t>
  </si>
  <si>
    <t>The BCSO ATV Unit has six operators trained through the MA Environmental Police. These operators assist local agencies with patrols in wooded areas, large scale events for crowd control &amp; quick response in crowded areas.  This unit is also used in the CCRLEC Search &amp; Rescue Team as needed.</t>
  </si>
  <si>
    <t>BCI is a full-time Forensic Service Provider with three shifts of investigators that respond to crime scenes to preserve, document, collect, process, analyze &amp; testify on their findings.</t>
  </si>
  <si>
    <t xml:space="preserve">The BCSO Technical Services Division provides public safety radio programming, repair, and installations for any public safety department within Barnstable County. They also provide technical support for door access, CATV, CCTV, mobile ECC, &amp; our ECC. </t>
  </si>
  <si>
    <t xml:space="preserve">Our MAT vendor is CPS for overall care. They subcontract with Spectrum Health Systems who provide OTP services &amp; licensing with BSAS. </t>
  </si>
  <si>
    <t>The MSO is a leader in providing MAT/MOUD in a correctional setting. The training &amp; technical assistance provided by Sheriff Koutoujian &amp; staff have been ongoing since 2016 &amp; includes (but is not limited to) the following engagements: 1) Worked with UMass Medical in an implementation science publication &amp; presentation at an NCCHC conference; 2) Presented at the White House's Office of National Drug Control Policy (ONDCP) on multiple occasions to show effectives of the MATADOR program &amp; how correctional agencies can implement their own programs; 3) Working with the National Institute on Drug Abuse (NIDA) as part of a nationwide Justice Community Opioid Innovation Network (JCOIN) project to evaluate the efficacy of using all 3 forms of MOUD in a correctional setting; 4) Working with Brandeis Univ. to publish public health &amp; public safety outcome measures using 4 years of collected data; 5) Presented to  60 Sheriffs at the annual meeting of the Indiana Sheriff's Assoc. on how to implement &amp; finance MOUD in a correctional setting; 6) During COVID-19, presenting to stakeholders &amp;  community  about the multi-layered approach to dealing with elevated rates of mental illness &amp; substance use disorders caused by the pandemic &amp; finding ways to mitigate the effects as best as possible; 7) Presented to sheriffs &amp; other law enforcement leaders at meeting hosted by the NC Dept. of Public Safety  on how to implement &amp; finance MOUD in a correctional setting; 8) Presented at the 2022 PAARI Summit on MATADOR.</t>
  </si>
  <si>
    <t xml:space="preserve">The primary goal of the MSO's Medication Assisted Treatment program is to saves lives through overdose prevention &amp; harm reduction. In a joint publication by NSA &amp; NCCHC, the MSO's MATADOR Program was highlighted as one of only five national best practices for providing MAT in jails. Three years after the MATADOR's launch, 95% of its 412 program participants - regardless of their success or failure in the program - had not succumbed to a fatal overdose after being released. MATADOR participants also have been classified at a 90% risk of reoffending - as determined by a risk assessment tool - demonstrating that the 23% recidivism rate among participants is clear evidence it is saving lives &amp; reducing crime. There are multiple components of the MAT program that have driven successes; however, one area that particularly stands out is the use of post-release MAT navigators that provide individual patient care &amp; community follow-up that has drastically increased program retention following release from the Jail/HOC. </t>
  </si>
  <si>
    <t xml:space="preserve">The MATADOR (Medication Assisted Treatment and Directed Opioid Recover) Program was implemented for the MSO to provide for the capacity to possess, dispense and administer all drugs approved by the federal Food and Drug Administration for use in medication-assisted treatment for our patients suffering from opioid use disorder. Program participants will have access to the MATADOR Qualified Addiction Specialist and MATADOR nursing for ongoing and follow-up medication care questions, issues, and/or medication adjustments or change requests. Program participants will be required to participate in behavioral health individual and group counseling sessions consistent with current therapeutic standards for these therapies in a community setting &amp; have access to behavioral health clinical staff as needed. Program participants will be allowed to participate in non-MAT related facility education, treatment, work, &amp; minimum security programming. Program participants will also be provided with re-entry services, post-release planning, as well as post-release navigation &amp; aftercare referrals &amp; resources as a means of achieving the ultimate goal of the individual successfully maintaining a healthy lifestyle &amp; rejoining society in a positive way. </t>
  </si>
  <si>
    <t>OAR Unit was recently recognized at the MSA Awards &amp; was awarded the Innovation of the Year</t>
  </si>
  <si>
    <t>Emerge provides technical assistance &amp; consultation, as needed</t>
  </si>
  <si>
    <t>Women: 26</t>
  </si>
  <si>
    <t>Men: 8</t>
  </si>
  <si>
    <t>Men: 12</t>
  </si>
  <si>
    <t>Men: 14, Women: 26</t>
  </si>
  <si>
    <t>Men: 30, Women: 16</t>
  </si>
  <si>
    <t>Men: 194,Women: 2</t>
  </si>
  <si>
    <t>Men: 194, Women: 2</t>
  </si>
  <si>
    <t>Men: 194, Women: 1</t>
  </si>
  <si>
    <t>Women: 85</t>
  </si>
  <si>
    <t>Men: 32, Women: 9</t>
  </si>
  <si>
    <t>Men: 86, Women: 35</t>
  </si>
  <si>
    <t>Men: 53, Women: 16</t>
  </si>
  <si>
    <t>Men: 30</t>
  </si>
  <si>
    <t>Men: 115</t>
  </si>
  <si>
    <t>Cy2024: 225 Males (Middleton); 34 Females (WIT)</t>
  </si>
  <si>
    <t>CY2024: 236 Males (Middleton); 6 Females (WIT)</t>
  </si>
  <si>
    <t>CY2024: 106 Males</t>
  </si>
  <si>
    <t>CY2024: 103, Women CY25: 25</t>
  </si>
  <si>
    <t>Women CY25: 85</t>
  </si>
  <si>
    <t xml:space="preserve">This program collaborates with WellPath, Spectrum &amp; Greater Lawrence Family Health in coordinating the testing and education of inmates for HIV and other communicable diseases (Hepatitis).  </t>
  </si>
  <si>
    <t>Men: 73, Women: 85</t>
  </si>
  <si>
    <t>CY2024: 778 Individuals, Women: 27</t>
  </si>
  <si>
    <t>Women: 41</t>
  </si>
  <si>
    <t>Women: 1</t>
  </si>
  <si>
    <t xml:space="preserve">Behavioral Stabilization Unit (BSU)		</t>
  </si>
  <si>
    <t>This program focuses on building life skills, interpersonal skills, and developing re-entry plans upon release for eligible inmates in Behavioral Stabilization Unit. Treatment class that focuses on assisting the inmate to utilize the concepts and skills needed to adequately address real life problems they will face when they reintegrate into society.  This culminates in the active use of Problem Solving skills on their own high risk situations and the giving and receiving of feedback from others in a healthy nonviolent way. Mental Health staff rounds are conducted three times a week.</t>
  </si>
  <si>
    <t>Men: 3, Women: 85</t>
  </si>
  <si>
    <t xml:space="preserve">Pretrial and sentenced men and women based on referrrals  </t>
  </si>
  <si>
    <t>Women: 30</t>
  </si>
  <si>
    <t>Women: 240 hours</t>
  </si>
  <si>
    <t>On April 5, 2023, the Essex County Sheriff’s Department was authorized by the Massachusetts Bureau of Substance Abuse Services and federal regulatory agencies (Drug Enforcement Administration/Substance Abuse and Mental Health Services Administration) to operate an independently licensed Opioid Treatment Program (OTP). The Essex County OTP continues to offer all 3 forms of FDA approved medications to treat opioid use disorders. Inmates receiving treatment are provided with comprehensive discharge planning to preserve a continuum of care when released.  The Essex County Sheriff’s Department has made a substantial commitment to the development and maintenance of a supportive and holistic Medication Assisted Treatment program. Our goal is to provide all inmates who seek treatment with a plan that will provide the greatest potential toward their recovery goals. The Essex County Sheriff's Department has been compliant in providing treatment for OUD as prescribed by the 2018 CARE Act since September of 2018. The ECSD-OTP is a accredited by the National Commission on Correctional Health Care (NCCHC)</t>
  </si>
  <si>
    <t>Essex Medicated Reentry Grant Expansion (EMRGE) is a 6-month pre-release and re-entry program aimed at targeting participants with substance use disorders and recidivism. Participants are identified by correctional case workers, CASE unit care coordinators, clinicians and self-referred as being within a 3-month release window with current or previous dependence on Opioids. Participants are screened by the EMRGE program manager, re-entry coordinator or the director and assessed with motivational interviewing techniques for their willingness and readiness for change. EMRGE participants are given the option of MAT services including Vivitrol, Methadone or Suboxone. The option of starting Vivitrol is open to participants upon discharge; and clients who would like to be inducted into the other MATs are evaluated by the MAT program and if appropriate can be started prior to release with continued EMRGE services while in-house as well as upon release. Participants report they find it helpful to have someone to contact when they find themselves against a barrier. Community Partners also assist in the retention of participants. These partners include- Advocates for Human Potential, Lynn Community Health, Middlesex Recovery, North Shore Community Health, Greater Lawrence Community Health Center, and Police Assisted Addiction and Recovery Initiative (PAARI). Some of the assistance the EMRGE team has successfully given to participants include: Mass Health reinstatement, finding and securing substance use disorder and mental health services in particularly sparse areas, assisting in transportation vouchers, communications with drug court clinicians, lawyers and probation departments, educational opportunities; both HISET and vocational trainings, and individually providing supports when participants are struggling with substance dependence issues.</t>
  </si>
  <si>
    <t>Total Program Services Spending (incl Commissions &amp; grants)</t>
  </si>
  <si>
    <t>Total Health Services Spending</t>
  </si>
  <si>
    <t>Total Health &amp; Program Services Costs</t>
  </si>
  <si>
    <t>Program has been invited to present on a national stage. Audiences have included: American Jail Association, National Sheriff's Association &amp; National Commission on Correctional Health Care</t>
  </si>
  <si>
    <t xml:space="preserve">Sentenced and pretrial 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</si>
</sst>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0.0"/>
  </numFmts>
  <fonts count="43">
    <font>
      <sz val="10"/>
      <color rgb="FF000000"/>
      <name val="Arial"/>
      <family val="2"/>
    </font>
    <font>
      <sz val="9"/>
      <color indexed="81"/>
      <name val="Tahoma"/>
      <family val="2"/>
    </font>
    <font>
      <b/>
      <sz val="9"/>
      <color indexed="81"/>
      <name val="Tahoma"/>
      <family val="2"/>
    </font>
    <font>
      <sz val="10"/>
      <name val="MS Sans Serif"/>
      <family val="2"/>
    </font>
    <font>
      <sz val="8"/>
      <name val="Arial"/>
      <family val="2"/>
    </font>
    <font>
      <sz val="10"/>
      <color rgb="FF000000"/>
      <name val="Arial"/>
      <family val="2"/>
    </font>
    <font>
      <sz val="11"/>
      <color theme="1"/>
      <name val="Arial"/>
      <family val="2"/>
      <scheme val="minor"/>
    </font>
    <font>
      <sz val="11"/>
      <color rgb="FF9C6500"/>
      <name val="Arial"/>
      <family val="2"/>
      <scheme val="minor"/>
    </font>
    <font>
      <sz val="11"/>
      <color theme="1"/>
      <name val="Franklin Gothic Book"/>
      <family val="2"/>
    </font>
    <font>
      <sz val="10"/>
      <color rgb="FF000000"/>
      <name val="Calibri"/>
      <family val="2"/>
    </font>
    <font>
      <b/>
      <sz val="9"/>
      <color rgb="FF000000"/>
      <name val="Tahoma"/>
      <family val="2"/>
    </font>
    <font>
      <sz val="9"/>
      <color rgb="FF000000"/>
      <name val="Tahoma"/>
      <family val="2"/>
    </font>
    <font>
      <b/>
      <sz val="32"/>
      <color theme="1"/>
      <name val="Arial"/>
      <family val="2"/>
      <scheme val="minor"/>
    </font>
    <font>
      <sz val="26"/>
      <color theme="1"/>
      <name val="Arial"/>
      <family val="2"/>
      <scheme val="minor"/>
    </font>
    <font>
      <b/>
      <sz val="30"/>
      <color theme="1"/>
      <name val="Calibri"/>
      <family val="2"/>
    </font>
    <font>
      <b/>
      <sz val="26"/>
      <color theme="1"/>
      <name val="Calibri"/>
      <family val="2"/>
    </font>
    <font>
      <sz val="24"/>
      <color theme="1"/>
      <name val="Calibri"/>
      <family val="2"/>
    </font>
    <font>
      <sz val="10"/>
      <name val="Calibri"/>
      <family val="2"/>
    </font>
    <font>
      <b/>
      <sz val="14"/>
      <color theme="0"/>
      <name val="Calibri"/>
      <family val="2"/>
    </font>
    <font>
      <b/>
      <i/>
      <sz val="18"/>
      <color rgb="FFC00000"/>
      <name val="Calibri"/>
      <family val="2"/>
    </font>
    <font>
      <b/>
      <sz val="11"/>
      <name val="Calibri"/>
      <family val="2"/>
    </font>
    <font>
      <sz val="11"/>
      <name val="Calibri"/>
      <family val="2"/>
    </font>
    <font>
      <sz val="11"/>
      <color theme="1"/>
      <name val="Calibri"/>
      <family val="2"/>
    </font>
    <font>
      <sz val="11"/>
      <color rgb="FF000000"/>
      <name val="Calibri"/>
      <family val="2"/>
    </font>
    <font>
      <sz val="12"/>
      <name val="Calibri"/>
      <family val="2"/>
    </font>
    <font>
      <sz val="12"/>
      <color rgb="FF000000"/>
      <name val="Calibri"/>
      <family val="2"/>
    </font>
    <font>
      <sz val="12"/>
      <color theme="1"/>
      <name val="Calibri"/>
      <family val="2"/>
    </font>
    <font>
      <sz val="11"/>
      <color rgb="FF202124"/>
      <name val="Calibri"/>
      <family val="2"/>
    </font>
    <font>
      <i/>
      <sz val="11"/>
      <name val="Calibri"/>
      <family val="2"/>
    </font>
    <font>
      <b/>
      <sz val="11"/>
      <color theme="1"/>
      <name val="Calibri"/>
      <family val="2"/>
    </font>
    <font>
      <i/>
      <sz val="14"/>
      <color rgb="FF141414"/>
      <name val="Calibri"/>
      <family val="2"/>
    </font>
    <font>
      <b/>
      <sz val="16"/>
      <color theme="1"/>
      <name val="Calibri"/>
      <family val="2"/>
    </font>
    <font>
      <b/>
      <sz val="16"/>
      <color indexed="8"/>
      <name val="Calibri"/>
      <family val="2"/>
    </font>
    <font>
      <b/>
      <sz val="20"/>
      <color theme="0"/>
      <name val="Calibri"/>
      <family val="2"/>
    </font>
    <font>
      <sz val="9"/>
      <color rgb="FF000000"/>
      <name val="Calibri"/>
      <family val="2"/>
    </font>
    <font>
      <i/>
      <sz val="11"/>
      <color rgb="FFC00000"/>
      <name val="Calibri"/>
      <family val="2"/>
    </font>
    <font>
      <i/>
      <sz val="10"/>
      <color rgb="FF000000"/>
      <name val="Calibri"/>
      <family val="2"/>
    </font>
    <font>
      <b/>
      <sz val="10"/>
      <color rgb="FF000000"/>
      <name val="Calibri"/>
      <family val="2"/>
    </font>
    <font>
      <b/>
      <sz val="11"/>
      <color rgb="FF000000"/>
      <name val="Calibri"/>
      <family val="2"/>
    </font>
    <font>
      <b/>
      <sz val="11"/>
      <color rgb="FFFFFF00"/>
      <name val="Calibri"/>
      <family val="2"/>
    </font>
    <font>
      <b/>
      <i/>
      <sz val="14"/>
      <color rgb="FF141414"/>
      <name val="Calibri"/>
      <family val="2"/>
    </font>
    <font>
      <sz val="11"/>
      <color rgb="FF0A0A0A"/>
      <name val="Calibri"/>
      <family val="2"/>
    </font>
    <font>
      <i/>
      <sz val="11"/>
      <color rgb="FF000000"/>
      <name val="Calibri"/>
      <family val="2"/>
    </font>
  </fonts>
  <fills count="35">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rgb="FF99CCFF"/>
        <bgColor rgb="FFD9D2E9"/>
      </patternFill>
    </fill>
    <fill>
      <patternFill patternType="solid">
        <fgColor theme="7" tint="0.79998168889431442"/>
        <bgColor rgb="FFD9EAD3"/>
      </patternFill>
    </fill>
    <fill>
      <patternFill patternType="solid">
        <fgColor rgb="FFFFCCFF"/>
        <bgColor rgb="FFEAD1DC"/>
      </patternFill>
    </fill>
    <fill>
      <patternFill patternType="solid">
        <fgColor rgb="FFFFCC99"/>
        <bgColor rgb="FFF4CCCC"/>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CCFF"/>
        <bgColor indexed="64"/>
      </patternFill>
    </fill>
    <fill>
      <patternFill patternType="solid">
        <fgColor rgb="FFD1F1DA"/>
        <bgColor rgb="FFD9EAD3"/>
      </patternFill>
    </fill>
    <fill>
      <patternFill patternType="solid">
        <fgColor rgb="FFD1F1DA"/>
        <bgColor rgb="FFCFE2F3"/>
      </patternFill>
    </fill>
    <fill>
      <patternFill patternType="solid">
        <fgColor rgb="FFFFFF00"/>
        <bgColor rgb="FF000000"/>
      </patternFill>
    </fill>
    <fill>
      <patternFill patternType="solid">
        <fgColor theme="7" tint="0.79998168889431442"/>
        <bgColor indexed="64"/>
      </patternFill>
    </fill>
    <fill>
      <patternFill patternType="solid">
        <fgColor theme="7" tint="0.79998168889431442"/>
        <bgColor rgb="FFF4CCCC"/>
      </patternFill>
    </fill>
    <fill>
      <patternFill patternType="solid">
        <fgColor theme="7" tint="0.79998168889431442"/>
        <bgColor rgb="FFCFE2F3"/>
      </patternFill>
    </fill>
    <fill>
      <patternFill patternType="solid">
        <fgColor rgb="FF99CCFF"/>
        <bgColor indexed="64"/>
      </patternFill>
    </fill>
    <fill>
      <patternFill patternType="solid">
        <fgColor rgb="FF99CCFF"/>
        <bgColor rgb="FFF4CCCC"/>
      </patternFill>
    </fill>
    <fill>
      <patternFill patternType="solid">
        <fgColor rgb="FFFFFF00"/>
        <bgColor rgb="FFD9EAD3"/>
      </patternFill>
    </fill>
    <fill>
      <patternFill patternType="solid">
        <fgColor rgb="FFFFCCFF"/>
        <bgColor rgb="FF000000"/>
      </patternFill>
    </fill>
    <fill>
      <patternFill patternType="solid">
        <fgColor rgb="FF99CCFF"/>
        <bgColor rgb="FF99CCFF"/>
      </patternFill>
    </fill>
    <fill>
      <patternFill patternType="solid">
        <fgColor theme="0"/>
        <bgColor theme="0"/>
      </patternFill>
    </fill>
    <fill>
      <patternFill patternType="solid">
        <fgColor rgb="FFD2F1DA"/>
        <bgColor rgb="FFD2F1DA"/>
      </patternFill>
    </fill>
    <fill>
      <patternFill patternType="solid">
        <fgColor rgb="FFFFCC99"/>
        <bgColor rgb="FFFFCC99"/>
      </patternFill>
    </fill>
    <fill>
      <patternFill patternType="solid">
        <fgColor rgb="FFFFFF00"/>
        <bgColor rgb="FFFFFF00"/>
      </patternFill>
    </fill>
    <fill>
      <patternFill patternType="solid">
        <fgColor rgb="FFFFFF00"/>
        <bgColor rgb="FFEAD1DC"/>
      </patternFill>
    </fill>
    <fill>
      <patternFill patternType="solid">
        <fgColor rgb="FF0000FF"/>
        <bgColor indexed="64"/>
      </patternFill>
    </fill>
    <fill>
      <patternFill patternType="solid">
        <fgColor rgb="FFFFFF00"/>
        <bgColor rgb="FFF4CCCC"/>
      </patternFill>
    </fill>
    <fill>
      <patternFill patternType="solid">
        <fgColor rgb="FFFFFF00"/>
        <bgColor rgb="FFD9D2E9"/>
      </patternFill>
    </fill>
    <fill>
      <patternFill patternType="solid">
        <fgColor rgb="FFFFCCFF"/>
        <bgColor rgb="FFD2F1DA"/>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75">
    <xf numFmtId="0" fontId="0"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0" fontId="7" fillId="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8"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3"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6" fillId="0" borderId="0"/>
  </cellStyleXfs>
  <cellXfs count="241">
    <xf numFmtId="0" fontId="0" fillId="0" borderId="0" xfId="0"/>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3" fillId="0" borderId="0" xfId="0" applyFont="1" applyAlignment="1">
      <alignment horizontal="center"/>
    </xf>
    <xf numFmtId="0" fontId="9" fillId="0" borderId="0" xfId="6" applyFont="1" applyAlignment="1">
      <alignment horizontal="center" vertical="center"/>
    </xf>
    <xf numFmtId="0" fontId="9" fillId="0" borderId="0" xfId="6" applyFont="1" applyAlignment="1">
      <alignment horizontal="left" vertical="center"/>
    </xf>
    <xf numFmtId="0" fontId="9" fillId="0" borderId="0" xfId="6" applyFont="1" applyAlignment="1">
      <alignment horizontal="center" vertical="center" wrapText="1"/>
    </xf>
    <xf numFmtId="0" fontId="17" fillId="0" borderId="0" xfId="6" applyFont="1" applyAlignment="1">
      <alignment horizontal="center" vertical="center"/>
    </xf>
    <xf numFmtId="0" fontId="9" fillId="0" borderId="0" xfId="0" applyFont="1" applyAlignment="1">
      <alignment horizontal="center" vertical="center" wrapText="1"/>
    </xf>
    <xf numFmtId="0" fontId="9" fillId="3" borderId="0" xfId="6" applyFont="1" applyFill="1" applyAlignment="1">
      <alignment horizontal="center" vertical="center"/>
    </xf>
    <xf numFmtId="0" fontId="20" fillId="4" borderId="0" xfId="6" applyFont="1" applyFill="1" applyAlignment="1">
      <alignment horizontal="center" vertical="center"/>
    </xf>
    <xf numFmtId="0" fontId="22" fillId="0" borderId="1" xfId="6" applyFont="1" applyBorder="1" applyAlignment="1">
      <alignment horizontal="center" vertical="center" wrapText="1"/>
    </xf>
    <xf numFmtId="0" fontId="23" fillId="0" borderId="1" xfId="6" applyFont="1" applyBorder="1" applyAlignment="1">
      <alignment horizontal="center" vertical="center"/>
    </xf>
    <xf numFmtId="0" fontId="23" fillId="0" borderId="1" xfId="6" applyFont="1" applyBorder="1" applyAlignment="1">
      <alignment horizontal="center" vertical="center" wrapText="1"/>
    </xf>
    <xf numFmtId="0" fontId="21" fillId="0" borderId="0" xfId="6" applyFont="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6" applyFont="1" applyBorder="1" applyAlignment="1">
      <alignment horizontal="center" vertical="center"/>
    </xf>
    <xf numFmtId="0" fontId="23" fillId="0" borderId="0" xfId="6" applyFont="1" applyAlignment="1">
      <alignment horizontal="center" vertical="center"/>
    </xf>
    <xf numFmtId="0" fontId="23" fillId="3" borderId="0" xfId="6" applyFont="1" applyFill="1" applyAlignment="1">
      <alignment horizontal="center" vertical="center"/>
    </xf>
    <xf numFmtId="0" fontId="9" fillId="0" borderId="0" xfId="6" applyFont="1" applyAlignment="1">
      <alignment horizontal="left" vertical="center" wrapText="1"/>
    </xf>
    <xf numFmtId="44" fontId="9" fillId="0" borderId="0" xfId="2" applyFont="1" applyFill="1" applyBorder="1" applyAlignment="1">
      <alignment horizontal="center" vertical="center"/>
    </xf>
    <xf numFmtId="0" fontId="9" fillId="0" borderId="0" xfId="0" applyFont="1" applyAlignment="1">
      <alignment horizontal="center" vertical="center"/>
    </xf>
    <xf numFmtId="0" fontId="9" fillId="0" borderId="0" xfId="6" applyFont="1" applyAlignment="1">
      <alignment horizontal="center" vertical="top"/>
    </xf>
    <xf numFmtId="0" fontId="9" fillId="0" borderId="0" xfId="6" applyFont="1" applyAlignment="1">
      <alignment horizontal="left" vertical="top"/>
    </xf>
    <xf numFmtId="4" fontId="23" fillId="0" borderId="1" xfId="6" applyNumberFormat="1" applyFont="1" applyBorder="1" applyAlignment="1">
      <alignment horizontal="center" vertical="center" wrapText="1"/>
    </xf>
    <xf numFmtId="44" fontId="23" fillId="0" borderId="1" xfId="2" applyFont="1" applyFill="1" applyBorder="1" applyAlignment="1">
      <alignment horizontal="center" vertical="center"/>
    </xf>
    <xf numFmtId="0" fontId="23" fillId="0" borderId="1" xfId="0" applyFont="1" applyBorder="1" applyAlignment="1">
      <alignment horizontal="center" vertical="center"/>
    </xf>
    <xf numFmtId="0" fontId="21" fillId="0" borderId="1" xfId="6" applyFont="1" applyBorder="1" applyAlignment="1">
      <alignment horizontal="center" vertical="center" wrapText="1"/>
    </xf>
    <xf numFmtId="3" fontId="21" fillId="0" borderId="1" xfId="6" applyNumberFormat="1" applyFont="1" applyBorder="1" applyAlignment="1">
      <alignment horizontal="center" vertical="center" wrapText="1"/>
    </xf>
    <xf numFmtId="4" fontId="23" fillId="0" borderId="1" xfId="6" applyNumberFormat="1" applyFont="1" applyBorder="1" applyAlignment="1">
      <alignment horizontal="center" vertical="center"/>
    </xf>
    <xf numFmtId="0" fontId="27" fillId="0" borderId="1" xfId="6"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44" fontId="21" fillId="0" borderId="1" xfId="2" applyFont="1" applyFill="1" applyBorder="1" applyAlignment="1">
      <alignment horizontal="center" vertical="center" wrapText="1"/>
    </xf>
    <xf numFmtId="0" fontId="21" fillId="0" borderId="1" xfId="0" applyFont="1" applyBorder="1" applyAlignment="1">
      <alignment horizontal="center" vertical="center"/>
    </xf>
    <xf numFmtId="3" fontId="21" fillId="0" borderId="1" xfId="0" applyNumberFormat="1" applyFont="1" applyBorder="1" applyAlignment="1">
      <alignment horizontal="center" vertical="center"/>
    </xf>
    <xf numFmtId="165" fontId="21" fillId="0" borderId="0" xfId="0" applyNumberFormat="1" applyFont="1" applyAlignment="1">
      <alignment horizontal="center" vertical="center"/>
    </xf>
    <xf numFmtId="165" fontId="21" fillId="3" borderId="0" xfId="0" applyNumberFormat="1" applyFont="1" applyFill="1" applyAlignment="1">
      <alignment horizontal="center" vertical="center"/>
    </xf>
    <xf numFmtId="0" fontId="21" fillId="0" borderId="0" xfId="0" applyFont="1" applyAlignment="1">
      <alignment horizontal="center" vertical="center"/>
    </xf>
    <xf numFmtId="0" fontId="21" fillId="3" borderId="0" xfId="0" applyFont="1" applyFill="1" applyAlignment="1">
      <alignment horizontal="center" vertical="center"/>
    </xf>
    <xf numFmtId="0" fontId="21" fillId="3" borderId="0" xfId="0" applyFont="1" applyFill="1" applyAlignment="1">
      <alignment horizontal="center" vertical="center" wrapText="1"/>
    </xf>
    <xf numFmtId="0" fontId="21" fillId="0" borderId="0" xfId="0" applyFont="1" applyAlignment="1">
      <alignment horizontal="center" vertical="center" wrapText="1"/>
    </xf>
    <xf numFmtId="0" fontId="9" fillId="0" borderId="0" xfId="0" applyFont="1" applyAlignment="1">
      <alignment horizontal="left" vertical="center"/>
    </xf>
    <xf numFmtId="0" fontId="9" fillId="10" borderId="0" xfId="0" applyFont="1" applyFill="1" applyAlignment="1">
      <alignment horizontal="center" vertical="center"/>
    </xf>
    <xf numFmtId="0" fontId="9" fillId="3" borderId="0" xfId="0" applyFont="1" applyFill="1" applyAlignment="1">
      <alignment horizontal="center" vertical="center"/>
    </xf>
    <xf numFmtId="0" fontId="17" fillId="0" borderId="0" xfId="66" applyFont="1" applyAlignment="1">
      <alignment horizontal="center" vertical="center"/>
    </xf>
    <xf numFmtId="0" fontId="9" fillId="0" borderId="0" xfId="6" applyFont="1"/>
    <xf numFmtId="0" fontId="9" fillId="0" borderId="0" xfId="6" applyFont="1" applyAlignment="1">
      <alignment vertical="center"/>
    </xf>
    <xf numFmtId="0" fontId="21" fillId="0" borderId="1" xfId="66" applyFont="1" applyBorder="1" applyAlignment="1">
      <alignment horizontal="center" vertical="center"/>
    </xf>
    <xf numFmtId="0" fontId="21" fillId="0" borderId="1" xfId="17" applyFont="1" applyBorder="1" applyAlignment="1">
      <alignment horizontal="center" vertical="center" wrapText="1"/>
    </xf>
    <xf numFmtId="0" fontId="23" fillId="0" borderId="1" xfId="17" applyFont="1" applyBorder="1" applyAlignment="1">
      <alignment horizontal="center" vertical="center" wrapText="1"/>
    </xf>
    <xf numFmtId="49" fontId="21" fillId="0" borderId="1" xfId="0" applyNumberFormat="1" applyFont="1" applyBorder="1" applyAlignment="1">
      <alignment horizontal="center" vertical="center" wrapText="1"/>
    </xf>
    <xf numFmtId="46"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17" fillId="3" borderId="0" xfId="66" applyFont="1" applyFill="1" applyAlignment="1">
      <alignment horizontal="center" vertical="center"/>
    </xf>
    <xf numFmtId="0" fontId="17" fillId="9" borderId="0" xfId="66" applyFont="1" applyFill="1" applyAlignment="1">
      <alignment horizontal="center" vertical="center"/>
    </xf>
    <xf numFmtId="0" fontId="22" fillId="0" borderId="0" xfId="66" applyFont="1" applyAlignment="1">
      <alignment vertical="center"/>
    </xf>
    <xf numFmtId="0" fontId="21" fillId="0" borderId="1" xfId="66" applyFont="1" applyBorder="1" applyAlignment="1">
      <alignment horizontal="center" vertical="center" wrapText="1"/>
    </xf>
    <xf numFmtId="3" fontId="21" fillId="0" borderId="1" xfId="66" applyNumberFormat="1" applyFont="1" applyBorder="1" applyAlignment="1">
      <alignment horizontal="center" vertical="center" wrapText="1"/>
    </xf>
    <xf numFmtId="0" fontId="21" fillId="0" borderId="1" xfId="6" applyFont="1" applyBorder="1" applyAlignment="1">
      <alignment horizontal="center" vertical="center"/>
    </xf>
    <xf numFmtId="0" fontId="9" fillId="10" borderId="0" xfId="6" applyFont="1" applyFill="1" applyAlignment="1">
      <alignment horizontal="center" vertical="center"/>
    </xf>
    <xf numFmtId="0" fontId="22" fillId="0" borderId="1" xfId="6" quotePrefix="1" applyFont="1" applyBorder="1" applyAlignment="1">
      <alignment horizontal="center" vertical="center" wrapText="1"/>
    </xf>
    <xf numFmtId="3" fontId="9" fillId="0" borderId="0" xfId="6" applyNumberFormat="1" applyFont="1" applyAlignment="1">
      <alignment horizontal="center" vertical="center"/>
    </xf>
    <xf numFmtId="49" fontId="23" fillId="0" borderId="1" xfId="0" applyNumberFormat="1" applyFont="1" applyBorder="1" applyAlignment="1">
      <alignment horizontal="center" vertical="center" wrapText="1"/>
    </xf>
    <xf numFmtId="0" fontId="20" fillId="9" borderId="1" xfId="0" applyFont="1" applyFill="1" applyBorder="1" applyAlignment="1">
      <alignment horizontal="center" vertical="center" wrapText="1"/>
    </xf>
    <xf numFmtId="3" fontId="23" fillId="0" borderId="1" xfId="0" applyNumberFormat="1" applyFont="1" applyBorder="1" applyAlignment="1">
      <alignment horizontal="center" vertical="center" wrapText="1"/>
    </xf>
    <xf numFmtId="0" fontId="23" fillId="0" borderId="1" xfId="6" quotePrefix="1" applyFont="1" applyBorder="1" applyAlignment="1">
      <alignment horizontal="center" vertical="center" wrapText="1"/>
    </xf>
    <xf numFmtId="3" fontId="22" fillId="0" borderId="1" xfId="6" applyNumberFormat="1" applyFont="1" applyBorder="1" applyAlignment="1">
      <alignment horizontal="center" vertical="center" wrapText="1"/>
    </xf>
    <xf numFmtId="3" fontId="23" fillId="0" borderId="1" xfId="6" applyNumberFormat="1" applyFont="1" applyBorder="1" applyAlignment="1">
      <alignment horizontal="center" vertical="center" wrapText="1"/>
    </xf>
    <xf numFmtId="0" fontId="20" fillId="4" borderId="1" xfId="6" applyFont="1" applyFill="1" applyBorder="1" applyAlignment="1">
      <alignment horizontal="center" vertical="center" wrapText="1"/>
    </xf>
    <xf numFmtId="0" fontId="20" fillId="4" borderId="1" xfId="68" applyFont="1" applyFill="1" applyBorder="1" applyAlignment="1">
      <alignment horizontal="center" vertical="center" wrapText="1"/>
    </xf>
    <xf numFmtId="14" fontId="23" fillId="0" borderId="1" xfId="6" applyNumberFormat="1" applyFont="1" applyBorder="1" applyAlignment="1">
      <alignment horizontal="center" vertical="center"/>
    </xf>
    <xf numFmtId="0" fontId="21" fillId="25" borderId="0" xfId="0" applyFont="1" applyFill="1" applyAlignment="1">
      <alignment horizontal="center" vertical="center"/>
    </xf>
    <xf numFmtId="0" fontId="21" fillId="12" borderId="0" xfId="0" applyFont="1" applyFill="1" applyAlignment="1">
      <alignment horizontal="center" vertical="center"/>
    </xf>
    <xf numFmtId="165" fontId="20" fillId="4" borderId="1" xfId="2" applyNumberFormat="1" applyFont="1" applyFill="1" applyBorder="1" applyAlignment="1">
      <alignment horizontal="center" vertical="center" wrapText="1"/>
    </xf>
    <xf numFmtId="165" fontId="21" fillId="0" borderId="1" xfId="2" applyNumberFormat="1" applyFont="1" applyFill="1" applyBorder="1" applyAlignment="1">
      <alignment horizontal="center" vertical="center"/>
    </xf>
    <xf numFmtId="165" fontId="21" fillId="0" borderId="1" xfId="2" applyNumberFormat="1" applyFont="1" applyFill="1" applyBorder="1" applyAlignment="1">
      <alignment horizontal="center" vertical="center" wrapText="1"/>
    </xf>
    <xf numFmtId="165" fontId="23" fillId="0" borderId="1" xfId="2" applyNumberFormat="1" applyFont="1" applyFill="1" applyBorder="1" applyAlignment="1">
      <alignment horizontal="center" vertical="center" wrapText="1"/>
    </xf>
    <xf numFmtId="165" fontId="9" fillId="0" borderId="0" xfId="2" applyNumberFormat="1" applyFont="1" applyFill="1" applyBorder="1" applyAlignment="1">
      <alignment horizontal="center" vertical="center"/>
    </xf>
    <xf numFmtId="165" fontId="9" fillId="0" borderId="0" xfId="6" applyNumberFormat="1" applyFont="1" applyAlignment="1">
      <alignment horizontal="center" vertical="center"/>
    </xf>
    <xf numFmtId="165" fontId="23" fillId="0" borderId="1" xfId="2" applyNumberFormat="1" applyFont="1" applyFill="1" applyBorder="1" applyAlignment="1">
      <alignment horizontal="center" vertical="center"/>
    </xf>
    <xf numFmtId="165" fontId="22" fillId="0" borderId="1" xfId="2" applyNumberFormat="1" applyFont="1" applyFill="1" applyBorder="1" applyAlignment="1">
      <alignment horizontal="center" vertical="center" wrapText="1"/>
    </xf>
    <xf numFmtId="165" fontId="9" fillId="0" borderId="0" xfId="2" applyNumberFormat="1" applyFont="1" applyFill="1" applyBorder="1"/>
    <xf numFmtId="165" fontId="22" fillId="0" borderId="0" xfId="2" applyNumberFormat="1" applyFont="1" applyFill="1" applyBorder="1" applyAlignment="1">
      <alignment vertical="center"/>
    </xf>
    <xf numFmtId="165" fontId="23" fillId="0" borderId="1" xfId="0" applyNumberFormat="1" applyFont="1" applyBorder="1" applyAlignment="1">
      <alignment horizontal="center" vertical="center" wrapText="1"/>
    </xf>
    <xf numFmtId="165" fontId="23" fillId="0" borderId="1" xfId="6" applyNumberFormat="1" applyFont="1" applyBorder="1" applyAlignment="1">
      <alignment horizontal="center" vertical="center" wrapText="1"/>
    </xf>
    <xf numFmtId="0" fontId="9" fillId="0" borderId="0" xfId="0" applyFont="1" applyAlignment="1">
      <alignment vertical="center"/>
    </xf>
    <xf numFmtId="0" fontId="9" fillId="0" borderId="0" xfId="0" applyFont="1"/>
    <xf numFmtId="0" fontId="30" fillId="0" borderId="0" xfId="0" applyFont="1" applyAlignment="1">
      <alignment horizontal="center" vertical="center" wrapText="1"/>
    </xf>
    <xf numFmtId="0" fontId="25" fillId="3" borderId="0" xfId="0" applyFont="1" applyFill="1" applyAlignment="1">
      <alignment horizontal="center" vertical="center"/>
    </xf>
    <xf numFmtId="0" fontId="25" fillId="0" borderId="0" xfId="0" applyFont="1" applyAlignment="1">
      <alignment vertical="center"/>
    </xf>
    <xf numFmtId="0" fontId="25" fillId="0" borderId="1" xfId="0" applyFont="1" applyBorder="1" applyAlignment="1">
      <alignment vertical="center"/>
    </xf>
    <xf numFmtId="0" fontId="31" fillId="3" borderId="1" xfId="0" applyFont="1" applyFill="1" applyBorder="1" applyAlignment="1">
      <alignment horizontal="center" vertical="center" wrapText="1"/>
    </xf>
    <xf numFmtId="0" fontId="32" fillId="3" borderId="0" xfId="0" applyFont="1" applyFill="1" applyAlignment="1">
      <alignment horizontal="center" vertical="center" wrapText="1"/>
    </xf>
    <xf numFmtId="0" fontId="34" fillId="0" borderId="0" xfId="0" applyFont="1" applyAlignment="1">
      <alignment horizontal="center" vertical="center"/>
    </xf>
    <xf numFmtId="0" fontId="9" fillId="0" borderId="0" xfId="0" applyFont="1" applyAlignment="1">
      <alignment horizontal="right"/>
    </xf>
    <xf numFmtId="0" fontId="29" fillId="0" borderId="1" xfId="0" applyFont="1" applyBorder="1" applyAlignment="1">
      <alignment horizontal="center" vertical="center" wrapText="1"/>
    </xf>
    <xf numFmtId="164" fontId="21" fillId="0" borderId="1" xfId="0" applyNumberFormat="1" applyFont="1" applyBorder="1" applyAlignment="1">
      <alignment horizontal="center" vertical="center"/>
    </xf>
    <xf numFmtId="164" fontId="21" fillId="0" borderId="1" xfId="0" applyNumberFormat="1" applyFont="1" applyBorder="1" applyAlignment="1">
      <alignment horizontal="center" vertical="center" wrapText="1"/>
    </xf>
    <xf numFmtId="166" fontId="21" fillId="0" borderId="1" xfId="0" applyNumberFormat="1" applyFont="1" applyBorder="1" applyAlignment="1">
      <alignment horizontal="center" vertical="center"/>
    </xf>
    <xf numFmtId="0" fontId="20" fillId="11" borderId="1" xfId="6"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6" borderId="1" xfId="6"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37" fillId="0" borderId="0" xfId="6" applyFont="1" applyAlignment="1">
      <alignment horizontal="center" vertical="center"/>
    </xf>
    <xf numFmtId="0" fontId="20" fillId="23"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22" borderId="1" xfId="6" applyFont="1" applyFill="1" applyBorder="1" applyAlignment="1">
      <alignment horizontal="center" vertical="center" wrapText="1"/>
    </xf>
    <xf numFmtId="0" fontId="38" fillId="9" borderId="1" xfId="0" applyFont="1" applyFill="1" applyBorder="1" applyAlignment="1">
      <alignment horizontal="center" vertical="center" wrapText="1"/>
    </xf>
    <xf numFmtId="0" fontId="38" fillId="9" borderId="1" xfId="6" applyFont="1" applyFill="1" applyBorder="1" applyAlignment="1">
      <alignment horizontal="center" vertical="center" wrapText="1"/>
    </xf>
    <xf numFmtId="0" fontId="37" fillId="0" borderId="0" xfId="6" applyFont="1" applyAlignment="1">
      <alignment horizontal="left" vertical="center" wrapText="1"/>
    </xf>
    <xf numFmtId="0" fontId="38" fillId="15"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38" fillId="16"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0" fontId="38" fillId="9" borderId="1" xfId="6" applyFont="1" applyFill="1" applyBorder="1" applyAlignment="1">
      <alignment horizontal="center" vertical="center"/>
    </xf>
    <xf numFmtId="0" fontId="20" fillId="5" borderId="1" xfId="6" applyFont="1" applyFill="1" applyBorder="1" applyAlignment="1">
      <alignment horizontal="center" vertical="center" wrapText="1"/>
    </xf>
    <xf numFmtId="0" fontId="29" fillId="5" borderId="1" xfId="6" applyFont="1" applyFill="1" applyBorder="1" applyAlignment="1">
      <alignment horizontal="center" vertical="center" wrapText="1"/>
    </xf>
    <xf numFmtId="0" fontId="38" fillId="20" borderId="1" xfId="6" applyFont="1" applyFill="1" applyBorder="1" applyAlignment="1">
      <alignment horizontal="center" vertical="center" wrapText="1"/>
    </xf>
    <xf numFmtId="0" fontId="29" fillId="21" borderId="1" xfId="6" applyFont="1" applyFill="1" applyBorder="1" applyAlignment="1">
      <alignment horizontal="center" vertical="center" wrapText="1"/>
    </xf>
    <xf numFmtId="0" fontId="29" fillId="6" borderId="1" xfId="6" applyFont="1" applyFill="1" applyBorder="1" applyAlignment="1">
      <alignment horizontal="center" vertical="center" wrapText="1"/>
    </xf>
    <xf numFmtId="0" fontId="29" fillId="19" borderId="1" xfId="6" applyFont="1" applyFill="1" applyBorder="1" applyAlignment="1">
      <alignment horizontal="center" vertical="center" wrapText="1"/>
    </xf>
    <xf numFmtId="0" fontId="29" fillId="18" borderId="1" xfId="6" applyFont="1" applyFill="1" applyBorder="1" applyAlignment="1">
      <alignment horizontal="center" vertical="center" wrapText="1"/>
    </xf>
    <xf numFmtId="0" fontId="29" fillId="7" borderId="1" xfId="6" applyFont="1" applyFill="1" applyBorder="1" applyAlignment="1">
      <alignment horizontal="center" vertical="center" wrapText="1"/>
    </xf>
    <xf numFmtId="0" fontId="37" fillId="0" borderId="0" xfId="6" applyFont="1" applyAlignment="1">
      <alignment horizontal="left" vertical="center"/>
    </xf>
    <xf numFmtId="0" fontId="29"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7" fillId="0" borderId="0" xfId="0" applyFont="1" applyAlignment="1">
      <alignment horizontal="left" vertical="center"/>
    </xf>
    <xf numFmtId="0" fontId="37" fillId="0" borderId="0" xfId="6" applyFont="1"/>
    <xf numFmtId="0" fontId="20" fillId="24" borderId="1" xfId="0" applyFont="1" applyFill="1" applyBorder="1" applyAlignment="1">
      <alignment horizontal="center" vertical="center" wrapText="1"/>
    </xf>
    <xf numFmtId="0" fontId="20" fillId="24" borderId="1" xfId="0" applyFont="1" applyFill="1" applyBorder="1" applyAlignment="1">
      <alignment horizontal="center" vertical="center"/>
    </xf>
    <xf numFmtId="0" fontId="20" fillId="26" borderId="1" xfId="0" applyFont="1" applyFill="1" applyBorder="1" applyAlignment="1">
      <alignment horizontal="center" vertical="center"/>
    </xf>
    <xf numFmtId="0" fontId="20" fillId="26" borderId="1" xfId="0" applyFont="1" applyFill="1" applyBorder="1" applyAlignment="1">
      <alignment horizontal="center" vertical="center" wrapText="1"/>
    </xf>
    <xf numFmtId="0" fontId="20" fillId="27" borderId="1" xfId="0" applyFont="1" applyFill="1" applyBorder="1" applyAlignment="1">
      <alignment horizontal="center" vertical="center" wrapText="1"/>
    </xf>
    <xf numFmtId="0" fontId="20" fillId="28" borderId="1" xfId="0" applyFont="1" applyFill="1" applyBorder="1" applyAlignment="1">
      <alignment horizontal="center" vertical="center" wrapText="1"/>
    </xf>
    <xf numFmtId="0" fontId="37" fillId="3" borderId="0" xfId="6" applyFont="1" applyFill="1" applyAlignment="1">
      <alignment horizontal="left" vertical="center"/>
    </xf>
    <xf numFmtId="0" fontId="29" fillId="0" borderId="0" xfId="66" applyFont="1" applyAlignment="1">
      <alignment vertical="center"/>
    </xf>
    <xf numFmtId="0" fontId="20" fillId="19" borderId="1" xfId="6" applyFont="1" applyFill="1" applyBorder="1" applyAlignment="1">
      <alignment horizontal="center" vertical="center" wrapText="1"/>
    </xf>
    <xf numFmtId="0" fontId="20" fillId="7" borderId="1" xfId="6" applyFont="1" applyFill="1" applyBorder="1" applyAlignment="1">
      <alignment horizontal="center" vertical="center" wrapText="1"/>
    </xf>
    <xf numFmtId="0" fontId="20" fillId="29" borderId="1" xfId="0" applyFont="1" applyFill="1" applyBorder="1" applyAlignment="1">
      <alignment horizontal="center" vertical="center" wrapText="1"/>
    </xf>
    <xf numFmtId="0" fontId="37" fillId="0" borderId="0" xfId="6" applyFont="1" applyAlignment="1">
      <alignment horizontal="center" vertical="center" wrapText="1"/>
    </xf>
    <xf numFmtId="165" fontId="9" fillId="0" borderId="0" xfId="2" applyNumberFormat="1" applyFont="1" applyFill="1" applyBorder="1" applyAlignment="1">
      <alignment horizontal="center" vertical="center" wrapText="1"/>
    </xf>
    <xf numFmtId="165" fontId="23" fillId="0" borderId="1" xfId="3" applyNumberFormat="1" applyFont="1" applyFill="1" applyBorder="1" applyAlignment="1">
      <alignment horizontal="center" vertical="center" wrapText="1"/>
    </xf>
    <xf numFmtId="0" fontId="22" fillId="3" borderId="1" xfId="6" applyFont="1" applyFill="1" applyBorder="1" applyAlignment="1">
      <alignment horizontal="center" vertical="center" wrapText="1"/>
    </xf>
    <xf numFmtId="0" fontId="23" fillId="3" borderId="1" xfId="6" applyFont="1" applyFill="1" applyBorder="1" applyAlignment="1">
      <alignment horizontal="center" vertical="center" wrapText="1"/>
    </xf>
    <xf numFmtId="165" fontId="23" fillId="3" borderId="1" xfId="3" applyNumberFormat="1" applyFont="1" applyFill="1" applyBorder="1" applyAlignment="1">
      <alignment horizontal="center" vertical="center" wrapText="1"/>
    </xf>
    <xf numFmtId="0" fontId="20" fillId="20" borderId="1" xfId="6" applyFont="1" applyFill="1" applyBorder="1" applyAlignment="1">
      <alignment horizontal="center" vertical="center" wrapText="1"/>
    </xf>
    <xf numFmtId="165" fontId="22" fillId="0" borderId="1" xfId="3" applyNumberFormat="1" applyFont="1" applyFill="1" applyBorder="1" applyAlignment="1">
      <alignment horizontal="center" vertical="center" wrapText="1"/>
    </xf>
    <xf numFmtId="0" fontId="29" fillId="17" borderId="1" xfId="6" applyFont="1" applyFill="1" applyBorder="1" applyAlignment="1">
      <alignment horizontal="center" vertical="center" wrapText="1"/>
    </xf>
    <xf numFmtId="165" fontId="23" fillId="0" borderId="1" xfId="3" applyNumberFormat="1" applyFont="1" applyFill="1" applyBorder="1" applyAlignment="1">
      <alignment horizontal="center" vertical="center"/>
    </xf>
    <xf numFmtId="0" fontId="29" fillId="8" borderId="1" xfId="6" applyFont="1" applyFill="1" applyBorder="1" applyAlignment="1">
      <alignment horizontal="center" vertical="center" wrapText="1"/>
    </xf>
    <xf numFmtId="0" fontId="38" fillId="16" borderId="1" xfId="6" applyFont="1" applyFill="1" applyBorder="1" applyAlignment="1">
      <alignment horizontal="center" vertical="center" wrapText="1"/>
    </xf>
    <xf numFmtId="165" fontId="21" fillId="3" borderId="1" xfId="2" applyNumberFormat="1" applyFont="1" applyFill="1" applyBorder="1" applyAlignment="1">
      <alignment horizontal="center" vertical="center" wrapText="1"/>
    </xf>
    <xf numFmtId="0" fontId="21" fillId="3" borderId="1" xfId="6" applyFont="1" applyFill="1" applyBorder="1" applyAlignment="1">
      <alignment horizontal="center" vertical="center" wrapText="1"/>
    </xf>
    <xf numFmtId="165" fontId="21" fillId="3" borderId="1" xfId="2" applyNumberFormat="1" applyFont="1" applyFill="1" applyBorder="1" applyAlignment="1">
      <alignment horizontal="center" vertical="center"/>
    </xf>
    <xf numFmtId="3" fontId="21" fillId="3" borderId="1" xfId="6" applyNumberFormat="1" applyFont="1" applyFill="1" applyBorder="1" applyAlignment="1">
      <alignment horizontal="center" vertical="center" wrapText="1"/>
    </xf>
    <xf numFmtId="165" fontId="23" fillId="3" borderId="1" xfId="2" applyNumberFormat="1" applyFont="1" applyFill="1" applyBorder="1" applyAlignment="1">
      <alignment horizontal="center" vertical="center" wrapText="1"/>
    </xf>
    <xf numFmtId="0" fontId="20" fillId="14" borderId="1" xfId="6" applyFont="1" applyFill="1" applyBorder="1" applyAlignment="1">
      <alignment horizontal="center" vertical="center" wrapText="1"/>
    </xf>
    <xf numFmtId="165" fontId="38" fillId="0" borderId="1" xfId="6" applyNumberFormat="1" applyFont="1" applyBorder="1" applyAlignment="1">
      <alignment horizontal="center" vertical="center" wrapText="1"/>
    </xf>
    <xf numFmtId="0" fontId="23" fillId="0" borderId="1" xfId="0" applyFont="1" applyBorder="1" applyAlignment="1">
      <alignment horizontal="center" wrapText="1"/>
    </xf>
    <xf numFmtId="0" fontId="21" fillId="0" borderId="0" xfId="6" applyFont="1" applyAlignment="1">
      <alignment horizontal="center" vertical="center" wrapText="1"/>
    </xf>
    <xf numFmtId="0" fontId="21" fillId="3" borderId="0" xfId="6" applyFont="1" applyFill="1" applyAlignment="1">
      <alignment horizontal="center" vertical="center" wrapText="1"/>
    </xf>
    <xf numFmtId="0" fontId="20" fillId="31" borderId="1" xfId="6" applyFont="1" applyFill="1" applyBorder="1" applyAlignment="1">
      <alignment horizontal="center" vertical="center" wrapText="1"/>
    </xf>
    <xf numFmtId="0" fontId="20" fillId="9" borderId="1" xfId="6" applyFont="1" applyFill="1" applyBorder="1" applyAlignment="1">
      <alignment horizontal="center" vertical="center" wrapText="1"/>
    </xf>
    <xf numFmtId="0" fontId="20" fillId="32" borderId="1" xfId="6" applyFont="1" applyFill="1" applyBorder="1" applyAlignment="1">
      <alignment horizontal="center" vertical="center" wrapText="1"/>
    </xf>
    <xf numFmtId="0" fontId="23" fillId="0" borderId="0" xfId="6" applyFont="1" applyAlignment="1">
      <alignment horizontal="center" vertical="center" wrapText="1"/>
    </xf>
    <xf numFmtId="165" fontId="23" fillId="3"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wrapText="1"/>
    </xf>
    <xf numFmtId="164" fontId="23" fillId="0" borderId="1" xfId="0" applyNumberFormat="1" applyFont="1" applyBorder="1" applyAlignment="1">
      <alignment horizontal="center" vertical="center"/>
    </xf>
    <xf numFmtId="164" fontId="22" fillId="0" borderId="1" xfId="0" applyNumberFormat="1" applyFont="1" applyBorder="1" applyAlignment="1">
      <alignment horizontal="center" vertical="center"/>
    </xf>
    <xf numFmtId="164" fontId="23" fillId="0" borderId="1" xfId="0" applyNumberFormat="1" applyFont="1" applyBorder="1" applyAlignment="1">
      <alignment horizontal="center" vertical="center" wrapText="1"/>
    </xf>
    <xf numFmtId="164" fontId="22" fillId="0" borderId="1" xfId="6" applyNumberFormat="1" applyFont="1" applyBorder="1" applyAlignment="1">
      <alignment horizontal="center" vertical="center" wrapText="1"/>
    </xf>
    <xf numFmtId="164" fontId="23" fillId="0" borderId="1" xfId="6" applyNumberFormat="1" applyFont="1" applyBorder="1" applyAlignment="1">
      <alignment horizontal="center" vertical="center" wrapText="1"/>
    </xf>
    <xf numFmtId="164" fontId="23" fillId="0" borderId="1" xfId="31" applyNumberFormat="1" applyFont="1" applyBorder="1" applyAlignment="1">
      <alignment horizontal="center" vertical="center" wrapText="1"/>
    </xf>
    <xf numFmtId="164" fontId="23" fillId="0" borderId="1" xfId="31" applyNumberFormat="1" applyFont="1" applyBorder="1" applyAlignment="1">
      <alignment horizontal="center" vertical="center"/>
    </xf>
    <xf numFmtId="166" fontId="21"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xf>
    <xf numFmtId="166" fontId="22" fillId="0" borderId="1" xfId="6" applyNumberFormat="1" applyFont="1" applyBorder="1" applyAlignment="1">
      <alignment horizontal="center" vertical="center" wrapText="1"/>
    </xf>
    <xf numFmtId="166" fontId="23" fillId="0" borderId="1" xfId="31" applyNumberFormat="1" applyFont="1" applyBorder="1" applyAlignment="1">
      <alignment horizontal="center" vertical="center"/>
    </xf>
    <xf numFmtId="0" fontId="21" fillId="0" borderId="1" xfId="74" applyFont="1" applyBorder="1" applyAlignment="1">
      <alignment horizontal="center" vertical="center"/>
    </xf>
    <xf numFmtId="0" fontId="21" fillId="0" borderId="1" xfId="74" applyFont="1" applyBorder="1" applyAlignment="1">
      <alignment horizontal="center" vertical="center" wrapText="1"/>
    </xf>
    <xf numFmtId="0" fontId="29" fillId="0" borderId="0" xfId="66" applyFont="1" applyAlignment="1">
      <alignment horizontal="right" vertical="center"/>
    </xf>
    <xf numFmtId="165" fontId="29" fillId="0" borderId="0" xfId="2" applyNumberFormat="1" applyFont="1" applyFill="1" applyBorder="1" applyAlignment="1">
      <alignment vertical="center"/>
    </xf>
    <xf numFmtId="3" fontId="21" fillId="0" borderId="1" xfId="66" applyNumberFormat="1" applyFont="1" applyBorder="1" applyAlignment="1">
      <alignment horizontal="center" vertical="center"/>
    </xf>
    <xf numFmtId="0" fontId="29" fillId="9" borderId="1" xfId="0" applyFont="1" applyFill="1" applyBorder="1" applyAlignment="1">
      <alignment horizontal="center" vertical="center" wrapText="1"/>
    </xf>
    <xf numFmtId="0" fontId="9" fillId="0" borderId="1" xfId="6" applyFont="1" applyBorder="1" applyAlignment="1">
      <alignment horizontal="center" vertical="center" wrapText="1"/>
    </xf>
    <xf numFmtId="0" fontId="20" fillId="33" borderId="1" xfId="0" applyFont="1" applyFill="1" applyBorder="1" applyAlignment="1">
      <alignment horizontal="center" vertical="center" wrapText="1"/>
    </xf>
    <xf numFmtId="0" fontId="9" fillId="0" borderId="0" xfId="6" applyFont="1" applyAlignment="1">
      <alignment wrapText="1"/>
    </xf>
    <xf numFmtId="0" fontId="29" fillId="4" borderId="1" xfId="6" applyFont="1" applyFill="1" applyBorder="1" applyAlignment="1">
      <alignment horizontal="center" vertical="center" wrapText="1"/>
    </xf>
    <xf numFmtId="0" fontId="29" fillId="4" borderId="1" xfId="68" applyFont="1" applyFill="1" applyBorder="1" applyAlignment="1">
      <alignment horizontal="center" vertical="center" wrapText="1"/>
    </xf>
    <xf numFmtId="165" fontId="29" fillId="4" borderId="1" xfId="2" applyNumberFormat="1" applyFont="1" applyFill="1" applyBorder="1" applyAlignment="1">
      <alignment horizontal="center" vertical="center" wrapText="1"/>
    </xf>
    <xf numFmtId="0" fontId="29" fillId="4" borderId="0" xfId="6" applyFont="1" applyFill="1" applyAlignment="1">
      <alignment horizontal="center" vertical="center"/>
    </xf>
    <xf numFmtId="0" fontId="29" fillId="5" borderId="1" xfId="0" applyFont="1" applyFill="1" applyBorder="1" applyAlignment="1">
      <alignment horizontal="center" vertical="center" wrapText="1"/>
    </xf>
    <xf numFmtId="165" fontId="22" fillId="0" borderId="1" xfId="0" applyNumberFormat="1" applyFont="1" applyBorder="1" applyAlignment="1">
      <alignment horizontal="center" vertical="center"/>
    </xf>
    <xf numFmtId="0" fontId="22" fillId="0" borderId="0" xfId="0" applyFont="1" applyAlignment="1">
      <alignment horizontal="center" vertical="center"/>
    </xf>
    <xf numFmtId="165" fontId="22" fillId="0" borderId="1" xfId="0" applyNumberFormat="1" applyFont="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165" fontId="22" fillId="3" borderId="1" xfId="0" applyNumberFormat="1" applyFont="1" applyFill="1" applyBorder="1" applyAlignment="1">
      <alignment horizontal="center" vertical="center" wrapText="1"/>
    </xf>
    <xf numFmtId="165" fontId="22" fillId="3" borderId="1" xfId="0" applyNumberFormat="1" applyFont="1" applyFill="1" applyBorder="1" applyAlignment="1">
      <alignment horizontal="center" vertical="center"/>
    </xf>
    <xf numFmtId="0" fontId="29" fillId="14" borderId="1" xfId="0" applyFont="1" applyFill="1" applyBorder="1" applyAlignment="1">
      <alignment horizontal="center" vertical="center" wrapText="1"/>
    </xf>
    <xf numFmtId="3" fontId="22" fillId="0" borderId="1" xfId="0" applyNumberFormat="1" applyFont="1" applyBorder="1" applyAlignment="1">
      <alignment horizontal="center" vertical="center" wrapText="1"/>
    </xf>
    <xf numFmtId="3" fontId="22" fillId="3" borderId="1" xfId="0" applyNumberFormat="1" applyFont="1" applyFill="1" applyBorder="1" applyAlignment="1">
      <alignment horizontal="center" vertical="center" wrapText="1"/>
    </xf>
    <xf numFmtId="165" fontId="22" fillId="34" borderId="1" xfId="0" applyNumberFormat="1" applyFont="1" applyFill="1" applyBorder="1" applyAlignment="1">
      <alignment horizontal="center" vertical="center" wrapText="1"/>
    </xf>
    <xf numFmtId="0" fontId="29" fillId="23"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2" fillId="0" borderId="0" xfId="66" applyFont="1" applyAlignment="1">
      <alignment horizontal="right" vertical="center"/>
    </xf>
    <xf numFmtId="0" fontId="23" fillId="0" borderId="0" xfId="6" applyFont="1"/>
    <xf numFmtId="0" fontId="23" fillId="0" borderId="0" xfId="6" applyFont="1" applyAlignment="1">
      <alignment horizontal="right"/>
    </xf>
    <xf numFmtId="165" fontId="23" fillId="0" borderId="0" xfId="2" applyNumberFormat="1" applyFont="1" applyFill="1" applyBorder="1"/>
    <xf numFmtId="165" fontId="38" fillId="0" borderId="0" xfId="2" applyNumberFormat="1" applyFont="1" applyFill="1" applyBorder="1"/>
    <xf numFmtId="0" fontId="38" fillId="0" borderId="0" xfId="6" applyFont="1" applyAlignment="1">
      <alignment horizontal="right"/>
    </xf>
    <xf numFmtId="0" fontId="14"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wrapText="1"/>
    </xf>
    <xf numFmtId="0" fontId="16" fillId="0" borderId="0" xfId="0" applyFont="1" applyAlignment="1">
      <alignment horizontal="center"/>
    </xf>
    <xf numFmtId="0" fontId="25" fillId="9" borderId="1" xfId="0" applyFont="1" applyFill="1" applyBorder="1" applyAlignment="1">
      <alignment horizontal="center" vertical="center"/>
    </xf>
    <xf numFmtId="0" fontId="30" fillId="0" borderId="0" xfId="0" applyFont="1" applyAlignment="1">
      <alignment horizontal="center" vertical="center" wrapText="1"/>
    </xf>
    <xf numFmtId="0" fontId="33" fillId="30" borderId="0" xfId="0" applyFont="1" applyFill="1" applyAlignment="1">
      <alignment horizontal="center" vertical="center"/>
    </xf>
    <xf numFmtId="0" fontId="24" fillId="5"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8" fillId="30" borderId="0" xfId="0" applyFont="1" applyFill="1" applyAlignment="1">
      <alignment horizontal="left" vertical="center"/>
    </xf>
    <xf numFmtId="0" fontId="19" fillId="3" borderId="0" xfId="0" applyFont="1" applyFill="1" applyAlignment="1">
      <alignment horizontal="left" vertical="center"/>
    </xf>
    <xf numFmtId="164" fontId="9" fillId="0" borderId="1" xfId="6" applyNumberFormat="1" applyFont="1" applyBorder="1" applyAlignment="1">
      <alignment horizontal="center" vertical="center" wrapText="1"/>
    </xf>
    <xf numFmtId="164" fontId="35"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35" fillId="0" borderId="3" xfId="0" applyNumberFormat="1" applyFont="1" applyBorder="1" applyAlignment="1">
      <alignment horizontal="center" vertical="center"/>
    </xf>
    <xf numFmtId="164" fontId="35" fillId="0" borderId="5" xfId="0" applyNumberFormat="1" applyFont="1" applyBorder="1" applyAlignment="1">
      <alignment horizontal="center" vertical="center"/>
    </xf>
    <xf numFmtId="164" fontId="35" fillId="0" borderId="2" xfId="0" applyNumberFormat="1" applyFont="1" applyBorder="1" applyAlignment="1">
      <alignment horizontal="center" vertical="center"/>
    </xf>
    <xf numFmtId="0" fontId="20" fillId="4" borderId="3" xfId="6" applyFont="1" applyFill="1" applyBorder="1" applyAlignment="1">
      <alignment horizontal="center" vertical="center" wrapText="1"/>
    </xf>
    <xf numFmtId="0" fontId="20" fillId="4" borderId="2" xfId="6" applyFont="1" applyFill="1" applyBorder="1" applyAlignment="1">
      <alignment horizontal="center" vertical="center" wrapText="1"/>
    </xf>
    <xf numFmtId="0" fontId="20" fillId="4" borderId="4" xfId="6" applyFont="1" applyFill="1" applyBorder="1" applyAlignment="1">
      <alignment horizontal="center" vertical="center" wrapText="1"/>
    </xf>
    <xf numFmtId="0" fontId="20" fillId="4" borderId="6" xfId="6" applyFont="1" applyFill="1" applyBorder="1" applyAlignment="1">
      <alignment horizontal="center" vertical="center" wrapText="1"/>
    </xf>
  </cellXfs>
  <cellStyles count="75">
    <cellStyle name="Comma 2" xfId="1" xr:uid="{9B3696BE-7237-FB47-BFFD-699B9EA39663}"/>
    <cellStyle name="Currency" xfId="2" builtinId="4"/>
    <cellStyle name="Currency 2" xfId="3" xr:uid="{3BAE3588-108D-BE49-BC20-C2FDD9130791}"/>
    <cellStyle name="Currency 3" xfId="4" xr:uid="{FF4ACAD8-E81E-A546-B384-40693DFBD7BA}"/>
    <cellStyle name="Neutral 2" xfId="5" xr:uid="{45EADF81-1002-F947-BD2F-2A378DD53AFF}"/>
    <cellStyle name="Normal" xfId="0" builtinId="0"/>
    <cellStyle name="Normal 10" xfId="6" xr:uid="{27A0BE3F-42CB-EF49-9818-DA169E7F58E7}"/>
    <cellStyle name="Normal 11" xfId="7" xr:uid="{FDB1CD49-C7AB-BA43-BE40-94A2C60C1156}"/>
    <cellStyle name="Normal 12" xfId="8" xr:uid="{8BB69D3D-A3B2-6B4F-AF3A-194CFCB13E56}"/>
    <cellStyle name="Normal 13" xfId="9" xr:uid="{C8FFEB25-14A3-9B46-BBD8-FEA80E39E85F}"/>
    <cellStyle name="Normal 14" xfId="10" xr:uid="{944D4C06-32E8-104D-A443-E93C2DC55EF9}"/>
    <cellStyle name="Normal 15" xfId="11" xr:uid="{EAFA9E2A-87EB-9942-BBBF-38C8F02BF0B7}"/>
    <cellStyle name="Normal 16" xfId="12" xr:uid="{0EDD9C21-3B56-104E-B91B-130238F30AA8}"/>
    <cellStyle name="Normal 17" xfId="13" xr:uid="{4FB82590-DDAA-B748-9827-69A79FEC7DBB}"/>
    <cellStyle name="Normal 18" xfId="14" xr:uid="{AEFF17CB-9137-E048-85A7-8EE5190F6241}"/>
    <cellStyle name="Normal 19" xfId="15" xr:uid="{17DBC1D1-95DA-974F-8ED7-16EB3BE326EB}"/>
    <cellStyle name="Normal 2" xfId="16" xr:uid="{C384755B-3AA7-E642-BB91-704F76ECA291}"/>
    <cellStyle name="Normal 2 2" xfId="17" xr:uid="{56C66DD2-CB48-1442-B58F-507A6704B094}"/>
    <cellStyle name="Normal 2 3" xfId="18" xr:uid="{9CFDC0C4-6A8B-D641-BB12-B0CF68BF7A3E}"/>
    <cellStyle name="Normal 2 4" xfId="19" xr:uid="{29FE9181-50CD-0D40-AC7B-08E82F56BE05}"/>
    <cellStyle name="Normal 2 5" xfId="20" xr:uid="{5E4BCD8D-DD4B-CF4D-A262-6B4A8E8C2160}"/>
    <cellStyle name="Normal 20" xfId="21" xr:uid="{44D8F61E-09E7-C94B-9CA9-A433FD51590F}"/>
    <cellStyle name="Normal 21" xfId="22" xr:uid="{C68F5EC4-FA55-3C4A-B41C-638D671FC267}"/>
    <cellStyle name="Normal 22" xfId="23" xr:uid="{29DB0D4E-C5DA-3948-9458-D17C5D9FAD5E}"/>
    <cellStyle name="Normal 23" xfId="24" xr:uid="{5FE3A57D-AB5A-0F41-A711-6990BBAE9492}"/>
    <cellStyle name="Normal 24" xfId="25" xr:uid="{F158A764-2E85-3F4F-83E8-637F69C446F1}"/>
    <cellStyle name="Normal 25" xfId="26" xr:uid="{7AA0B17F-A141-2647-9B7F-7ED4E3EA6E89}"/>
    <cellStyle name="Normal 26" xfId="27" xr:uid="{DC054165-0343-9E4E-B36F-71B62171876B}"/>
    <cellStyle name="Normal 27" xfId="28" xr:uid="{70E71683-CF38-E94B-BFEC-E53F3958CAF9}"/>
    <cellStyle name="Normal 28" xfId="29" xr:uid="{236718DD-B9D1-AB49-8C5D-9D98B405C787}"/>
    <cellStyle name="Normal 29" xfId="30" xr:uid="{DFCE5209-ABAC-964E-AC5A-F017F1F8874B}"/>
    <cellStyle name="Normal 3" xfId="31" xr:uid="{526A24F3-6DBD-284D-8762-2626F9AF2FD2}"/>
    <cellStyle name="Normal 3 2" xfId="32" xr:uid="{A191C8DA-AE3A-3642-A8E1-227A47B3A5DD}"/>
    <cellStyle name="Normal 3 2 2" xfId="33" xr:uid="{0E7E9644-7528-A342-8C1D-0E85C72E57D4}"/>
    <cellStyle name="Normal 3 3" xfId="34" xr:uid="{B0175B81-BD80-A243-B77A-6D466F645264}"/>
    <cellStyle name="Normal 3 3 2" xfId="35" xr:uid="{B6ECB027-0B80-D64B-9DA7-AD69E787EA29}"/>
    <cellStyle name="Normal 30" xfId="36" xr:uid="{A01D10CF-52D5-3741-A639-88E95D28B297}"/>
    <cellStyle name="Normal 31" xfId="37" xr:uid="{93862693-E879-FC4C-AD9C-17E4AF9D4250}"/>
    <cellStyle name="Normal 32" xfId="38" xr:uid="{3A7A34A0-43D2-9D46-8D97-119612EADA8F}"/>
    <cellStyle name="Normal 33" xfId="39" xr:uid="{606E832B-4A58-FA46-B3BF-E923A6FB3568}"/>
    <cellStyle name="Normal 34" xfId="40" xr:uid="{16B64A50-7D0C-F34B-8094-C3A57D5A03D4}"/>
    <cellStyle name="Normal 35" xfId="41" xr:uid="{F3F3709F-C113-DD4C-B61A-2D98DA52A65D}"/>
    <cellStyle name="Normal 36" xfId="42" xr:uid="{D6D03541-F93C-5D4F-A262-A2D88617FBC0}"/>
    <cellStyle name="Normal 37" xfId="43" xr:uid="{81C2D5C8-BF28-1B49-BF4C-F44F1D5C0FAD}"/>
    <cellStyle name="Normal 38" xfId="44" xr:uid="{1FD3DFA4-598B-BB43-AB57-3A0594D22D18}"/>
    <cellStyle name="Normal 39" xfId="45" xr:uid="{F5FE324A-18C1-E945-8D57-C8E5A2BB9B53}"/>
    <cellStyle name="Normal 4" xfId="46" xr:uid="{202A9183-1956-8242-BE95-9E57934842DC}"/>
    <cellStyle name="Normal 40" xfId="47" xr:uid="{D71D5CAB-693D-0247-88F9-87AFF90E8832}"/>
    <cellStyle name="Normal 41" xfId="48" xr:uid="{9896DA8A-C01C-064C-9D87-71FEDA153EF8}"/>
    <cellStyle name="Normal 42" xfId="49" xr:uid="{34518680-1EA2-BB46-9D13-9ABF063E1D9D}"/>
    <cellStyle name="Normal 43" xfId="50" xr:uid="{9D7CA6F7-B6C7-4145-AD75-750F7BEF0B67}"/>
    <cellStyle name="Normal 44" xfId="51" xr:uid="{B9038938-9DF6-694E-9C39-AA7F1FDC01A4}"/>
    <cellStyle name="Normal 45" xfId="52" xr:uid="{125E827F-D0BD-9341-97FD-3911D3DBEBD7}"/>
    <cellStyle name="Normal 46" xfId="53" xr:uid="{028E60B2-0168-184C-954F-0B7E4668D783}"/>
    <cellStyle name="Normal 47" xfId="54" xr:uid="{A49D6B68-C315-E542-AB6E-B982FA8F8388}"/>
    <cellStyle name="Normal 48" xfId="55" xr:uid="{078265CE-0A1D-EB4F-B437-0D3E12B4BB5F}"/>
    <cellStyle name="Normal 49" xfId="56" xr:uid="{75B57ACA-A7CD-2F4E-A6F8-D1CEB810DF83}"/>
    <cellStyle name="Normal 5" xfId="57" xr:uid="{81535B8F-8488-9A48-B2C7-ADF28CEDA817}"/>
    <cellStyle name="Normal 50" xfId="58" xr:uid="{69F07A26-2CD2-D141-9FF1-3C7B7E0832D5}"/>
    <cellStyle name="Normal 51" xfId="59" xr:uid="{1118F818-F3EC-074B-880B-F954B2AD7AAA}"/>
    <cellStyle name="Normal 52" xfId="60" xr:uid="{4E5D44DD-6F75-1A43-BA7D-DB9EDB499E3E}"/>
    <cellStyle name="Normal 53" xfId="61" xr:uid="{A52D4F0A-DD7E-D84F-A05E-4A3E1A89CA03}"/>
    <cellStyle name="Normal 54" xfId="62" xr:uid="{AAD21F86-5871-0B49-9391-A45FF5E52C84}"/>
    <cellStyle name="Normal 55" xfId="63" xr:uid="{2280E24A-E945-3B4F-A18A-92B48966E29C}"/>
    <cellStyle name="Normal 56" xfId="64" xr:uid="{0B8D689B-07FD-CA46-814E-A1314535F1ED}"/>
    <cellStyle name="Normal 56 2" xfId="65" xr:uid="{6E32D526-53CE-9041-AC04-C0B2296D2F67}"/>
    <cellStyle name="Normal 57" xfId="66" xr:uid="{2957BBE1-ADC7-9445-A49D-BD4CD5BFE475}"/>
    <cellStyle name="Normal 57 5" xfId="74" xr:uid="{EE4BAD57-E771-594D-87C6-D1BAD54E214C}"/>
    <cellStyle name="Normal 58 2" xfId="67" xr:uid="{049F4D6B-648A-6443-A900-89A8CC7D2A11}"/>
    <cellStyle name="Normal 59" xfId="68" xr:uid="{AFCE6538-39F5-0649-AE66-0C82DAA01C12}"/>
    <cellStyle name="Normal 6" xfId="69" xr:uid="{10AC548E-9B03-B149-98CA-568A5974D1B3}"/>
    <cellStyle name="Normal 7" xfId="70" xr:uid="{A06CC98A-BD06-E047-8838-38BAE4A7A51A}"/>
    <cellStyle name="Normal 8" xfId="71" xr:uid="{66B28732-4241-244E-8C6C-7487B1D8E1C5}"/>
    <cellStyle name="Normal 9" xfId="72" xr:uid="{6E87A380-94C5-2B47-B165-816C5DA674FC}"/>
    <cellStyle name="Percent 2" xfId="73" xr:uid="{AA0F8BAD-89B7-904B-B497-3217B1A7F7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customXml" Target="../ink/ink6.xml"/><Relationship Id="rId3" Type="http://schemas.openxmlformats.org/officeDocument/2006/relationships/customXml" Target="../ink/ink2.xml"/><Relationship Id="rId7" Type="http://schemas.openxmlformats.org/officeDocument/2006/relationships/customXml" Target="../ink/ink5.xml"/><Relationship Id="rId2" Type="http://schemas.openxmlformats.org/officeDocument/2006/relationships/image" Target="../media/image2.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customXml" Target="../ink/ink13.xml"/><Relationship Id="rId3" Type="http://schemas.openxmlformats.org/officeDocument/2006/relationships/customXml" Target="../ink/ink8.xml"/><Relationship Id="rId7" Type="http://schemas.openxmlformats.org/officeDocument/2006/relationships/customXml" Target="../ink/ink12.xml"/><Relationship Id="rId2" Type="http://schemas.openxmlformats.org/officeDocument/2006/relationships/image" Target="../media/image2.png"/><Relationship Id="rId1" Type="http://schemas.openxmlformats.org/officeDocument/2006/relationships/customXml" Target="../ink/ink7.xml"/><Relationship Id="rId6" Type="http://schemas.openxmlformats.org/officeDocument/2006/relationships/customXml" Target="../ink/ink11.xml"/><Relationship Id="rId5" Type="http://schemas.openxmlformats.org/officeDocument/2006/relationships/customXml" Target="../ink/ink10.xml"/><Relationship Id="rId10" Type="http://schemas.openxmlformats.org/officeDocument/2006/relationships/customXml" Target="../ink/ink15.xml"/><Relationship Id="rId4" Type="http://schemas.openxmlformats.org/officeDocument/2006/relationships/customXml" Target="../ink/ink9.xml"/><Relationship Id="rId9" Type="http://schemas.openxmlformats.org/officeDocument/2006/relationships/customXml" Target="../ink/ink14.xml"/></Relationships>
</file>

<file path=xl/drawings/drawing1.xml><?xml version="1.0" encoding="utf-8"?>
<xdr:wsDr xmlns:xdr="http://schemas.openxmlformats.org/drawingml/2006/spreadsheetDrawing" xmlns:a="http://schemas.openxmlformats.org/drawingml/2006/main">
  <xdr:twoCellAnchor editAs="oneCell">
    <xdr:from>
      <xdr:col>4</xdr:col>
      <xdr:colOff>648325</xdr:colOff>
      <xdr:row>7</xdr:row>
      <xdr:rowOff>335185</xdr:rowOff>
    </xdr:from>
    <xdr:to>
      <xdr:col>4</xdr:col>
      <xdr:colOff>648685</xdr:colOff>
      <xdr:row>7</xdr:row>
      <xdr:rowOff>335545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B4A509C2-9208-3648-EA1D-29A38825F7CE}"/>
                </a:ext>
              </a:extLst>
            </xdr14:cNvPr>
            <xdr14:cNvContentPartPr/>
          </xdr14:nvContentPartPr>
          <xdr14:nvPr macro=""/>
          <xdr14:xfrm>
            <a:off x="10951200" y="4732560"/>
            <a:ext cx="360" cy="360"/>
          </xdr14:xfrm>
        </xdr:contentPart>
      </mc:Choice>
      <mc:Fallback xmlns="">
        <xdr:pic>
          <xdr:nvPicPr>
            <xdr:cNvPr id="2" name="Ink 1">
              <a:extLst>
                <a:ext uri="{FF2B5EF4-FFF2-40B4-BE49-F238E27FC236}">
                  <a16:creationId xmlns:a16="http://schemas.microsoft.com/office/drawing/2014/main" id="{B4A509C2-9208-3648-EA1D-29A38825F7CE}"/>
                </a:ext>
              </a:extLst>
            </xdr:cNvPr>
            <xdr:cNvPicPr/>
          </xdr:nvPicPr>
          <xdr:blipFill>
            <a:blip xmlns:r="http://schemas.openxmlformats.org/officeDocument/2006/relationships" r:embed="rId2"/>
            <a:stretch>
              <a:fillRect/>
            </a:stretch>
          </xdr:blipFill>
          <xdr:spPr>
            <a:xfrm>
              <a:off x="10945080" y="4726440"/>
              <a:ext cx="12600" cy="12600"/>
            </a:xfrm>
            <a:prstGeom prst="rect">
              <a:avLst/>
            </a:prstGeom>
          </xdr:spPr>
        </xdr:pic>
      </mc:Fallback>
    </mc:AlternateContent>
    <xdr:clientData/>
  </xdr:twoCellAnchor>
  <xdr:twoCellAnchor editAs="oneCell">
    <xdr:from>
      <xdr:col>4</xdr:col>
      <xdr:colOff>1583565</xdr:colOff>
      <xdr:row>54</xdr:row>
      <xdr:rowOff>86865</xdr:rowOff>
    </xdr:from>
    <xdr:to>
      <xdr:col>7</xdr:col>
      <xdr:colOff>1104720</xdr:colOff>
      <xdr:row>54</xdr:row>
      <xdr:rowOff>190905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FB66E770-5CF4-F894-D55F-F3FAA36EDACB}"/>
                </a:ext>
              </a:extLst>
            </xdr14:cNvPr>
            <xdr14:cNvContentPartPr/>
          </xdr14:nvContentPartPr>
          <xdr14:nvPr macro=""/>
          <xdr14:xfrm>
            <a:off x="11251440" y="54903240"/>
            <a:ext cx="3950280" cy="104040"/>
          </xdr14:xfrm>
        </xdr:contentPart>
      </mc:Choice>
      <mc:Fallback xmlns="">
        <xdr:pic>
          <xdr:nvPicPr>
            <xdr:cNvPr id="3" name="Ink 2">
              <a:extLst>
                <a:ext uri="{FF2B5EF4-FFF2-40B4-BE49-F238E27FC236}">
                  <a16:creationId xmlns:a16="http://schemas.microsoft.com/office/drawing/2014/main" id="{FB66E770-5CF4-F894-D55F-F3FAA36EDACB}"/>
                </a:ext>
              </a:extLst>
            </xdr:cNvPr>
            <xdr:cNvPicPr/>
          </xdr:nvPicPr>
          <xdr:blipFill>
            <a:blip xmlns:r="http://schemas.openxmlformats.org/officeDocument/2006/relationships" r:embed="rId4"/>
            <a:stretch>
              <a:fillRect/>
            </a:stretch>
          </xdr:blipFill>
          <xdr:spPr>
            <a:xfrm>
              <a:off x="11245320" y="54897120"/>
              <a:ext cx="3962520" cy="116280"/>
            </a:xfrm>
            <a:prstGeom prst="rect">
              <a:avLst/>
            </a:prstGeom>
          </xdr:spPr>
        </xdr:pic>
      </mc:Fallback>
    </mc:AlternateContent>
    <xdr:clientData/>
  </xdr:twoCellAnchor>
  <xdr:twoCellAnchor editAs="oneCell">
    <xdr:from>
      <xdr:col>10</xdr:col>
      <xdr:colOff>1446245</xdr:colOff>
      <xdr:row>2</xdr:row>
      <xdr:rowOff>543490</xdr:rowOff>
    </xdr:from>
    <xdr:to>
      <xdr:col>10</xdr:col>
      <xdr:colOff>1446605</xdr:colOff>
      <xdr:row>2</xdr:row>
      <xdr:rowOff>543850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DE3BC70C-03BE-F05C-DED5-DCADE6FBF543}"/>
                </a:ext>
              </a:extLst>
            </xdr14:cNvPr>
            <xdr14:cNvContentPartPr/>
          </xdr14:nvContentPartPr>
          <xdr14:nvPr macro=""/>
          <xdr14:xfrm>
            <a:off x="21147120" y="1083240"/>
            <a:ext cx="360" cy="360"/>
          </xdr14:xfrm>
        </xdr:contentPart>
      </mc:Choice>
      <mc:Fallback xmlns="">
        <xdr:pic>
          <xdr:nvPicPr>
            <xdr:cNvPr id="6" name="Ink 5">
              <a:extLst>
                <a:ext uri="{FF2B5EF4-FFF2-40B4-BE49-F238E27FC236}">
                  <a16:creationId xmlns:a16="http://schemas.microsoft.com/office/drawing/2014/main" id="{DE3BC70C-03BE-F05C-DED5-DCADE6FBF543}"/>
                </a:ext>
              </a:extLst>
            </xdr:cNvPr>
            <xdr:cNvPicPr/>
          </xdr:nvPicPr>
          <xdr:blipFill>
            <a:blip xmlns:r="http://schemas.openxmlformats.org/officeDocument/2006/relationships" r:embed="rId2"/>
            <a:stretch>
              <a:fillRect/>
            </a:stretch>
          </xdr:blipFill>
          <xdr:spPr>
            <a:xfrm>
              <a:off x="21141000" y="1077120"/>
              <a:ext cx="12600" cy="12600"/>
            </a:xfrm>
            <a:prstGeom prst="rect">
              <a:avLst/>
            </a:prstGeom>
          </xdr:spPr>
        </xdr:pic>
      </mc:Fallback>
    </mc:AlternateContent>
    <xdr:clientData/>
  </xdr:twoCellAnchor>
  <xdr:twoCellAnchor editAs="oneCell">
    <xdr:from>
      <xdr:col>10</xdr:col>
      <xdr:colOff>810485</xdr:colOff>
      <xdr:row>63</xdr:row>
      <xdr:rowOff>2042755</xdr:rowOff>
    </xdr:from>
    <xdr:to>
      <xdr:col>10</xdr:col>
      <xdr:colOff>810845</xdr:colOff>
      <xdr:row>63</xdr:row>
      <xdr:rowOff>2043115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Ink 6">
              <a:extLst>
                <a:ext uri="{FF2B5EF4-FFF2-40B4-BE49-F238E27FC236}">
                  <a16:creationId xmlns:a16="http://schemas.microsoft.com/office/drawing/2014/main" id="{B6DB2F95-ED43-7596-6BEE-D7900648F589}"/>
                </a:ext>
              </a:extLst>
            </xdr14:cNvPr>
            <xdr14:cNvContentPartPr/>
          </xdr14:nvContentPartPr>
          <xdr14:nvPr macro=""/>
          <xdr14:xfrm>
            <a:off x="20511360" y="68447880"/>
            <a:ext cx="360" cy="360"/>
          </xdr14:xfrm>
        </xdr:contentPart>
      </mc:Choice>
      <mc:Fallback xmlns="">
        <xdr:pic>
          <xdr:nvPicPr>
            <xdr:cNvPr id="7" name="Ink 6">
              <a:extLst>
                <a:ext uri="{FF2B5EF4-FFF2-40B4-BE49-F238E27FC236}">
                  <a16:creationId xmlns:a16="http://schemas.microsoft.com/office/drawing/2014/main" id="{B6DB2F95-ED43-7596-6BEE-D7900648F589}"/>
                </a:ext>
              </a:extLst>
            </xdr:cNvPr>
            <xdr:cNvPicPr/>
          </xdr:nvPicPr>
          <xdr:blipFill>
            <a:blip xmlns:r="http://schemas.openxmlformats.org/officeDocument/2006/relationships" r:embed="rId2"/>
            <a:stretch>
              <a:fillRect/>
            </a:stretch>
          </xdr:blipFill>
          <xdr:spPr>
            <a:xfrm>
              <a:off x="20505240" y="68441760"/>
              <a:ext cx="12600" cy="12600"/>
            </a:xfrm>
            <a:prstGeom prst="rect">
              <a:avLst/>
            </a:prstGeom>
          </xdr:spPr>
        </xdr:pic>
      </mc:Fallback>
    </mc:AlternateContent>
    <xdr:clientData/>
  </xdr:twoCellAnchor>
  <xdr:twoCellAnchor editAs="oneCell">
    <xdr:from>
      <xdr:col>10</xdr:col>
      <xdr:colOff>748205</xdr:colOff>
      <xdr:row>2</xdr:row>
      <xdr:rowOff>494890</xdr:rowOff>
    </xdr:from>
    <xdr:to>
      <xdr:col>10</xdr:col>
      <xdr:colOff>748565</xdr:colOff>
      <xdr:row>2</xdr:row>
      <xdr:rowOff>495250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Ink 7">
              <a:extLst>
                <a:ext uri="{FF2B5EF4-FFF2-40B4-BE49-F238E27FC236}">
                  <a16:creationId xmlns:a16="http://schemas.microsoft.com/office/drawing/2014/main" id="{A3499F0E-B470-8715-5968-7A18ED02C660}"/>
                </a:ext>
              </a:extLst>
            </xdr14:cNvPr>
            <xdr14:cNvContentPartPr/>
          </xdr14:nvContentPartPr>
          <xdr14:nvPr macro=""/>
          <xdr14:xfrm>
            <a:off x="20449080" y="1034640"/>
            <a:ext cx="360" cy="360"/>
          </xdr14:xfrm>
        </xdr:contentPart>
      </mc:Choice>
      <mc:Fallback xmlns="">
        <xdr:pic>
          <xdr:nvPicPr>
            <xdr:cNvPr id="8" name="Ink 7">
              <a:extLst>
                <a:ext uri="{FF2B5EF4-FFF2-40B4-BE49-F238E27FC236}">
                  <a16:creationId xmlns:a16="http://schemas.microsoft.com/office/drawing/2014/main" id="{A3499F0E-B470-8715-5968-7A18ED02C660}"/>
                </a:ext>
              </a:extLst>
            </xdr:cNvPr>
            <xdr:cNvPicPr/>
          </xdr:nvPicPr>
          <xdr:blipFill>
            <a:blip xmlns:r="http://schemas.openxmlformats.org/officeDocument/2006/relationships" r:embed="rId2"/>
            <a:stretch>
              <a:fillRect/>
            </a:stretch>
          </xdr:blipFill>
          <xdr:spPr>
            <a:xfrm>
              <a:off x="20442960" y="1028520"/>
              <a:ext cx="12600" cy="12600"/>
            </a:xfrm>
            <a:prstGeom prst="rect">
              <a:avLst/>
            </a:prstGeom>
          </xdr:spPr>
        </xdr:pic>
      </mc:Fallback>
    </mc:AlternateContent>
    <xdr:clientData/>
  </xdr:twoCellAnchor>
  <xdr:twoCellAnchor editAs="oneCell">
    <xdr:from>
      <xdr:col>9</xdr:col>
      <xdr:colOff>1168610</xdr:colOff>
      <xdr:row>61</xdr:row>
      <xdr:rowOff>1346380</xdr:rowOff>
    </xdr:from>
    <xdr:to>
      <xdr:col>9</xdr:col>
      <xdr:colOff>1168970</xdr:colOff>
      <xdr:row>61</xdr:row>
      <xdr:rowOff>1346740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 name="Ink 8">
              <a:extLst>
                <a:ext uri="{FF2B5EF4-FFF2-40B4-BE49-F238E27FC236}">
                  <a16:creationId xmlns:a16="http://schemas.microsoft.com/office/drawing/2014/main" id="{E7396E15-E9CE-B246-25DD-5E180B568CF5}"/>
                </a:ext>
              </a:extLst>
            </xdr14:cNvPr>
            <xdr14:cNvContentPartPr/>
          </xdr14:nvContentPartPr>
          <xdr14:nvPr macro=""/>
          <xdr14:xfrm>
            <a:off x="19107360" y="63893880"/>
            <a:ext cx="360" cy="360"/>
          </xdr14:xfrm>
        </xdr:contentPart>
      </mc:Choice>
      <mc:Fallback xmlns="">
        <xdr:pic>
          <xdr:nvPicPr>
            <xdr:cNvPr id="9" name="Ink 8">
              <a:extLst>
                <a:ext uri="{FF2B5EF4-FFF2-40B4-BE49-F238E27FC236}">
                  <a16:creationId xmlns:a16="http://schemas.microsoft.com/office/drawing/2014/main" id="{E7396E15-E9CE-B246-25DD-5E180B568CF5}"/>
                </a:ext>
              </a:extLst>
            </xdr:cNvPr>
            <xdr:cNvPicPr/>
          </xdr:nvPicPr>
          <xdr:blipFill>
            <a:blip xmlns:r="http://schemas.openxmlformats.org/officeDocument/2006/relationships" r:embed="rId2"/>
            <a:stretch>
              <a:fillRect/>
            </a:stretch>
          </xdr:blipFill>
          <xdr:spPr>
            <a:xfrm>
              <a:off x="19101240" y="63887760"/>
              <a:ext cx="12600" cy="126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737000</xdr:colOff>
      <xdr:row>7</xdr:row>
      <xdr:rowOff>280590</xdr:rowOff>
    </xdr:from>
    <xdr:to>
      <xdr:col>5</xdr:col>
      <xdr:colOff>737360</xdr:colOff>
      <xdr:row>7</xdr:row>
      <xdr:rowOff>280950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274742FA-A9FB-CEFC-B3DA-A5AF9CF3FDED}"/>
                </a:ext>
              </a:extLst>
            </xdr14:cNvPr>
            <xdr14:cNvContentPartPr/>
          </xdr14:nvContentPartPr>
          <xdr14:nvPr macro=""/>
          <xdr14:xfrm>
            <a:off x="11151000" y="6090840"/>
            <a:ext cx="360" cy="360"/>
          </xdr14:xfrm>
        </xdr:contentPart>
      </mc:Choice>
      <mc:Fallback xmlns="">
        <xdr:pic>
          <xdr:nvPicPr>
            <xdr:cNvPr id="2" name="Ink 1">
              <a:extLst>
                <a:ext uri="{FF2B5EF4-FFF2-40B4-BE49-F238E27FC236}">
                  <a16:creationId xmlns:a16="http://schemas.microsoft.com/office/drawing/2014/main" id="{274742FA-A9FB-CEFC-B3DA-A5AF9CF3FDED}"/>
                </a:ext>
              </a:extLst>
            </xdr:cNvPr>
            <xdr:cNvPicPr/>
          </xdr:nvPicPr>
          <xdr:blipFill>
            <a:blip xmlns:r="http://schemas.openxmlformats.org/officeDocument/2006/relationships" r:embed="rId2"/>
            <a:stretch>
              <a:fillRect/>
            </a:stretch>
          </xdr:blipFill>
          <xdr:spPr>
            <a:xfrm>
              <a:off x="11144880" y="6084720"/>
              <a:ext cx="12600" cy="12600"/>
            </a:xfrm>
            <a:prstGeom prst="rect">
              <a:avLst/>
            </a:prstGeom>
          </xdr:spPr>
        </xdr:pic>
      </mc:Fallback>
    </mc:AlternateContent>
    <xdr:clientData/>
  </xdr:twoCellAnchor>
  <xdr:twoCellAnchor editAs="oneCell">
    <xdr:from>
      <xdr:col>6</xdr:col>
      <xdr:colOff>1924130</xdr:colOff>
      <xdr:row>10</xdr:row>
      <xdr:rowOff>219530</xdr:rowOff>
    </xdr:from>
    <xdr:to>
      <xdr:col>6</xdr:col>
      <xdr:colOff>1391090</xdr:colOff>
      <xdr:row>10</xdr:row>
      <xdr:rowOff>219890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C27E7063-5FF1-4395-7560-10D0B8277E96}"/>
                </a:ext>
              </a:extLst>
            </xdr14:cNvPr>
            <xdr14:cNvContentPartPr/>
          </xdr14:nvContentPartPr>
          <xdr14:nvPr macro=""/>
          <xdr14:xfrm>
            <a:off x="13385880" y="8252280"/>
            <a:ext cx="360" cy="360"/>
          </xdr14:xfrm>
        </xdr:contentPart>
      </mc:Choice>
      <mc:Fallback xmlns="">
        <xdr:pic>
          <xdr:nvPicPr>
            <xdr:cNvPr id="4" name="Ink 3">
              <a:extLst>
                <a:ext uri="{FF2B5EF4-FFF2-40B4-BE49-F238E27FC236}">
                  <a16:creationId xmlns:a16="http://schemas.microsoft.com/office/drawing/2014/main" id="{C27E7063-5FF1-4395-7560-10D0B8277E96}"/>
                </a:ext>
              </a:extLst>
            </xdr:cNvPr>
            <xdr:cNvPicPr/>
          </xdr:nvPicPr>
          <xdr:blipFill>
            <a:blip xmlns:r="http://schemas.openxmlformats.org/officeDocument/2006/relationships" r:embed="rId2"/>
            <a:stretch>
              <a:fillRect/>
            </a:stretch>
          </xdr:blipFill>
          <xdr:spPr>
            <a:xfrm>
              <a:off x="13379760" y="8246160"/>
              <a:ext cx="12600" cy="12600"/>
            </a:xfrm>
            <a:prstGeom prst="rect">
              <a:avLst/>
            </a:prstGeom>
          </xdr:spPr>
        </xdr:pic>
      </mc:Fallback>
    </mc:AlternateContent>
    <xdr:clientData/>
  </xdr:twoCellAnchor>
  <xdr:twoCellAnchor editAs="oneCell">
    <xdr:from>
      <xdr:col>4</xdr:col>
      <xdr:colOff>691015</xdr:colOff>
      <xdr:row>6</xdr:row>
      <xdr:rowOff>245655</xdr:rowOff>
    </xdr:from>
    <xdr:to>
      <xdr:col>4</xdr:col>
      <xdr:colOff>691375</xdr:colOff>
      <xdr:row>6</xdr:row>
      <xdr:rowOff>246015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CF3EED81-186F-45CB-DE83-97AF47275E1F}"/>
                </a:ext>
              </a:extLst>
            </xdr14:cNvPr>
            <xdr14:cNvContentPartPr/>
          </xdr14:nvContentPartPr>
          <xdr14:nvPr macro=""/>
          <xdr14:xfrm>
            <a:off x="9755640" y="5246280"/>
            <a:ext cx="360" cy="360"/>
          </xdr14:xfrm>
        </xdr:contentPart>
      </mc:Choice>
      <mc:Fallback xmlns="">
        <xdr:pic>
          <xdr:nvPicPr>
            <xdr:cNvPr id="5" name="Ink 4">
              <a:extLst>
                <a:ext uri="{FF2B5EF4-FFF2-40B4-BE49-F238E27FC236}">
                  <a16:creationId xmlns:a16="http://schemas.microsoft.com/office/drawing/2014/main" id="{CF3EED81-186F-45CB-DE83-97AF47275E1F}"/>
                </a:ext>
              </a:extLst>
            </xdr:cNvPr>
            <xdr:cNvPicPr/>
          </xdr:nvPicPr>
          <xdr:blipFill>
            <a:blip xmlns:r="http://schemas.openxmlformats.org/officeDocument/2006/relationships" r:embed="rId2"/>
            <a:stretch>
              <a:fillRect/>
            </a:stretch>
          </xdr:blipFill>
          <xdr:spPr>
            <a:xfrm>
              <a:off x="9749520" y="5240160"/>
              <a:ext cx="12600" cy="12600"/>
            </a:xfrm>
            <a:prstGeom prst="rect">
              <a:avLst/>
            </a:prstGeom>
          </xdr:spPr>
        </xdr:pic>
      </mc:Fallback>
    </mc:AlternateContent>
    <xdr:clientData/>
  </xdr:twoCellAnchor>
  <xdr:twoCellAnchor editAs="oneCell">
    <xdr:from>
      <xdr:col>0</xdr:col>
      <xdr:colOff>1106640</xdr:colOff>
      <xdr:row>2</xdr:row>
      <xdr:rowOff>598210</xdr:rowOff>
    </xdr:from>
    <xdr:to>
      <xdr:col>0</xdr:col>
      <xdr:colOff>1107000</xdr:colOff>
      <xdr:row>2</xdr:row>
      <xdr:rowOff>598570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C67D00EB-5A75-E8FF-9747-4F1D9FE50698}"/>
                </a:ext>
              </a:extLst>
            </xdr14:cNvPr>
            <xdr14:cNvContentPartPr/>
          </xdr14:nvContentPartPr>
          <xdr14:nvPr macro=""/>
          <xdr14:xfrm>
            <a:off x="1106640" y="1137960"/>
            <a:ext cx="360" cy="360"/>
          </xdr14:xfrm>
        </xdr:contentPart>
      </mc:Choice>
      <mc:Fallback xmlns="">
        <xdr:pic>
          <xdr:nvPicPr>
            <xdr:cNvPr id="6" name="Ink 5">
              <a:extLst>
                <a:ext uri="{FF2B5EF4-FFF2-40B4-BE49-F238E27FC236}">
                  <a16:creationId xmlns:a16="http://schemas.microsoft.com/office/drawing/2014/main" id="{C67D00EB-5A75-E8FF-9747-4F1D9FE50698}"/>
                </a:ext>
              </a:extLst>
            </xdr:cNvPr>
            <xdr:cNvPicPr/>
          </xdr:nvPicPr>
          <xdr:blipFill>
            <a:blip xmlns:r="http://schemas.openxmlformats.org/officeDocument/2006/relationships" r:embed="rId2"/>
            <a:stretch>
              <a:fillRect/>
            </a:stretch>
          </xdr:blipFill>
          <xdr:spPr>
            <a:xfrm>
              <a:off x="1100520" y="1131840"/>
              <a:ext cx="12600" cy="12600"/>
            </a:xfrm>
            <a:prstGeom prst="rect">
              <a:avLst/>
            </a:prstGeom>
          </xdr:spPr>
        </xdr:pic>
      </mc:Fallback>
    </mc:AlternateContent>
    <xdr:clientData/>
  </xdr:twoCellAnchor>
  <xdr:twoCellAnchor editAs="oneCell">
    <xdr:from>
      <xdr:col>7</xdr:col>
      <xdr:colOff>1321520</xdr:colOff>
      <xdr:row>3</xdr:row>
      <xdr:rowOff>1313715</xdr:rowOff>
    </xdr:from>
    <xdr:to>
      <xdr:col>7</xdr:col>
      <xdr:colOff>1321880</xdr:colOff>
      <xdr:row>3</xdr:row>
      <xdr:rowOff>1314075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Ink 6">
              <a:extLst>
                <a:ext uri="{FF2B5EF4-FFF2-40B4-BE49-F238E27FC236}">
                  <a16:creationId xmlns:a16="http://schemas.microsoft.com/office/drawing/2014/main" id="{10F22E66-186E-EAC5-B332-89A0FFC90370}"/>
                </a:ext>
              </a:extLst>
            </xdr14:cNvPr>
            <xdr14:cNvContentPartPr/>
          </xdr14:nvContentPartPr>
          <xdr14:nvPr macro=""/>
          <xdr14:xfrm>
            <a:off x="15545520" y="3075840"/>
            <a:ext cx="360" cy="360"/>
          </xdr14:xfrm>
        </xdr:contentPart>
      </mc:Choice>
      <mc:Fallback xmlns="">
        <xdr:pic>
          <xdr:nvPicPr>
            <xdr:cNvPr id="7" name="Ink 6">
              <a:extLst>
                <a:ext uri="{FF2B5EF4-FFF2-40B4-BE49-F238E27FC236}">
                  <a16:creationId xmlns:a16="http://schemas.microsoft.com/office/drawing/2014/main" id="{10F22E66-186E-EAC5-B332-89A0FFC90370}"/>
                </a:ext>
              </a:extLst>
            </xdr:cNvPr>
            <xdr:cNvPicPr/>
          </xdr:nvPicPr>
          <xdr:blipFill>
            <a:blip xmlns:r="http://schemas.openxmlformats.org/officeDocument/2006/relationships" r:embed="rId2"/>
            <a:stretch>
              <a:fillRect/>
            </a:stretch>
          </xdr:blipFill>
          <xdr:spPr>
            <a:xfrm>
              <a:off x="15539400" y="3069720"/>
              <a:ext cx="12600" cy="12600"/>
            </a:xfrm>
            <a:prstGeom prst="rect">
              <a:avLst/>
            </a:prstGeom>
          </xdr:spPr>
        </xdr:pic>
      </mc:Fallback>
    </mc:AlternateContent>
    <xdr:clientData/>
  </xdr:twoCellAnchor>
  <xdr:twoCellAnchor editAs="oneCell">
    <xdr:from>
      <xdr:col>5</xdr:col>
      <xdr:colOff>215000</xdr:colOff>
      <xdr:row>3</xdr:row>
      <xdr:rowOff>1509915</xdr:rowOff>
    </xdr:from>
    <xdr:to>
      <xdr:col>5</xdr:col>
      <xdr:colOff>215360</xdr:colOff>
      <xdr:row>3</xdr:row>
      <xdr:rowOff>1510275</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Ink 7">
              <a:extLst>
                <a:ext uri="{FF2B5EF4-FFF2-40B4-BE49-F238E27FC236}">
                  <a16:creationId xmlns:a16="http://schemas.microsoft.com/office/drawing/2014/main" id="{15C4E3A9-27F3-3160-6070-3AE95BC14228}"/>
                </a:ext>
              </a:extLst>
            </xdr14:cNvPr>
            <xdr14:cNvContentPartPr/>
          </xdr14:nvContentPartPr>
          <xdr14:nvPr macro=""/>
          <xdr14:xfrm>
            <a:off x="10629000" y="3272040"/>
            <a:ext cx="360" cy="360"/>
          </xdr14:xfrm>
        </xdr:contentPart>
      </mc:Choice>
      <mc:Fallback xmlns="">
        <xdr:pic>
          <xdr:nvPicPr>
            <xdr:cNvPr id="8" name="Ink 7">
              <a:extLst>
                <a:ext uri="{FF2B5EF4-FFF2-40B4-BE49-F238E27FC236}">
                  <a16:creationId xmlns:a16="http://schemas.microsoft.com/office/drawing/2014/main" id="{15C4E3A9-27F3-3160-6070-3AE95BC14228}"/>
                </a:ext>
              </a:extLst>
            </xdr:cNvPr>
            <xdr:cNvPicPr/>
          </xdr:nvPicPr>
          <xdr:blipFill>
            <a:blip xmlns:r="http://schemas.openxmlformats.org/officeDocument/2006/relationships" r:embed="rId2"/>
            <a:stretch>
              <a:fillRect/>
            </a:stretch>
          </xdr:blipFill>
          <xdr:spPr>
            <a:xfrm>
              <a:off x="10622880" y="3265920"/>
              <a:ext cx="12600" cy="12600"/>
            </a:xfrm>
            <a:prstGeom prst="rect">
              <a:avLst/>
            </a:prstGeom>
          </xdr:spPr>
        </xdr:pic>
      </mc:Fallback>
    </mc:AlternateContent>
    <xdr:clientData/>
  </xdr:twoCellAnchor>
  <xdr:twoCellAnchor editAs="oneCell">
    <xdr:from>
      <xdr:col>5</xdr:col>
      <xdr:colOff>362600</xdr:colOff>
      <xdr:row>7</xdr:row>
      <xdr:rowOff>593790</xdr:rowOff>
    </xdr:from>
    <xdr:to>
      <xdr:col>5</xdr:col>
      <xdr:colOff>362960</xdr:colOff>
      <xdr:row>7</xdr:row>
      <xdr:rowOff>594150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 name="Ink 8">
              <a:extLst>
                <a:ext uri="{FF2B5EF4-FFF2-40B4-BE49-F238E27FC236}">
                  <a16:creationId xmlns:a16="http://schemas.microsoft.com/office/drawing/2014/main" id="{ECDFF969-01C7-35B4-AF98-EA307D5A0104}"/>
                </a:ext>
              </a:extLst>
            </xdr14:cNvPr>
            <xdr14:cNvContentPartPr/>
          </xdr14:nvContentPartPr>
          <xdr14:nvPr macro=""/>
          <xdr14:xfrm>
            <a:off x="10776600" y="6404040"/>
            <a:ext cx="360" cy="360"/>
          </xdr14:xfrm>
        </xdr:contentPart>
      </mc:Choice>
      <mc:Fallback xmlns="">
        <xdr:pic>
          <xdr:nvPicPr>
            <xdr:cNvPr id="9" name="Ink 8">
              <a:extLst>
                <a:ext uri="{FF2B5EF4-FFF2-40B4-BE49-F238E27FC236}">
                  <a16:creationId xmlns:a16="http://schemas.microsoft.com/office/drawing/2014/main" id="{ECDFF969-01C7-35B4-AF98-EA307D5A0104}"/>
                </a:ext>
              </a:extLst>
            </xdr:cNvPr>
            <xdr:cNvPicPr/>
          </xdr:nvPicPr>
          <xdr:blipFill>
            <a:blip xmlns:r="http://schemas.openxmlformats.org/officeDocument/2006/relationships" r:embed="rId2"/>
            <a:stretch>
              <a:fillRect/>
            </a:stretch>
          </xdr:blipFill>
          <xdr:spPr>
            <a:xfrm>
              <a:off x="10770480" y="6397920"/>
              <a:ext cx="12600" cy="12600"/>
            </a:xfrm>
            <a:prstGeom prst="rect">
              <a:avLst/>
            </a:prstGeom>
          </xdr:spPr>
        </xdr:pic>
      </mc:Fallback>
    </mc:AlternateContent>
    <xdr:clientData/>
  </xdr:twoCellAnchor>
  <xdr:twoCellAnchor editAs="oneCell">
    <xdr:from>
      <xdr:col>3</xdr:col>
      <xdr:colOff>872470</xdr:colOff>
      <xdr:row>7</xdr:row>
      <xdr:rowOff>18870</xdr:rowOff>
    </xdr:from>
    <xdr:to>
      <xdr:col>3</xdr:col>
      <xdr:colOff>872830</xdr:colOff>
      <xdr:row>7</xdr:row>
      <xdr:rowOff>19230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Ink 9">
              <a:extLst>
                <a:ext uri="{FF2B5EF4-FFF2-40B4-BE49-F238E27FC236}">
                  <a16:creationId xmlns:a16="http://schemas.microsoft.com/office/drawing/2014/main" id="{954E4C92-A934-3E3A-5691-B1F28AC88763}"/>
                </a:ext>
              </a:extLst>
            </xdr14:cNvPr>
            <xdr14:cNvContentPartPr/>
          </xdr14:nvContentPartPr>
          <xdr14:nvPr macro=""/>
          <xdr14:xfrm>
            <a:off x="8460720" y="5829120"/>
            <a:ext cx="360" cy="360"/>
          </xdr14:xfrm>
        </xdr:contentPart>
      </mc:Choice>
      <mc:Fallback xmlns="">
        <xdr:pic>
          <xdr:nvPicPr>
            <xdr:cNvPr id="10" name="Ink 9">
              <a:extLst>
                <a:ext uri="{FF2B5EF4-FFF2-40B4-BE49-F238E27FC236}">
                  <a16:creationId xmlns:a16="http://schemas.microsoft.com/office/drawing/2014/main" id="{954E4C92-A934-3E3A-5691-B1F28AC88763}"/>
                </a:ext>
              </a:extLst>
            </xdr:cNvPr>
            <xdr:cNvPicPr/>
          </xdr:nvPicPr>
          <xdr:blipFill>
            <a:blip xmlns:r="http://schemas.openxmlformats.org/officeDocument/2006/relationships" r:embed="rId2"/>
            <a:stretch>
              <a:fillRect/>
            </a:stretch>
          </xdr:blipFill>
          <xdr:spPr>
            <a:xfrm>
              <a:off x="8454600" y="5823000"/>
              <a:ext cx="12600" cy="12600"/>
            </a:xfrm>
            <a:prstGeom prst="rect">
              <a:avLst/>
            </a:prstGeom>
          </xdr:spPr>
        </xdr:pic>
      </mc:Fallback>
    </mc:AlternateContent>
    <xdr:clientData/>
  </xdr:twoCellAnchor>
  <xdr:twoCellAnchor editAs="oneCell">
    <xdr:from>
      <xdr:col>1</xdr:col>
      <xdr:colOff>2624260</xdr:colOff>
      <xdr:row>2</xdr:row>
      <xdr:rowOff>913930</xdr:rowOff>
    </xdr:from>
    <xdr:to>
      <xdr:col>1</xdr:col>
      <xdr:colOff>2624620</xdr:colOff>
      <xdr:row>2</xdr:row>
      <xdr:rowOff>914290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1" name="Ink 10">
              <a:extLst>
                <a:ext uri="{FF2B5EF4-FFF2-40B4-BE49-F238E27FC236}">
                  <a16:creationId xmlns:a16="http://schemas.microsoft.com/office/drawing/2014/main" id="{A31D0EC9-65E2-6B7D-7501-EB03DAF7F4D0}"/>
                </a:ext>
              </a:extLst>
            </xdr14:cNvPr>
            <xdr14:cNvContentPartPr/>
          </xdr14:nvContentPartPr>
          <xdr14:nvPr macro=""/>
          <xdr14:xfrm>
            <a:off x="4973760" y="1453680"/>
            <a:ext cx="360" cy="360"/>
          </xdr14:xfrm>
        </xdr:contentPart>
      </mc:Choice>
      <mc:Fallback xmlns="">
        <xdr:pic>
          <xdr:nvPicPr>
            <xdr:cNvPr id="11" name="Ink 10">
              <a:extLst>
                <a:ext uri="{FF2B5EF4-FFF2-40B4-BE49-F238E27FC236}">
                  <a16:creationId xmlns:a16="http://schemas.microsoft.com/office/drawing/2014/main" id="{A31D0EC9-65E2-6B7D-7501-EB03DAF7F4D0}"/>
                </a:ext>
              </a:extLst>
            </xdr:cNvPr>
            <xdr:cNvPicPr/>
          </xdr:nvPicPr>
          <xdr:blipFill>
            <a:blip xmlns:r="http://schemas.openxmlformats.org/officeDocument/2006/relationships" r:embed="rId2"/>
            <a:stretch>
              <a:fillRect/>
            </a:stretch>
          </xdr:blipFill>
          <xdr:spPr>
            <a:xfrm>
              <a:off x="4967640" y="144756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1:41.817"/>
    </inkml:context>
    <inkml:brush xml:id="br0">
      <inkml:brushProperty name="width" value="0.035" units="cm"/>
      <inkml:brushProperty name="height" value="0.035" units="cm"/>
    </inkml:brush>
  </inkml:definitions>
  <inkml:trace contextRef="#ctx0" brushRef="#br0">1 0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02.078"/>
    </inkml:context>
    <inkml:brush xml:id="br0">
      <inkml:brushProperty name="width" value="0.035" units="cm"/>
      <inkml:brushProperty name="height" value="0.035" units="cm"/>
    </inkml:brush>
  </inkml:definitions>
  <inkml:trace contextRef="#ctx0" brushRef="#br0">0 0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12.175"/>
    </inkml:context>
    <inkml:brush xml:id="br0">
      <inkml:brushProperty name="width" value="0.035" units="cm"/>
      <inkml:brushProperty name="height" value="0.035" units="cm"/>
    </inkml:brush>
  </inkml:definitions>
  <inkml:trace contextRef="#ctx0" brushRef="#br0">1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12.543"/>
    </inkml:context>
    <inkml:brush xml:id="br0">
      <inkml:brushProperty name="width" value="0.035" units="cm"/>
      <inkml:brushProperty name="height" value="0.035" units="cm"/>
    </inkml:brush>
  </inkml:definitions>
  <inkml:trace contextRef="#ctx0" brushRef="#br0">0 0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13.248"/>
    </inkml:context>
    <inkml:brush xml:id="br0">
      <inkml:brushProperty name="width" value="0.035" units="cm"/>
      <inkml:brushProperty name="height" value="0.035" units="cm"/>
    </inkml:brush>
  </inkml:definitions>
  <inkml:trace contextRef="#ctx0" brushRef="#br0">1 0 24575,'0'0'0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13.698"/>
    </inkml:context>
    <inkml:brush xml:id="br0">
      <inkml:brushProperty name="width" value="0.035" units="cm"/>
      <inkml:brushProperty name="height" value="0.035" units="cm"/>
    </inkml:brush>
  </inkml:definitions>
  <inkml:trace contextRef="#ctx0" brushRef="#br0">1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20.135"/>
    </inkml:context>
    <inkml:brush xml:id="br0">
      <inkml:brushProperty name="width" value="0.035" units="cm"/>
      <inkml:brushProperty name="height" value="0.03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2:12.805"/>
    </inkml:context>
    <inkml:brush xml:id="br0">
      <inkml:brushProperty name="width" value="0.035" units="cm"/>
      <inkml:brushProperty name="height" value="0.035" units="cm"/>
    </inkml:brush>
  </inkml:definitions>
  <inkml:trace contextRef="#ctx0" brushRef="#br0">0 2 24575,'73'0'0,"0"0"0,0 0 0,4 0 0,1 0 0,7 0 0,2 0-2458,-14 0 0,2 0 1,2 0-1,1 0 2085,6-1 1,2 1-1,2 0 1,1 1 372,-9 0 0,0 2 0,3 0 0,-1 0 0,1-1-117,1 0 0,0-2 0,0 0 0,1 1 0,0 0 117,0 1 0,0 0 0,-1 1 0,2 0 0,0 0 0,4-1 0,1 1 0,1 0 0,0 0 0,-1-1 0,-2-1 0,-1-1 0,1 0 0,-1 1 0,3 0 0,4 1 0,3 1 0,-1-1 0,1 1 0,-1 0 0,-1 0 0,0 0 0,-1 0 0,1-1 0,0 0 0,2-1 0,0-1 0,1 0 0,0 1 0,0 1 0,-15 1 0,0 2 0,1 0 0,-1 0 0,0 0 0,0-2-290,12-1 1,0-1 0,-1-1 0,0 0 0,1 1 289,2 1 0,0 0 0,1 1 0,-1 0 0,-1 0-473,-4-1 1,-1 1 0,0 0 0,-1 0 0,0-1 472,-2-1 0,0-1 0,-1-1 0,0 2 0,-1 1 0,-2 2 0,1 1 0,-2 1 0,0 0 0,-1-1 112,17-1 1,-1 0 0,-2 0 0,0 0-113,-6 0 0,-1 0 0,-1 0 0,0 0-7,-4 0 0,0-1 0,-1 0 0,-2 0 7,12-3 0,-3 0 0,0 0 417,0 0 0,-1 0 0,-2 0-417,-11-1 0,-3 1 0,-1 1 1277,24 4 1,-4 0-1278,-7-4 0,-4 0 0,-18 5 0,-5-2 0,31-4 3294,-30 0-3294,-23 0 3586,-7 0-3586,23 8 0,19-6 0,18 16 1626,-31-17 1,2 0-1627,-7 8 0,0 1 0,6-9 0,0 0 0,-6 4 0,-3-1 1351,16-4-1351,-14 0 0,-38 0 0,-10 0 0,0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2:15.725"/>
    </inkml:context>
    <inkml:brush xml:id="br0">
      <inkml:brushProperty name="width" value="0.035" units="cm"/>
      <inkml:brushProperty name="height" value="0.035" units="cm"/>
    </inkml:brush>
  </inkml:definitions>
  <inkml:trace contextRef="#ctx0" brushRef="#br0">1 0 24575,'0'0'0</inkml:trace>
  <inkml:trace contextRef="#ctx0" brushRef="#br0" timeOffset="151">1 0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2:17.069"/>
    </inkml:context>
    <inkml:brush xml:id="br0">
      <inkml:brushProperty name="width" value="0.035" units="cm"/>
      <inkml:brushProperty name="height" value="0.035" units="cm"/>
    </inkml:brush>
  </inkml:definitions>
  <inkml:trace contextRef="#ctx0" brushRef="#br0">0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2:18.597"/>
    </inkml:context>
    <inkml:brush xml:id="br0">
      <inkml:brushProperty name="width" value="0.035" units="cm"/>
      <inkml:brushProperty name="height" value="0.035" units="cm"/>
    </inkml:brush>
  </inkml:definitions>
  <inkml:trace contextRef="#ctx0" brushRef="#br0">0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2:19.572"/>
    </inkml:context>
    <inkml:brush xml:id="br0">
      <inkml:brushProperty name="width" value="0.035" units="cm"/>
      <inkml:brushProperty name="height" value="0.035" units="cm"/>
    </inkml:brush>
  </inkml:definitions>
  <inkml:trace contextRef="#ctx0" brushRef="#br0">1 0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6:27.263"/>
    </inkml:context>
    <inkml:brush xml:id="br0">
      <inkml:brushProperty name="width" value="0.035" units="cm"/>
      <inkml:brushProperty name="height" value="0.035" units="cm"/>
    </inkml:brush>
  </inkml:definitions>
  <inkml:trace contextRef="#ctx0" brushRef="#br0">0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8:59.312"/>
    </inkml:context>
    <inkml:brush xml:id="br0">
      <inkml:brushProperty name="width" value="0.035" units="cm"/>
      <inkml:brushProperty name="height" value="0.03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15T17:19:00.686"/>
    </inkml:context>
    <inkml:brush xml:id="br0">
      <inkml:brushProperty name="width" value="0.035" units="cm"/>
      <inkml:brushProperty name="height" value="0.035" units="cm"/>
    </inkml:brush>
  </inkml:definitions>
  <inkml:trace contextRef="#ctx0" brushRef="#br0">0 0 24575,'0'0'0</inkml:trace>
</inkm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thenationalcouncil.org/medication-assisted-treatment-for-opioid-use-disorder-in-jails-and-prisons/" TargetMode="External"/></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C45C-0394-D14E-B567-8C2CE811E0A3}">
  <sheetPr>
    <tabColor theme="1"/>
  </sheetPr>
  <dimension ref="A3:H12"/>
  <sheetViews>
    <sheetView tabSelected="1" view="pageBreakPreview" zoomScaleNormal="100" zoomScaleSheetLayoutView="100" workbookViewId="0"/>
  </sheetViews>
  <sheetFormatPr baseColWidth="10" defaultRowHeight="33"/>
  <cols>
    <col min="1" max="16384" width="10.83203125" style="2"/>
  </cols>
  <sheetData>
    <row r="3" spans="1:8" ht="40">
      <c r="A3" s="218" t="s">
        <v>3135</v>
      </c>
      <c r="B3" s="218"/>
      <c r="C3" s="218"/>
      <c r="D3" s="218"/>
      <c r="E3" s="218"/>
      <c r="F3" s="218"/>
      <c r="G3" s="218"/>
      <c r="H3" s="1"/>
    </row>
    <row r="4" spans="1:8" ht="40">
      <c r="A4" s="3"/>
      <c r="B4" s="3"/>
      <c r="C4" s="3"/>
      <c r="D4" s="3"/>
      <c r="E4" s="3"/>
      <c r="F4" s="3"/>
      <c r="G4" s="3"/>
      <c r="H4" s="1"/>
    </row>
    <row r="5" spans="1:8">
      <c r="B5" s="219" t="e" vm="1">
        <v>#VALUE!</v>
      </c>
      <c r="C5" s="219"/>
      <c r="D5" s="219"/>
      <c r="E5" s="219"/>
      <c r="F5" s="219"/>
    </row>
    <row r="6" spans="1:8">
      <c r="B6" s="219"/>
      <c r="C6" s="219"/>
      <c r="D6" s="219"/>
      <c r="E6" s="219"/>
      <c r="F6" s="219"/>
    </row>
    <row r="7" spans="1:8">
      <c r="B7" s="219"/>
      <c r="C7" s="219"/>
      <c r="D7" s="219"/>
      <c r="E7" s="219"/>
      <c r="F7" s="219"/>
    </row>
    <row r="8" spans="1:8">
      <c r="B8" s="219"/>
      <c r="C8" s="219"/>
      <c r="D8" s="219"/>
      <c r="E8" s="219"/>
      <c r="F8" s="219"/>
    </row>
    <row r="9" spans="1:8">
      <c r="B9" s="4"/>
      <c r="C9" s="4"/>
      <c r="D9" s="4"/>
      <c r="E9" s="4"/>
      <c r="F9" s="4"/>
    </row>
    <row r="11" spans="1:8" ht="106" customHeight="1">
      <c r="A11" s="220" t="s">
        <v>3136</v>
      </c>
      <c r="B11" s="220"/>
      <c r="C11" s="220"/>
      <c r="D11" s="220"/>
      <c r="E11" s="220"/>
      <c r="F11" s="220"/>
      <c r="G11" s="220"/>
    </row>
    <row r="12" spans="1:8">
      <c r="A12" s="221" t="s">
        <v>3228</v>
      </c>
      <c r="B12" s="221"/>
      <c r="C12" s="221"/>
      <c r="D12" s="221"/>
      <c r="E12" s="221"/>
      <c r="F12" s="221"/>
      <c r="G12" s="221"/>
    </row>
  </sheetData>
  <mergeCells count="4">
    <mergeCell ref="A3:G3"/>
    <mergeCell ref="B5:F8"/>
    <mergeCell ref="A11:G11"/>
    <mergeCell ref="A12:G12"/>
  </mergeCells>
  <printOptions horizontalCentered="1"/>
  <pageMargins left="0.7" right="0.7" top="0.75" bottom="0.75" header="0.3" footer="0.3"/>
  <pageSetup orientation="landscape" horizontalDpi="0" verticalDpi="0"/>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D66DD-AA9B-E64A-B3A9-76CB113CFD77}">
  <dimension ref="A1:S113"/>
  <sheetViews>
    <sheetView showGridLines="0" view="pageBreakPreview" zoomScale="80" zoomScaleNormal="100" zoomScaleSheetLayoutView="80" workbookViewId="0">
      <pane xSplit="1" ySplit="3" topLeftCell="B4" activePane="bottomRight" state="frozen"/>
      <selection activeCell="K8" sqref="K8"/>
      <selection pane="topRight" activeCell="K8" sqref="K8"/>
      <selection pane="bottomLeft" activeCell="K8" sqref="K8"/>
      <selection pane="bottomRight" activeCell="B12" sqref="B12"/>
    </sheetView>
  </sheetViews>
  <sheetFormatPr baseColWidth="10" defaultColWidth="9.1640625" defaultRowHeight="14"/>
  <cols>
    <col min="1" max="1" width="23.83203125" style="133" customWidth="1"/>
    <col min="2" max="2" width="71.83203125" style="49" customWidth="1"/>
    <col min="3" max="3" width="14.33203125" style="193" customWidth="1"/>
    <col min="4" max="4" width="18.83203125" style="48" customWidth="1"/>
    <col min="5" max="5" width="21.5" style="48" customWidth="1"/>
    <col min="6" max="6" width="14" style="48" customWidth="1"/>
    <col min="7" max="7" width="14.1640625" style="48" customWidth="1"/>
    <col min="8" max="8" width="13.5" style="48" customWidth="1"/>
    <col min="9" max="9" width="14.5" style="48" customWidth="1"/>
    <col min="10" max="10" width="16.83203125" style="48" customWidth="1"/>
    <col min="11" max="11" width="14" style="48" customWidth="1"/>
    <col min="12" max="12" width="8" style="48" customWidth="1"/>
    <col min="13" max="13" width="14.33203125" style="84" customWidth="1"/>
    <col min="14" max="14" width="10" style="48" customWidth="1"/>
    <col min="15" max="15" width="12.33203125" style="48" customWidth="1"/>
    <col min="16" max="16" width="19.33203125" style="48" customWidth="1"/>
    <col min="17" max="17" width="12.5" style="48" customWidth="1"/>
    <col min="18" max="18" width="19.6640625" style="48" customWidth="1"/>
    <col min="19" max="19" width="14.6640625" style="5" customWidth="1"/>
    <col min="20" max="16384" width="9.1640625" style="48"/>
  </cols>
  <sheetData>
    <row r="1" spans="1:19" s="5" customFormat="1" ht="19">
      <c r="A1" s="229" t="s">
        <v>3139</v>
      </c>
      <c r="B1" s="229"/>
      <c r="C1" s="229"/>
      <c r="D1" s="229"/>
      <c r="E1" s="229"/>
      <c r="F1" s="229"/>
      <c r="G1" s="229"/>
      <c r="H1" s="229"/>
      <c r="I1" s="229"/>
      <c r="J1" s="229"/>
      <c r="K1" s="229"/>
      <c r="L1" s="229"/>
      <c r="M1" s="229"/>
      <c r="N1" s="229"/>
      <c r="O1" s="229"/>
      <c r="P1" s="229"/>
      <c r="Q1" s="229"/>
    </row>
    <row r="2" spans="1:19" s="5" customFormat="1" ht="24">
      <c r="A2" s="230" t="s">
        <v>3160</v>
      </c>
      <c r="B2" s="230"/>
      <c r="C2" s="230"/>
      <c r="D2" s="230"/>
      <c r="E2" s="230"/>
      <c r="F2" s="230"/>
      <c r="G2" s="230"/>
      <c r="H2" s="230"/>
      <c r="I2" s="230"/>
      <c r="J2" s="230"/>
      <c r="K2" s="230"/>
      <c r="L2" s="230"/>
      <c r="M2" s="230"/>
      <c r="N2" s="230"/>
      <c r="O2" s="6"/>
      <c r="P2" s="7"/>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19" customFormat="1" ht="48">
      <c r="A4" s="103" t="s">
        <v>2357</v>
      </c>
      <c r="B4" s="17" t="s">
        <v>2358</v>
      </c>
      <c r="C4" s="17" t="s">
        <v>4451</v>
      </c>
      <c r="D4" s="17" t="s">
        <v>23</v>
      </c>
      <c r="E4" s="17" t="s">
        <v>2359</v>
      </c>
      <c r="F4" s="12" t="s">
        <v>26</v>
      </c>
      <c r="G4" s="17" t="s">
        <v>223</v>
      </c>
      <c r="H4" s="12" t="s">
        <v>936</v>
      </c>
      <c r="I4" s="12" t="s">
        <v>33</v>
      </c>
      <c r="J4" s="29"/>
      <c r="K4" s="12" t="s">
        <v>33</v>
      </c>
      <c r="L4" s="28"/>
      <c r="M4" s="78" t="s">
        <v>4191</v>
      </c>
      <c r="N4" s="28">
        <v>2019</v>
      </c>
      <c r="O4" s="14" t="s">
        <v>3067</v>
      </c>
      <c r="P4" s="16" t="s">
        <v>2360</v>
      </c>
      <c r="Q4" s="28"/>
    </row>
    <row r="5" spans="1:19" s="19" customFormat="1" ht="80">
      <c r="A5" s="103" t="s">
        <v>2361</v>
      </c>
      <c r="B5" s="17" t="s">
        <v>2362</v>
      </c>
      <c r="C5" s="17" t="s">
        <v>4452</v>
      </c>
      <c r="D5" s="17" t="s">
        <v>23</v>
      </c>
      <c r="E5" s="17" t="s">
        <v>2363</v>
      </c>
      <c r="F5" s="12" t="s">
        <v>33</v>
      </c>
      <c r="G5" s="17" t="s">
        <v>2364</v>
      </c>
      <c r="H5" s="12" t="s">
        <v>936</v>
      </c>
      <c r="I5" s="12" t="s">
        <v>33</v>
      </c>
      <c r="J5" s="29"/>
      <c r="K5" s="12" t="s">
        <v>33</v>
      </c>
      <c r="L5" s="28"/>
      <c r="M5" s="78" t="s">
        <v>4191</v>
      </c>
      <c r="N5" s="28">
        <v>2019</v>
      </c>
      <c r="O5" s="14" t="s">
        <v>3067</v>
      </c>
      <c r="P5" s="16" t="s">
        <v>2360</v>
      </c>
      <c r="Q5" s="28"/>
    </row>
    <row r="6" spans="1:19" s="19" customFormat="1" ht="80">
      <c r="A6" s="103" t="s">
        <v>2820</v>
      </c>
      <c r="B6" s="17" t="s">
        <v>2821</v>
      </c>
      <c r="C6" s="17" t="s">
        <v>1442</v>
      </c>
      <c r="D6" s="17" t="s">
        <v>23</v>
      </c>
      <c r="E6" s="17" t="s">
        <v>2363</v>
      </c>
      <c r="F6" s="12" t="s">
        <v>33</v>
      </c>
      <c r="G6" s="17" t="s">
        <v>2364</v>
      </c>
      <c r="H6" s="12" t="s">
        <v>936</v>
      </c>
      <c r="I6" s="12" t="s">
        <v>33</v>
      </c>
      <c r="J6" s="29"/>
      <c r="K6" s="12" t="s">
        <v>33</v>
      </c>
      <c r="L6" s="28"/>
      <c r="M6" s="78" t="s">
        <v>4191</v>
      </c>
      <c r="N6" s="28">
        <v>2023</v>
      </c>
      <c r="O6" s="14" t="s">
        <v>3067</v>
      </c>
      <c r="P6" s="16" t="s">
        <v>2360</v>
      </c>
      <c r="Q6" s="28"/>
    </row>
    <row r="7" spans="1:19" s="19" customFormat="1" ht="112">
      <c r="A7" s="103" t="s">
        <v>2365</v>
      </c>
      <c r="B7" s="51" t="s">
        <v>2366</v>
      </c>
      <c r="C7" s="17" t="s">
        <v>4453</v>
      </c>
      <c r="D7" s="17" t="s">
        <v>23</v>
      </c>
      <c r="E7" s="17" t="s">
        <v>2363</v>
      </c>
      <c r="F7" s="12" t="s">
        <v>33</v>
      </c>
      <c r="G7" s="17" t="s">
        <v>2367</v>
      </c>
      <c r="H7" s="12" t="s">
        <v>936</v>
      </c>
      <c r="I7" s="12" t="s">
        <v>33</v>
      </c>
      <c r="J7" s="29"/>
      <c r="K7" s="12" t="s">
        <v>33</v>
      </c>
      <c r="L7" s="28"/>
      <c r="M7" s="78" t="s">
        <v>4191</v>
      </c>
      <c r="N7" s="28">
        <v>2019</v>
      </c>
      <c r="O7" s="14" t="s">
        <v>3067</v>
      </c>
      <c r="P7" s="16" t="s">
        <v>1488</v>
      </c>
      <c r="Q7" s="28"/>
    </row>
    <row r="8" spans="1:19" s="19" customFormat="1" ht="48">
      <c r="A8" s="103" t="s">
        <v>2368</v>
      </c>
      <c r="B8" s="17" t="s">
        <v>2358</v>
      </c>
      <c r="C8" s="17" t="s">
        <v>4454</v>
      </c>
      <c r="D8" s="17" t="s">
        <v>23</v>
      </c>
      <c r="E8" s="17" t="s">
        <v>2287</v>
      </c>
      <c r="F8" s="12" t="s">
        <v>26</v>
      </c>
      <c r="G8" s="17" t="s">
        <v>223</v>
      </c>
      <c r="H8" s="12" t="s">
        <v>936</v>
      </c>
      <c r="I8" s="12" t="s">
        <v>33</v>
      </c>
      <c r="J8" s="29"/>
      <c r="K8" s="12" t="s">
        <v>33</v>
      </c>
      <c r="L8" s="28"/>
      <c r="M8" s="78" t="s">
        <v>4191</v>
      </c>
      <c r="N8" s="28">
        <v>2019</v>
      </c>
      <c r="O8" s="14" t="s">
        <v>3067</v>
      </c>
      <c r="P8" s="16" t="s">
        <v>2360</v>
      </c>
      <c r="Q8" s="28"/>
    </row>
    <row r="9" spans="1:19" s="19" customFormat="1" ht="96">
      <c r="A9" s="103" t="s">
        <v>2369</v>
      </c>
      <c r="B9" s="17" t="s">
        <v>2370</v>
      </c>
      <c r="C9" s="17" t="s">
        <v>4451</v>
      </c>
      <c r="D9" s="17" t="s">
        <v>23</v>
      </c>
      <c r="E9" s="17" t="s">
        <v>2287</v>
      </c>
      <c r="F9" s="12" t="s">
        <v>26</v>
      </c>
      <c r="G9" s="17" t="s">
        <v>223</v>
      </c>
      <c r="H9" s="12" t="s">
        <v>936</v>
      </c>
      <c r="I9" s="12" t="s">
        <v>33</v>
      </c>
      <c r="J9" s="29"/>
      <c r="K9" s="12" t="s">
        <v>33</v>
      </c>
      <c r="L9" s="28"/>
      <c r="M9" s="78" t="s">
        <v>4191</v>
      </c>
      <c r="N9" s="28">
        <v>2022</v>
      </c>
      <c r="O9" s="14" t="s">
        <v>3067</v>
      </c>
      <c r="P9" s="16" t="s">
        <v>2360</v>
      </c>
      <c r="Q9" s="28"/>
    </row>
    <row r="10" spans="1:19" s="19" customFormat="1" ht="32">
      <c r="A10" s="103" t="s">
        <v>2822</v>
      </c>
      <c r="B10" s="17" t="s">
        <v>2823</v>
      </c>
      <c r="C10" s="17" t="s">
        <v>1442</v>
      </c>
      <c r="D10" s="17" t="s">
        <v>23</v>
      </c>
      <c r="E10" s="17" t="s">
        <v>2323</v>
      </c>
      <c r="F10" s="12" t="s">
        <v>26</v>
      </c>
      <c r="G10" s="17" t="s">
        <v>223</v>
      </c>
      <c r="H10" s="12" t="s">
        <v>936</v>
      </c>
      <c r="I10" s="12" t="s">
        <v>33</v>
      </c>
      <c r="J10" s="29"/>
      <c r="K10" s="12" t="s">
        <v>33</v>
      </c>
      <c r="L10" s="28"/>
      <c r="M10" s="78" t="s">
        <v>4191</v>
      </c>
      <c r="N10" s="28">
        <v>2022</v>
      </c>
      <c r="O10" s="14" t="s">
        <v>3067</v>
      </c>
      <c r="P10" s="16" t="s">
        <v>2360</v>
      </c>
      <c r="Q10" s="28"/>
    </row>
    <row r="11" spans="1:19" s="19" customFormat="1" ht="32">
      <c r="A11" s="103" t="s">
        <v>2371</v>
      </c>
      <c r="B11" s="51" t="s">
        <v>2372</v>
      </c>
      <c r="C11" s="17">
        <v>6</v>
      </c>
      <c r="D11" s="17" t="s">
        <v>23</v>
      </c>
      <c r="E11" s="17" t="s">
        <v>2323</v>
      </c>
      <c r="F11" s="12" t="s">
        <v>26</v>
      </c>
      <c r="G11" s="17" t="s">
        <v>223</v>
      </c>
      <c r="H11" s="12" t="s">
        <v>936</v>
      </c>
      <c r="I11" s="12" t="s">
        <v>33</v>
      </c>
      <c r="J11" s="29"/>
      <c r="K11" s="12" t="s">
        <v>33</v>
      </c>
      <c r="L11" s="28"/>
      <c r="M11" s="78" t="s">
        <v>4191</v>
      </c>
      <c r="N11" s="28">
        <v>2019</v>
      </c>
      <c r="O11" s="14" t="s">
        <v>3067</v>
      </c>
      <c r="P11" s="16" t="s">
        <v>2360</v>
      </c>
      <c r="Q11" s="28"/>
    </row>
    <row r="12" spans="1:19" s="19" customFormat="1" ht="112">
      <c r="A12" s="103" t="s">
        <v>2373</v>
      </c>
      <c r="B12" s="51" t="s">
        <v>2374</v>
      </c>
      <c r="C12" s="17">
        <v>36</v>
      </c>
      <c r="D12" s="17" t="s">
        <v>229</v>
      </c>
      <c r="E12" s="17" t="s">
        <v>2340</v>
      </c>
      <c r="F12" s="12" t="s">
        <v>26</v>
      </c>
      <c r="G12" s="17" t="s">
        <v>2364</v>
      </c>
      <c r="H12" s="12" t="s">
        <v>936</v>
      </c>
      <c r="I12" s="12" t="s">
        <v>26</v>
      </c>
      <c r="J12" s="28"/>
      <c r="K12" s="12" t="s">
        <v>33</v>
      </c>
      <c r="L12" s="28"/>
      <c r="M12" s="78" t="s">
        <v>4191</v>
      </c>
      <c r="N12" s="28">
        <v>2019</v>
      </c>
      <c r="O12" s="14" t="s">
        <v>3067</v>
      </c>
      <c r="P12" s="16" t="s">
        <v>2375</v>
      </c>
      <c r="Q12" s="28"/>
    </row>
    <row r="13" spans="1:19" s="19" customFormat="1" ht="48">
      <c r="A13" s="103" t="s">
        <v>2376</v>
      </c>
      <c r="B13" s="51" t="s">
        <v>2377</v>
      </c>
      <c r="C13" s="17" t="s">
        <v>4455</v>
      </c>
      <c r="D13" s="17" t="s">
        <v>2356</v>
      </c>
      <c r="E13" s="17" t="s">
        <v>2287</v>
      </c>
      <c r="F13" s="12" t="s">
        <v>26</v>
      </c>
      <c r="G13" s="17" t="s">
        <v>223</v>
      </c>
      <c r="H13" s="12" t="s">
        <v>936</v>
      </c>
      <c r="I13" s="12" t="s">
        <v>33</v>
      </c>
      <c r="J13" s="29"/>
      <c r="K13" s="12" t="s">
        <v>33</v>
      </c>
      <c r="L13" s="28"/>
      <c r="M13" s="78" t="s">
        <v>4191</v>
      </c>
      <c r="N13" s="28">
        <v>2022</v>
      </c>
      <c r="O13" s="14" t="s">
        <v>3067</v>
      </c>
      <c r="P13" s="16" t="s">
        <v>2378</v>
      </c>
      <c r="Q13" s="28"/>
    </row>
    <row r="14" spans="1:19" s="19" customFormat="1" ht="80">
      <c r="A14" s="103" t="s">
        <v>2379</v>
      </c>
      <c r="B14" s="51" t="s">
        <v>2380</v>
      </c>
      <c r="C14" s="17" t="s">
        <v>4456</v>
      </c>
      <c r="D14" s="17" t="s">
        <v>2356</v>
      </c>
      <c r="E14" s="17" t="s">
        <v>2287</v>
      </c>
      <c r="F14" s="12" t="s">
        <v>26</v>
      </c>
      <c r="G14" s="17" t="s">
        <v>2364</v>
      </c>
      <c r="H14" s="12" t="s">
        <v>936</v>
      </c>
      <c r="I14" s="12" t="s">
        <v>33</v>
      </c>
      <c r="J14" s="29"/>
      <c r="K14" s="12" t="s">
        <v>33</v>
      </c>
      <c r="L14" s="28"/>
      <c r="M14" s="78" t="s">
        <v>4191</v>
      </c>
      <c r="N14" s="28">
        <v>2019</v>
      </c>
      <c r="O14" s="14" t="s">
        <v>3067</v>
      </c>
      <c r="P14" s="16" t="s">
        <v>2360</v>
      </c>
      <c r="Q14" s="28"/>
    </row>
    <row r="15" spans="1:19" s="19" customFormat="1" ht="64">
      <c r="A15" s="103" t="s">
        <v>2381</v>
      </c>
      <c r="B15" s="51" t="s">
        <v>2382</v>
      </c>
      <c r="C15" s="17" t="s">
        <v>4456</v>
      </c>
      <c r="D15" s="17" t="s">
        <v>2356</v>
      </c>
      <c r="E15" s="17" t="s">
        <v>2287</v>
      </c>
      <c r="F15" s="12" t="s">
        <v>26</v>
      </c>
      <c r="G15" s="17" t="s">
        <v>2364</v>
      </c>
      <c r="H15" s="12" t="s">
        <v>936</v>
      </c>
      <c r="I15" s="12" t="s">
        <v>33</v>
      </c>
      <c r="J15" s="29"/>
      <c r="K15" s="12" t="s">
        <v>33</v>
      </c>
      <c r="L15" s="28"/>
      <c r="M15" s="78" t="s">
        <v>4191</v>
      </c>
      <c r="N15" s="28">
        <v>2019</v>
      </c>
      <c r="O15" s="14" t="s">
        <v>3067</v>
      </c>
      <c r="P15" s="16" t="s">
        <v>2360</v>
      </c>
      <c r="Q15" s="28"/>
    </row>
    <row r="16" spans="1:19" s="19" customFormat="1" ht="64">
      <c r="A16" s="103" t="s">
        <v>2383</v>
      </c>
      <c r="B16" s="51" t="s">
        <v>2382</v>
      </c>
      <c r="C16" s="17" t="s">
        <v>4457</v>
      </c>
      <c r="D16" s="17" t="s">
        <v>2356</v>
      </c>
      <c r="E16" s="17" t="s">
        <v>2287</v>
      </c>
      <c r="F16" s="12" t="s">
        <v>26</v>
      </c>
      <c r="G16" s="17" t="s">
        <v>2364</v>
      </c>
      <c r="H16" s="12" t="s">
        <v>936</v>
      </c>
      <c r="I16" s="12" t="s">
        <v>33</v>
      </c>
      <c r="J16" s="29"/>
      <c r="K16" s="12" t="s">
        <v>33</v>
      </c>
      <c r="L16" s="28"/>
      <c r="M16" s="78" t="s">
        <v>4191</v>
      </c>
      <c r="N16" s="28">
        <v>2019</v>
      </c>
      <c r="O16" s="14" t="s">
        <v>3067</v>
      </c>
      <c r="P16" s="16" t="s">
        <v>2360</v>
      </c>
      <c r="Q16" s="28"/>
    </row>
    <row r="17" spans="1:17" s="19" customFormat="1" ht="64">
      <c r="A17" s="103" t="s">
        <v>2384</v>
      </c>
      <c r="B17" s="51" t="s">
        <v>2385</v>
      </c>
      <c r="C17" s="17" t="s">
        <v>4456</v>
      </c>
      <c r="D17" s="17" t="s">
        <v>2356</v>
      </c>
      <c r="E17" s="17" t="s">
        <v>2287</v>
      </c>
      <c r="F17" s="12" t="s">
        <v>26</v>
      </c>
      <c r="G17" s="17" t="s">
        <v>2364</v>
      </c>
      <c r="H17" s="12" t="s">
        <v>936</v>
      </c>
      <c r="I17" s="12" t="s">
        <v>33</v>
      </c>
      <c r="J17" s="29"/>
      <c r="K17" s="12" t="s">
        <v>33</v>
      </c>
      <c r="L17" s="28"/>
      <c r="M17" s="78" t="s">
        <v>4191</v>
      </c>
      <c r="N17" s="28">
        <v>2019</v>
      </c>
      <c r="O17" s="14" t="s">
        <v>3067</v>
      </c>
      <c r="P17" s="16" t="s">
        <v>2360</v>
      </c>
      <c r="Q17" s="28"/>
    </row>
    <row r="18" spans="1:17" s="19" customFormat="1" ht="64">
      <c r="A18" s="103" t="s">
        <v>2386</v>
      </c>
      <c r="B18" s="51" t="s">
        <v>2387</v>
      </c>
      <c r="C18" s="17" t="s">
        <v>4458</v>
      </c>
      <c r="D18" s="17" t="s">
        <v>2356</v>
      </c>
      <c r="E18" s="17" t="s">
        <v>2287</v>
      </c>
      <c r="F18" s="12" t="s">
        <v>26</v>
      </c>
      <c r="G18" s="17" t="s">
        <v>2364</v>
      </c>
      <c r="H18" s="12" t="s">
        <v>936</v>
      </c>
      <c r="I18" s="12" t="s">
        <v>33</v>
      </c>
      <c r="J18" s="29"/>
      <c r="K18" s="12" t="s">
        <v>33</v>
      </c>
      <c r="L18" s="28"/>
      <c r="M18" s="78" t="s">
        <v>4191</v>
      </c>
      <c r="N18" s="28"/>
      <c r="O18" s="14" t="s">
        <v>3067</v>
      </c>
      <c r="P18" s="16" t="s">
        <v>2360</v>
      </c>
      <c r="Q18" s="28"/>
    </row>
    <row r="19" spans="1:17" s="19" customFormat="1" ht="32">
      <c r="A19" s="103" t="s">
        <v>2388</v>
      </c>
      <c r="B19" s="17" t="s">
        <v>2389</v>
      </c>
      <c r="C19" s="17" t="s">
        <v>4459</v>
      </c>
      <c r="D19" s="17" t="s">
        <v>22</v>
      </c>
      <c r="E19" s="17" t="s">
        <v>2390</v>
      </c>
      <c r="F19" s="12" t="s">
        <v>33</v>
      </c>
      <c r="G19" s="17" t="s">
        <v>2364</v>
      </c>
      <c r="H19" s="12" t="s">
        <v>936</v>
      </c>
      <c r="I19" s="12" t="s">
        <v>33</v>
      </c>
      <c r="J19" s="29"/>
      <c r="K19" s="12" t="s">
        <v>33</v>
      </c>
      <c r="L19" s="28"/>
      <c r="M19" s="78" t="s">
        <v>4191</v>
      </c>
      <c r="N19" s="28">
        <v>2019</v>
      </c>
      <c r="O19" s="14" t="s">
        <v>3067</v>
      </c>
      <c r="P19" s="16" t="s">
        <v>2360</v>
      </c>
      <c r="Q19" s="28"/>
    </row>
    <row r="20" spans="1:17" s="19" customFormat="1" ht="80">
      <c r="A20" s="103" t="s">
        <v>2391</v>
      </c>
      <c r="B20" s="51" t="s">
        <v>2392</v>
      </c>
      <c r="C20" s="17" t="s">
        <v>4460</v>
      </c>
      <c r="D20" s="17" t="s">
        <v>2393</v>
      </c>
      <c r="E20" s="17" t="s">
        <v>2326</v>
      </c>
      <c r="F20" s="12" t="s">
        <v>26</v>
      </c>
      <c r="G20" s="52" t="s">
        <v>2394</v>
      </c>
      <c r="H20" s="12" t="s">
        <v>936</v>
      </c>
      <c r="I20" s="12" t="s">
        <v>33</v>
      </c>
      <c r="J20" s="29"/>
      <c r="K20" s="12" t="s">
        <v>33</v>
      </c>
      <c r="L20" s="28"/>
      <c r="M20" s="78" t="s">
        <v>4191</v>
      </c>
      <c r="N20" s="28">
        <v>2015</v>
      </c>
      <c r="O20" s="14" t="s">
        <v>3067</v>
      </c>
      <c r="P20" s="16" t="s">
        <v>2395</v>
      </c>
      <c r="Q20" s="28"/>
    </row>
    <row r="21" spans="1:17" s="19" customFormat="1" ht="64">
      <c r="A21" s="103" t="s">
        <v>633</v>
      </c>
      <c r="B21" s="51" t="s">
        <v>2396</v>
      </c>
      <c r="C21" s="17">
        <v>14</v>
      </c>
      <c r="D21" s="17" t="s">
        <v>200</v>
      </c>
      <c r="E21" s="17" t="s">
        <v>2340</v>
      </c>
      <c r="F21" s="12" t="s">
        <v>26</v>
      </c>
      <c r="G21" s="17" t="s">
        <v>223</v>
      </c>
      <c r="H21" s="12" t="s">
        <v>936</v>
      </c>
      <c r="I21" s="12" t="s">
        <v>33</v>
      </c>
      <c r="J21" s="29"/>
      <c r="K21" s="12" t="s">
        <v>33</v>
      </c>
      <c r="L21" s="28"/>
      <c r="M21" s="78" t="s">
        <v>4191</v>
      </c>
      <c r="N21" s="28">
        <v>2023</v>
      </c>
      <c r="O21" s="14" t="s">
        <v>3067</v>
      </c>
      <c r="P21" s="16" t="s">
        <v>2398</v>
      </c>
      <c r="Q21" s="28"/>
    </row>
    <row r="22" spans="1:17" s="19" customFormat="1" ht="64">
      <c r="A22" s="103" t="s">
        <v>2399</v>
      </c>
      <c r="B22" s="53" t="s">
        <v>2400</v>
      </c>
      <c r="C22" s="17" t="s">
        <v>4461</v>
      </c>
      <c r="D22" s="17" t="s">
        <v>23</v>
      </c>
      <c r="E22" s="17" t="s">
        <v>2401</v>
      </c>
      <c r="F22" s="12" t="s">
        <v>26</v>
      </c>
      <c r="G22" s="17" t="s">
        <v>223</v>
      </c>
      <c r="H22" s="12" t="s">
        <v>936</v>
      </c>
      <c r="I22" s="12" t="s">
        <v>33</v>
      </c>
      <c r="J22" s="29"/>
      <c r="K22" s="12" t="s">
        <v>33</v>
      </c>
      <c r="L22" s="28"/>
      <c r="M22" s="78" t="s">
        <v>4191</v>
      </c>
      <c r="N22" s="28">
        <v>2019</v>
      </c>
      <c r="O22" s="14" t="s">
        <v>3067</v>
      </c>
      <c r="P22" s="16" t="s">
        <v>225</v>
      </c>
      <c r="Q22" s="28"/>
    </row>
    <row r="23" spans="1:17" s="19" customFormat="1" ht="64">
      <c r="A23" s="103" t="s">
        <v>1498</v>
      </c>
      <c r="B23" s="53" t="s">
        <v>2402</v>
      </c>
      <c r="C23" s="17" t="s">
        <v>4462</v>
      </c>
      <c r="D23" s="17" t="s">
        <v>2403</v>
      </c>
      <c r="E23" s="17" t="s">
        <v>297</v>
      </c>
      <c r="F23" s="12" t="s">
        <v>33</v>
      </c>
      <c r="G23" s="17" t="s">
        <v>223</v>
      </c>
      <c r="H23" s="12" t="s">
        <v>936</v>
      </c>
      <c r="I23" s="12" t="s">
        <v>33</v>
      </c>
      <c r="J23" s="29"/>
      <c r="K23" s="12" t="s">
        <v>33</v>
      </c>
      <c r="L23" s="28"/>
      <c r="M23" s="79" t="s">
        <v>2405</v>
      </c>
      <c r="N23" s="28">
        <v>2013</v>
      </c>
      <c r="O23" s="14" t="s">
        <v>3067</v>
      </c>
      <c r="P23" s="16" t="s">
        <v>2404</v>
      </c>
      <c r="Q23" s="28"/>
    </row>
    <row r="24" spans="1:17" s="19" customFormat="1" ht="112">
      <c r="A24" s="103" t="s">
        <v>2406</v>
      </c>
      <c r="B24" s="51" t="s">
        <v>2407</v>
      </c>
      <c r="C24" s="54" t="s">
        <v>4463</v>
      </c>
      <c r="D24" s="17" t="s">
        <v>231</v>
      </c>
      <c r="E24" s="17" t="s">
        <v>2326</v>
      </c>
      <c r="F24" s="12" t="s">
        <v>26</v>
      </c>
      <c r="G24" s="17" t="s">
        <v>2317</v>
      </c>
      <c r="H24" s="12" t="s">
        <v>936</v>
      </c>
      <c r="I24" s="12" t="s">
        <v>33</v>
      </c>
      <c r="J24" s="29"/>
      <c r="K24" s="12" t="s">
        <v>33</v>
      </c>
      <c r="L24" s="28"/>
      <c r="M24" s="78" t="s">
        <v>4191</v>
      </c>
      <c r="N24" s="28">
        <v>2018</v>
      </c>
      <c r="O24" s="14" t="s">
        <v>3067</v>
      </c>
      <c r="P24" s="16" t="s">
        <v>2378</v>
      </c>
      <c r="Q24" s="28"/>
    </row>
    <row r="25" spans="1:17" s="19" customFormat="1" ht="128">
      <c r="A25" s="103" t="s">
        <v>2408</v>
      </c>
      <c r="B25" s="51" t="s">
        <v>2409</v>
      </c>
      <c r="C25" s="17" t="s">
        <v>1442</v>
      </c>
      <c r="D25" s="17" t="s">
        <v>2410</v>
      </c>
      <c r="E25" s="17" t="s">
        <v>2411</v>
      </c>
      <c r="F25" s="12" t="s">
        <v>26</v>
      </c>
      <c r="G25" s="17" t="s">
        <v>2364</v>
      </c>
      <c r="H25" s="12" t="s">
        <v>936</v>
      </c>
      <c r="I25" s="12" t="s">
        <v>33</v>
      </c>
      <c r="J25" s="29"/>
      <c r="K25" s="12" t="s">
        <v>33</v>
      </c>
      <c r="L25" s="28"/>
      <c r="M25" s="78" t="s">
        <v>4191</v>
      </c>
      <c r="N25" s="28">
        <v>2019</v>
      </c>
      <c r="O25" s="14" t="s">
        <v>3067</v>
      </c>
      <c r="P25" s="16" t="s">
        <v>2360</v>
      </c>
      <c r="Q25" s="28"/>
    </row>
    <row r="26" spans="1:17" s="19" customFormat="1" ht="80">
      <c r="A26" s="103" t="s">
        <v>2412</v>
      </c>
      <c r="B26" s="51" t="s">
        <v>2413</v>
      </c>
      <c r="C26" s="17" t="s">
        <v>1442</v>
      </c>
      <c r="D26" s="17" t="s">
        <v>2356</v>
      </c>
      <c r="E26" s="17" t="s">
        <v>2323</v>
      </c>
      <c r="F26" s="12" t="s">
        <v>26</v>
      </c>
      <c r="G26" s="17" t="s">
        <v>2364</v>
      </c>
      <c r="H26" s="12" t="s">
        <v>936</v>
      </c>
      <c r="I26" s="12" t="s">
        <v>33</v>
      </c>
      <c r="J26" s="29"/>
      <c r="K26" s="12" t="s">
        <v>33</v>
      </c>
      <c r="L26" s="28"/>
      <c r="M26" s="78" t="s">
        <v>4191</v>
      </c>
      <c r="N26" s="28">
        <v>2019</v>
      </c>
      <c r="O26" s="14" t="s">
        <v>3067</v>
      </c>
      <c r="P26" s="16" t="s">
        <v>2360</v>
      </c>
      <c r="Q26" s="28"/>
    </row>
    <row r="27" spans="1:17" s="19" customFormat="1" ht="48">
      <c r="A27" s="103" t="s">
        <v>2494</v>
      </c>
      <c r="B27" s="16" t="s">
        <v>2495</v>
      </c>
      <c r="C27" s="12">
        <v>15</v>
      </c>
      <c r="D27" s="12" t="s">
        <v>2463</v>
      </c>
      <c r="E27" s="12" t="s">
        <v>2464</v>
      </c>
      <c r="F27" s="12" t="s">
        <v>26</v>
      </c>
      <c r="G27" s="12" t="s">
        <v>487</v>
      </c>
      <c r="H27" s="12" t="s">
        <v>936</v>
      </c>
      <c r="I27" s="12" t="s">
        <v>26</v>
      </c>
      <c r="J27" s="12" t="s">
        <v>3110</v>
      </c>
      <c r="K27" s="12" t="s">
        <v>26</v>
      </c>
      <c r="L27" s="12"/>
      <c r="M27" s="78" t="s">
        <v>4191</v>
      </c>
      <c r="N27" s="12">
        <v>2021</v>
      </c>
      <c r="O27" s="14" t="s">
        <v>3067</v>
      </c>
      <c r="P27" s="12" t="s">
        <v>2360</v>
      </c>
      <c r="Q27" s="28"/>
    </row>
    <row r="28" spans="1:17" s="19" customFormat="1" ht="48">
      <c r="A28" s="103" t="s">
        <v>2496</v>
      </c>
      <c r="B28" s="16" t="s">
        <v>2497</v>
      </c>
      <c r="C28" s="12">
        <v>49</v>
      </c>
      <c r="D28" s="12" t="s">
        <v>2463</v>
      </c>
      <c r="E28" s="12" t="s">
        <v>2464</v>
      </c>
      <c r="F28" s="12" t="s">
        <v>26</v>
      </c>
      <c r="G28" s="12" t="s">
        <v>487</v>
      </c>
      <c r="H28" s="12" t="s">
        <v>936</v>
      </c>
      <c r="I28" s="12" t="s">
        <v>26</v>
      </c>
      <c r="J28" s="12" t="s">
        <v>3110</v>
      </c>
      <c r="K28" s="12" t="s">
        <v>26</v>
      </c>
      <c r="L28" s="12"/>
      <c r="M28" s="78" t="s">
        <v>4191</v>
      </c>
      <c r="N28" s="12">
        <v>2021</v>
      </c>
      <c r="O28" s="14" t="s">
        <v>3067</v>
      </c>
      <c r="P28" s="12" t="s">
        <v>2360</v>
      </c>
      <c r="Q28" s="28"/>
    </row>
    <row r="29" spans="1:17" s="19" customFormat="1" ht="96">
      <c r="A29" s="103" t="s">
        <v>2498</v>
      </c>
      <c r="B29" s="16" t="s">
        <v>2499</v>
      </c>
      <c r="C29" s="12">
        <v>9</v>
      </c>
      <c r="D29" s="12" t="s">
        <v>2463</v>
      </c>
      <c r="E29" s="12" t="s">
        <v>2464</v>
      </c>
      <c r="F29" s="12" t="s">
        <v>26</v>
      </c>
      <c r="G29" s="12" t="s">
        <v>487</v>
      </c>
      <c r="H29" s="12" t="s">
        <v>936</v>
      </c>
      <c r="I29" s="12" t="s">
        <v>26</v>
      </c>
      <c r="J29" s="12" t="s">
        <v>3110</v>
      </c>
      <c r="K29" s="12" t="s">
        <v>26</v>
      </c>
      <c r="L29" s="12"/>
      <c r="M29" s="78" t="s">
        <v>4191</v>
      </c>
      <c r="N29" s="12">
        <v>2021</v>
      </c>
      <c r="O29" s="14" t="s">
        <v>3067</v>
      </c>
      <c r="P29" s="12" t="s">
        <v>2360</v>
      </c>
      <c r="Q29" s="28"/>
    </row>
    <row r="30" spans="1:17" s="19" customFormat="1" ht="48">
      <c r="A30" s="103" t="s">
        <v>2500</v>
      </c>
      <c r="B30" s="16" t="s">
        <v>2501</v>
      </c>
      <c r="C30" s="12">
        <v>136</v>
      </c>
      <c r="D30" s="12" t="s">
        <v>2463</v>
      </c>
      <c r="E30" s="12" t="s">
        <v>2464</v>
      </c>
      <c r="F30" s="12" t="s">
        <v>26</v>
      </c>
      <c r="G30" s="12" t="s">
        <v>487</v>
      </c>
      <c r="H30" s="12" t="s">
        <v>936</v>
      </c>
      <c r="I30" s="12" t="s">
        <v>26</v>
      </c>
      <c r="J30" s="12" t="s">
        <v>3110</v>
      </c>
      <c r="K30" s="12" t="s">
        <v>26</v>
      </c>
      <c r="L30" s="12"/>
      <c r="M30" s="78" t="s">
        <v>4191</v>
      </c>
      <c r="N30" s="12">
        <v>2021</v>
      </c>
      <c r="O30" s="14" t="s">
        <v>3067</v>
      </c>
      <c r="P30" s="12" t="s">
        <v>2360</v>
      </c>
      <c r="Q30" s="28"/>
    </row>
    <row r="31" spans="1:17" s="19" customFormat="1" ht="32">
      <c r="A31" s="103" t="s">
        <v>2502</v>
      </c>
      <c r="B31" s="53" t="s">
        <v>2503</v>
      </c>
      <c r="C31" s="17" t="s">
        <v>1442</v>
      </c>
      <c r="D31" s="12" t="s">
        <v>2463</v>
      </c>
      <c r="E31" s="12" t="s">
        <v>2464</v>
      </c>
      <c r="F31" s="12" t="s">
        <v>26</v>
      </c>
      <c r="G31" s="12" t="s">
        <v>487</v>
      </c>
      <c r="H31" s="12" t="s">
        <v>936</v>
      </c>
      <c r="I31" s="12" t="s">
        <v>26</v>
      </c>
      <c r="J31" s="12" t="s">
        <v>3110</v>
      </c>
      <c r="K31" s="12" t="s">
        <v>26</v>
      </c>
      <c r="L31" s="12"/>
      <c r="M31" s="78" t="s">
        <v>4191</v>
      </c>
      <c r="N31" s="12">
        <v>2021</v>
      </c>
      <c r="O31" s="14" t="s">
        <v>3067</v>
      </c>
      <c r="P31" s="12" t="s">
        <v>2360</v>
      </c>
      <c r="Q31" s="28"/>
    </row>
    <row r="32" spans="1:17" s="19" customFormat="1" ht="32">
      <c r="A32" s="103" t="s">
        <v>2504</v>
      </c>
      <c r="B32" s="17" t="s">
        <v>2358</v>
      </c>
      <c r="C32" s="12">
        <v>20</v>
      </c>
      <c r="D32" s="12" t="s">
        <v>2463</v>
      </c>
      <c r="E32" s="12" t="s">
        <v>2464</v>
      </c>
      <c r="F32" s="12" t="s">
        <v>26</v>
      </c>
      <c r="G32" s="12" t="s">
        <v>2505</v>
      </c>
      <c r="H32" s="12" t="s">
        <v>936</v>
      </c>
      <c r="I32" s="12" t="s">
        <v>26</v>
      </c>
      <c r="J32" s="12" t="s">
        <v>3110</v>
      </c>
      <c r="K32" s="12" t="s">
        <v>26</v>
      </c>
      <c r="L32" s="12"/>
      <c r="M32" s="78" t="s">
        <v>4191</v>
      </c>
      <c r="N32" s="12">
        <v>2021</v>
      </c>
      <c r="O32" s="14" t="s">
        <v>3067</v>
      </c>
      <c r="P32" s="12" t="s">
        <v>2360</v>
      </c>
      <c r="Q32" s="28"/>
    </row>
    <row r="33" spans="1:17" s="19" customFormat="1" ht="32">
      <c r="A33" s="103" t="s">
        <v>2506</v>
      </c>
      <c r="B33" s="16" t="s">
        <v>2507</v>
      </c>
      <c r="C33" s="17" t="s">
        <v>1442</v>
      </c>
      <c r="D33" s="12" t="s">
        <v>2463</v>
      </c>
      <c r="E33" s="12" t="s">
        <v>2464</v>
      </c>
      <c r="F33" s="12" t="s">
        <v>26</v>
      </c>
      <c r="G33" s="28" t="s">
        <v>2505</v>
      </c>
      <c r="H33" s="12" t="s">
        <v>936</v>
      </c>
      <c r="I33" s="12" t="s">
        <v>26</v>
      </c>
      <c r="J33" s="12" t="s">
        <v>3110</v>
      </c>
      <c r="K33" s="12" t="s">
        <v>26</v>
      </c>
      <c r="L33" s="28"/>
      <c r="M33" s="78" t="s">
        <v>4191</v>
      </c>
      <c r="N33" s="12">
        <v>2021</v>
      </c>
      <c r="O33" s="14" t="s">
        <v>3067</v>
      </c>
      <c r="P33" s="16" t="s">
        <v>2360</v>
      </c>
      <c r="Q33" s="28"/>
    </row>
    <row r="34" spans="1:17" s="19" customFormat="1" ht="48">
      <c r="A34" s="103" t="s">
        <v>2508</v>
      </c>
      <c r="B34" s="53" t="s">
        <v>2509</v>
      </c>
      <c r="C34" s="17" t="s">
        <v>1442</v>
      </c>
      <c r="D34" s="12" t="s">
        <v>2463</v>
      </c>
      <c r="E34" s="12" t="s">
        <v>2464</v>
      </c>
      <c r="F34" s="12" t="s">
        <v>26</v>
      </c>
      <c r="G34" s="28" t="s">
        <v>2505</v>
      </c>
      <c r="H34" s="12" t="s">
        <v>936</v>
      </c>
      <c r="I34" s="12" t="s">
        <v>26</v>
      </c>
      <c r="J34" s="12" t="s">
        <v>3110</v>
      </c>
      <c r="K34" s="12" t="s">
        <v>26</v>
      </c>
      <c r="L34" s="28"/>
      <c r="M34" s="78" t="s">
        <v>4191</v>
      </c>
      <c r="N34" s="12">
        <v>2021</v>
      </c>
      <c r="O34" s="14" t="s">
        <v>3067</v>
      </c>
      <c r="P34" s="16" t="s">
        <v>2360</v>
      </c>
      <c r="Q34" s="28"/>
    </row>
    <row r="35" spans="1:17" s="19" customFormat="1" ht="64">
      <c r="A35" s="130" t="s">
        <v>2461</v>
      </c>
      <c r="B35" s="16" t="s">
        <v>2462</v>
      </c>
      <c r="C35" s="17" t="s">
        <v>1442</v>
      </c>
      <c r="D35" s="12" t="s">
        <v>2463</v>
      </c>
      <c r="E35" s="12" t="s">
        <v>2464</v>
      </c>
      <c r="F35" s="12" t="s">
        <v>26</v>
      </c>
      <c r="G35" s="12" t="s">
        <v>487</v>
      </c>
      <c r="H35" s="12" t="s">
        <v>936</v>
      </c>
      <c r="I35" s="12" t="s">
        <v>26</v>
      </c>
      <c r="J35" s="12" t="s">
        <v>3110</v>
      </c>
      <c r="K35" s="12" t="s">
        <v>26</v>
      </c>
      <c r="L35" s="12"/>
      <c r="M35" s="78" t="s">
        <v>4191</v>
      </c>
      <c r="N35" s="18">
        <v>2021</v>
      </c>
      <c r="O35" s="14" t="s">
        <v>3067</v>
      </c>
      <c r="P35" s="12" t="s">
        <v>2288</v>
      </c>
      <c r="Q35" s="28"/>
    </row>
    <row r="36" spans="1:17" s="19" customFormat="1" ht="80">
      <c r="A36" s="130" t="s">
        <v>2465</v>
      </c>
      <c r="B36" s="16" t="s">
        <v>2466</v>
      </c>
      <c r="C36" s="17" t="s">
        <v>1442</v>
      </c>
      <c r="D36" s="12" t="s">
        <v>2463</v>
      </c>
      <c r="E36" s="12" t="s">
        <v>2464</v>
      </c>
      <c r="F36" s="12" t="s">
        <v>26</v>
      </c>
      <c r="G36" s="14" t="s">
        <v>487</v>
      </c>
      <c r="H36" s="12" t="s">
        <v>936</v>
      </c>
      <c r="I36" s="12" t="s">
        <v>26</v>
      </c>
      <c r="J36" s="12" t="s">
        <v>3110</v>
      </c>
      <c r="K36" s="12" t="s">
        <v>26</v>
      </c>
      <c r="L36" s="14"/>
      <c r="M36" s="78" t="s">
        <v>4191</v>
      </c>
      <c r="N36" s="14">
        <v>2021</v>
      </c>
      <c r="O36" s="14" t="s">
        <v>3067</v>
      </c>
      <c r="P36" s="14" t="s">
        <v>225</v>
      </c>
      <c r="Q36" s="28"/>
    </row>
    <row r="37" spans="1:17" s="19" customFormat="1" ht="64">
      <c r="A37" s="130" t="s">
        <v>2467</v>
      </c>
      <c r="B37" s="16" t="s">
        <v>2468</v>
      </c>
      <c r="C37" s="17" t="s">
        <v>1442</v>
      </c>
      <c r="D37" s="12" t="s">
        <v>2463</v>
      </c>
      <c r="E37" s="12" t="s">
        <v>2464</v>
      </c>
      <c r="F37" s="12" t="s">
        <v>26</v>
      </c>
      <c r="G37" s="16" t="s">
        <v>487</v>
      </c>
      <c r="H37" s="12" t="s">
        <v>936</v>
      </c>
      <c r="I37" s="12" t="s">
        <v>26</v>
      </c>
      <c r="J37" s="12" t="s">
        <v>3110</v>
      </c>
      <c r="K37" s="12" t="s">
        <v>26</v>
      </c>
      <c r="L37" s="28"/>
      <c r="M37" s="78" t="s">
        <v>4191</v>
      </c>
      <c r="N37" s="28">
        <v>2021</v>
      </c>
      <c r="O37" s="14" t="s">
        <v>3067</v>
      </c>
      <c r="P37" s="16" t="s">
        <v>225</v>
      </c>
      <c r="Q37" s="28"/>
    </row>
    <row r="38" spans="1:17" s="19" customFormat="1" ht="64">
      <c r="A38" s="130" t="s">
        <v>2469</v>
      </c>
      <c r="B38" s="16" t="s">
        <v>2470</v>
      </c>
      <c r="C38" s="12">
        <v>105</v>
      </c>
      <c r="D38" s="12" t="s">
        <v>2463</v>
      </c>
      <c r="E38" s="12" t="s">
        <v>2464</v>
      </c>
      <c r="F38" s="12" t="s">
        <v>26</v>
      </c>
      <c r="G38" s="16" t="s">
        <v>487</v>
      </c>
      <c r="H38" s="12" t="s">
        <v>936</v>
      </c>
      <c r="I38" s="12" t="s">
        <v>26</v>
      </c>
      <c r="J38" s="12" t="s">
        <v>3110</v>
      </c>
      <c r="K38" s="12" t="s">
        <v>26</v>
      </c>
      <c r="L38" s="28"/>
      <c r="M38" s="78" t="s">
        <v>4191</v>
      </c>
      <c r="N38" s="28">
        <v>2021</v>
      </c>
      <c r="O38" s="14" t="s">
        <v>3067</v>
      </c>
      <c r="P38" s="16" t="s">
        <v>225</v>
      </c>
      <c r="Q38" s="28"/>
    </row>
    <row r="39" spans="1:17" s="19" customFormat="1" ht="64">
      <c r="A39" s="130" t="s">
        <v>2471</v>
      </c>
      <c r="B39" s="16" t="s">
        <v>2472</v>
      </c>
      <c r="C39" s="17" t="s">
        <v>1442</v>
      </c>
      <c r="D39" s="12" t="s">
        <v>2463</v>
      </c>
      <c r="E39" s="12" t="s">
        <v>2464</v>
      </c>
      <c r="F39" s="12" t="s">
        <v>26</v>
      </c>
      <c r="G39" s="16" t="s">
        <v>487</v>
      </c>
      <c r="H39" s="12" t="s">
        <v>936</v>
      </c>
      <c r="I39" s="12" t="s">
        <v>26</v>
      </c>
      <c r="J39" s="12" t="s">
        <v>3110</v>
      </c>
      <c r="K39" s="12" t="s">
        <v>26</v>
      </c>
      <c r="L39" s="28"/>
      <c r="M39" s="78" t="s">
        <v>4191</v>
      </c>
      <c r="N39" s="28">
        <v>2021</v>
      </c>
      <c r="O39" s="14" t="s">
        <v>3067</v>
      </c>
      <c r="P39" s="16" t="s">
        <v>225</v>
      </c>
      <c r="Q39" s="28"/>
    </row>
    <row r="40" spans="1:17" s="19" customFormat="1" ht="64">
      <c r="A40" s="130" t="s">
        <v>2473</v>
      </c>
      <c r="B40" s="12" t="s">
        <v>2474</v>
      </c>
      <c r="C40" s="12">
        <v>12</v>
      </c>
      <c r="D40" s="12" t="s">
        <v>2463</v>
      </c>
      <c r="E40" s="12" t="s">
        <v>2464</v>
      </c>
      <c r="F40" s="12" t="s">
        <v>26</v>
      </c>
      <c r="G40" s="12" t="s">
        <v>487</v>
      </c>
      <c r="H40" s="12" t="s">
        <v>936</v>
      </c>
      <c r="I40" s="12" t="s">
        <v>26</v>
      </c>
      <c r="J40" s="12" t="s">
        <v>3110</v>
      </c>
      <c r="K40" s="12" t="s">
        <v>26</v>
      </c>
      <c r="L40" s="12"/>
      <c r="M40" s="78" t="s">
        <v>4191</v>
      </c>
      <c r="N40" s="18">
        <v>2021</v>
      </c>
      <c r="O40" s="14" t="s">
        <v>3067</v>
      </c>
      <c r="P40" s="12" t="s">
        <v>225</v>
      </c>
      <c r="Q40" s="28"/>
    </row>
    <row r="41" spans="1:17" s="19" customFormat="1" ht="80">
      <c r="A41" s="130" t="s">
        <v>2475</v>
      </c>
      <c r="B41" s="16" t="s">
        <v>2476</v>
      </c>
      <c r="C41" s="17" t="s">
        <v>1442</v>
      </c>
      <c r="D41" s="12" t="s">
        <v>2463</v>
      </c>
      <c r="E41" s="12" t="s">
        <v>2464</v>
      </c>
      <c r="F41" s="12" t="s">
        <v>26</v>
      </c>
      <c r="G41" s="16" t="s">
        <v>487</v>
      </c>
      <c r="H41" s="12" t="s">
        <v>936</v>
      </c>
      <c r="I41" s="12" t="s">
        <v>26</v>
      </c>
      <c r="J41" s="12" t="s">
        <v>3110</v>
      </c>
      <c r="K41" s="12" t="s">
        <v>26</v>
      </c>
      <c r="L41" s="28"/>
      <c r="M41" s="78" t="s">
        <v>4191</v>
      </c>
      <c r="N41" s="28">
        <v>2021</v>
      </c>
      <c r="O41" s="14" t="s">
        <v>3067</v>
      </c>
      <c r="P41" s="16" t="s">
        <v>225</v>
      </c>
      <c r="Q41" s="28"/>
    </row>
    <row r="42" spans="1:17" s="19" customFormat="1" ht="64">
      <c r="A42" s="130" t="s">
        <v>2477</v>
      </c>
      <c r="B42" s="12" t="s">
        <v>2478</v>
      </c>
      <c r="C42" s="17" t="s">
        <v>1442</v>
      </c>
      <c r="D42" s="12" t="s">
        <v>2463</v>
      </c>
      <c r="E42" s="12" t="s">
        <v>2464</v>
      </c>
      <c r="F42" s="12" t="s">
        <v>26</v>
      </c>
      <c r="G42" s="12" t="s">
        <v>487</v>
      </c>
      <c r="H42" s="12" t="s">
        <v>936</v>
      </c>
      <c r="I42" s="12" t="s">
        <v>26</v>
      </c>
      <c r="J42" s="12" t="s">
        <v>3110</v>
      </c>
      <c r="K42" s="12" t="s">
        <v>26</v>
      </c>
      <c r="L42" s="12"/>
      <c r="M42" s="78" t="s">
        <v>4191</v>
      </c>
      <c r="N42" s="12">
        <v>2021</v>
      </c>
      <c r="O42" s="14" t="s">
        <v>3067</v>
      </c>
      <c r="P42" s="12" t="s">
        <v>2288</v>
      </c>
      <c r="Q42" s="28"/>
    </row>
    <row r="43" spans="1:17" s="19" customFormat="1" ht="64">
      <c r="A43" s="130" t="s">
        <v>2479</v>
      </c>
      <c r="B43" s="16" t="s">
        <v>2480</v>
      </c>
      <c r="C43" s="12">
        <v>102</v>
      </c>
      <c r="D43" s="12" t="s">
        <v>2463</v>
      </c>
      <c r="E43" s="12" t="s">
        <v>2464</v>
      </c>
      <c r="F43" s="12" t="s">
        <v>26</v>
      </c>
      <c r="G43" s="12" t="s">
        <v>487</v>
      </c>
      <c r="H43" s="12" t="s">
        <v>936</v>
      </c>
      <c r="I43" s="12" t="s">
        <v>26</v>
      </c>
      <c r="J43" s="12" t="s">
        <v>3110</v>
      </c>
      <c r="K43" s="12" t="s">
        <v>26</v>
      </c>
      <c r="L43" s="12"/>
      <c r="M43" s="78" t="s">
        <v>4191</v>
      </c>
      <c r="N43" s="12">
        <v>2021</v>
      </c>
      <c r="O43" s="14" t="s">
        <v>3067</v>
      </c>
      <c r="P43" s="12" t="s">
        <v>2288</v>
      </c>
      <c r="Q43" s="28"/>
    </row>
    <row r="44" spans="1:17" s="19" customFormat="1" ht="64">
      <c r="A44" s="130" t="s">
        <v>2481</v>
      </c>
      <c r="B44" s="16" t="s">
        <v>2482</v>
      </c>
      <c r="C44" s="17" t="s">
        <v>1442</v>
      </c>
      <c r="D44" s="12" t="s">
        <v>2463</v>
      </c>
      <c r="E44" s="12" t="s">
        <v>2464</v>
      </c>
      <c r="F44" s="12" t="s">
        <v>26</v>
      </c>
      <c r="G44" s="12" t="s">
        <v>487</v>
      </c>
      <c r="H44" s="12" t="s">
        <v>936</v>
      </c>
      <c r="I44" s="12" t="s">
        <v>26</v>
      </c>
      <c r="J44" s="12" t="s">
        <v>3110</v>
      </c>
      <c r="K44" s="12" t="s">
        <v>26</v>
      </c>
      <c r="L44" s="12"/>
      <c r="M44" s="78" t="s">
        <v>4191</v>
      </c>
      <c r="N44" s="12">
        <v>2021</v>
      </c>
      <c r="O44" s="14" t="s">
        <v>3067</v>
      </c>
      <c r="P44" s="12" t="s">
        <v>2288</v>
      </c>
      <c r="Q44" s="28"/>
    </row>
    <row r="45" spans="1:17" s="19" customFormat="1" ht="64">
      <c r="A45" s="130" t="s">
        <v>3109</v>
      </c>
      <c r="B45" s="16" t="s">
        <v>2824</v>
      </c>
      <c r="C45" s="17" t="s">
        <v>1442</v>
      </c>
      <c r="D45" s="12" t="s">
        <v>2463</v>
      </c>
      <c r="E45" s="12" t="s">
        <v>2464</v>
      </c>
      <c r="F45" s="12" t="s">
        <v>26</v>
      </c>
      <c r="G45" s="12" t="s">
        <v>487</v>
      </c>
      <c r="H45" s="12" t="s">
        <v>936</v>
      </c>
      <c r="I45" s="12" t="s">
        <v>26</v>
      </c>
      <c r="J45" s="12" t="s">
        <v>3110</v>
      </c>
      <c r="K45" s="12" t="s">
        <v>26</v>
      </c>
      <c r="L45" s="12"/>
      <c r="M45" s="78" t="s">
        <v>4191</v>
      </c>
      <c r="N45" s="12">
        <v>2024</v>
      </c>
      <c r="O45" s="14" t="s">
        <v>3067</v>
      </c>
      <c r="P45" s="12" t="s">
        <v>2288</v>
      </c>
      <c r="Q45" s="28"/>
    </row>
    <row r="46" spans="1:17" s="19" customFormat="1" ht="64">
      <c r="A46" s="130" t="s">
        <v>2825</v>
      </c>
      <c r="B46" s="16" t="s">
        <v>2826</v>
      </c>
      <c r="C46" s="12">
        <v>20</v>
      </c>
      <c r="D46" s="12" t="s">
        <v>2463</v>
      </c>
      <c r="E46" s="12" t="s">
        <v>2464</v>
      </c>
      <c r="F46" s="12" t="s">
        <v>26</v>
      </c>
      <c r="G46" s="12" t="s">
        <v>487</v>
      </c>
      <c r="H46" s="12" t="s">
        <v>936</v>
      </c>
      <c r="I46" s="12" t="s">
        <v>26</v>
      </c>
      <c r="J46" s="12" t="s">
        <v>3110</v>
      </c>
      <c r="K46" s="12" t="s">
        <v>26</v>
      </c>
      <c r="L46" s="12"/>
      <c r="M46" s="78" t="s">
        <v>4191</v>
      </c>
      <c r="N46" s="12">
        <v>2024</v>
      </c>
      <c r="O46" s="14" t="s">
        <v>3067</v>
      </c>
      <c r="P46" s="12" t="s">
        <v>2288</v>
      </c>
      <c r="Q46" s="28"/>
    </row>
    <row r="47" spans="1:17" s="19" customFormat="1" ht="48">
      <c r="A47" s="130" t="s">
        <v>2827</v>
      </c>
      <c r="B47" s="16" t="s">
        <v>2828</v>
      </c>
      <c r="C47" s="12">
        <v>177</v>
      </c>
      <c r="D47" s="12" t="s">
        <v>2463</v>
      </c>
      <c r="E47" s="12" t="s">
        <v>2464</v>
      </c>
      <c r="F47" s="12" t="s">
        <v>26</v>
      </c>
      <c r="G47" s="12" t="s">
        <v>487</v>
      </c>
      <c r="H47" s="12" t="s">
        <v>936</v>
      </c>
      <c r="I47" s="12" t="s">
        <v>26</v>
      </c>
      <c r="J47" s="12" t="s">
        <v>3110</v>
      </c>
      <c r="K47" s="12" t="s">
        <v>26</v>
      </c>
      <c r="L47" s="12"/>
      <c r="M47" s="78" t="s">
        <v>4191</v>
      </c>
      <c r="N47" s="12">
        <v>2024</v>
      </c>
      <c r="O47" s="14" t="s">
        <v>3067</v>
      </c>
      <c r="P47" s="12" t="s">
        <v>2288</v>
      </c>
      <c r="Q47" s="28"/>
    </row>
    <row r="48" spans="1:17" s="19" customFormat="1" ht="48">
      <c r="A48" s="130" t="s">
        <v>2483</v>
      </c>
      <c r="B48" s="16" t="s">
        <v>2484</v>
      </c>
      <c r="C48" s="12">
        <v>6</v>
      </c>
      <c r="D48" s="12" t="s">
        <v>2463</v>
      </c>
      <c r="E48" s="12" t="s">
        <v>2464</v>
      </c>
      <c r="F48" s="12" t="s">
        <v>26</v>
      </c>
      <c r="G48" s="12" t="s">
        <v>487</v>
      </c>
      <c r="H48" s="12" t="s">
        <v>936</v>
      </c>
      <c r="I48" s="12" t="s">
        <v>26</v>
      </c>
      <c r="J48" s="12" t="s">
        <v>3110</v>
      </c>
      <c r="K48" s="12" t="s">
        <v>26</v>
      </c>
      <c r="L48" s="12"/>
      <c r="M48" s="78" t="s">
        <v>4191</v>
      </c>
      <c r="N48" s="12">
        <v>2021</v>
      </c>
      <c r="O48" s="14" t="s">
        <v>3067</v>
      </c>
      <c r="P48" s="12" t="s">
        <v>2288</v>
      </c>
      <c r="Q48" s="28"/>
    </row>
    <row r="49" spans="1:17" s="19" customFormat="1" ht="32">
      <c r="A49" s="130" t="s">
        <v>2485</v>
      </c>
      <c r="B49" s="16" t="s">
        <v>2486</v>
      </c>
      <c r="C49" s="17" t="s">
        <v>1442</v>
      </c>
      <c r="D49" s="12" t="s">
        <v>2463</v>
      </c>
      <c r="E49" s="12" t="s">
        <v>2464</v>
      </c>
      <c r="F49" s="12" t="s">
        <v>26</v>
      </c>
      <c r="G49" s="12" t="s">
        <v>487</v>
      </c>
      <c r="H49" s="12" t="s">
        <v>936</v>
      </c>
      <c r="I49" s="12" t="s">
        <v>26</v>
      </c>
      <c r="J49" s="12" t="s">
        <v>3110</v>
      </c>
      <c r="K49" s="12" t="s">
        <v>26</v>
      </c>
      <c r="L49" s="12"/>
      <c r="M49" s="78" t="s">
        <v>4191</v>
      </c>
      <c r="N49" s="12">
        <v>2021</v>
      </c>
      <c r="O49" s="14" t="s">
        <v>3067</v>
      </c>
      <c r="P49" s="12" t="s">
        <v>2288</v>
      </c>
      <c r="Q49" s="28"/>
    </row>
    <row r="50" spans="1:17" s="19" customFormat="1" ht="64">
      <c r="A50" s="130" t="s">
        <v>2487</v>
      </c>
      <c r="B50" s="16" t="s">
        <v>2488</v>
      </c>
      <c r="C50" s="12">
        <v>14</v>
      </c>
      <c r="D50" s="12" t="s">
        <v>2463</v>
      </c>
      <c r="E50" s="12" t="s">
        <v>2464</v>
      </c>
      <c r="F50" s="12" t="s">
        <v>26</v>
      </c>
      <c r="G50" s="12" t="s">
        <v>487</v>
      </c>
      <c r="H50" s="12" t="s">
        <v>936</v>
      </c>
      <c r="I50" s="12" t="s">
        <v>26</v>
      </c>
      <c r="J50" s="12" t="s">
        <v>3110</v>
      </c>
      <c r="K50" s="12" t="s">
        <v>26</v>
      </c>
      <c r="L50" s="12"/>
      <c r="M50" s="78" t="s">
        <v>4191</v>
      </c>
      <c r="N50" s="12">
        <v>2021</v>
      </c>
      <c r="O50" s="14" t="s">
        <v>3067</v>
      </c>
      <c r="P50" s="12" t="s">
        <v>2288</v>
      </c>
      <c r="Q50" s="28"/>
    </row>
    <row r="51" spans="1:17" s="19" customFormat="1" ht="80">
      <c r="A51" s="130" t="s">
        <v>2489</v>
      </c>
      <c r="B51" s="16" t="s">
        <v>2490</v>
      </c>
      <c r="C51" s="17" t="s">
        <v>1442</v>
      </c>
      <c r="D51" s="12" t="s">
        <v>2463</v>
      </c>
      <c r="E51" s="12" t="s">
        <v>2464</v>
      </c>
      <c r="F51" s="12" t="s">
        <v>26</v>
      </c>
      <c r="G51" s="12" t="s">
        <v>487</v>
      </c>
      <c r="H51" s="12" t="s">
        <v>936</v>
      </c>
      <c r="I51" s="12" t="s">
        <v>26</v>
      </c>
      <c r="J51" s="12" t="s">
        <v>3110</v>
      </c>
      <c r="K51" s="12" t="s">
        <v>26</v>
      </c>
      <c r="L51" s="12"/>
      <c r="M51" s="78" t="s">
        <v>4191</v>
      </c>
      <c r="N51" s="12">
        <v>2021</v>
      </c>
      <c r="O51" s="14" t="s">
        <v>3067</v>
      </c>
      <c r="P51" s="12" t="s">
        <v>225</v>
      </c>
      <c r="Q51" s="28"/>
    </row>
    <row r="52" spans="1:17" s="19" customFormat="1" ht="128">
      <c r="A52" s="130" t="s">
        <v>2491</v>
      </c>
      <c r="B52" s="17" t="s">
        <v>2492</v>
      </c>
      <c r="C52" s="17" t="s">
        <v>1442</v>
      </c>
      <c r="D52" s="12" t="s">
        <v>2463</v>
      </c>
      <c r="E52" s="12" t="s">
        <v>2464</v>
      </c>
      <c r="F52" s="12" t="s">
        <v>26</v>
      </c>
      <c r="G52" s="12" t="s">
        <v>487</v>
      </c>
      <c r="H52" s="12" t="s">
        <v>936</v>
      </c>
      <c r="I52" s="12" t="s">
        <v>26</v>
      </c>
      <c r="J52" s="12" t="s">
        <v>3110</v>
      </c>
      <c r="K52" s="12" t="s">
        <v>26</v>
      </c>
      <c r="L52" s="12"/>
      <c r="M52" s="78" t="s">
        <v>4191</v>
      </c>
      <c r="N52" s="12">
        <v>2021</v>
      </c>
      <c r="O52" s="14" t="s">
        <v>3067</v>
      </c>
      <c r="P52" s="12" t="s">
        <v>2493</v>
      </c>
      <c r="Q52" s="28"/>
    </row>
    <row r="53" spans="1:17" s="19" customFormat="1" ht="48">
      <c r="A53" s="130" t="s">
        <v>2275</v>
      </c>
      <c r="B53" s="17" t="s">
        <v>2276</v>
      </c>
      <c r="C53" s="17" t="s">
        <v>4459</v>
      </c>
      <c r="D53" s="17" t="s">
        <v>2313</v>
      </c>
      <c r="E53" s="17" t="s">
        <v>2277</v>
      </c>
      <c r="F53" s="12" t="s">
        <v>33</v>
      </c>
      <c r="G53" s="17" t="s">
        <v>223</v>
      </c>
      <c r="H53" s="12" t="s">
        <v>936</v>
      </c>
      <c r="I53" s="12" t="s">
        <v>33</v>
      </c>
      <c r="J53" s="29"/>
      <c r="K53" s="12" t="s">
        <v>33</v>
      </c>
      <c r="L53" s="17"/>
      <c r="M53" s="83">
        <v>0</v>
      </c>
      <c r="N53" s="55">
        <v>1996</v>
      </c>
      <c r="O53" s="14" t="s">
        <v>3067</v>
      </c>
      <c r="P53" s="17" t="s">
        <v>159</v>
      </c>
      <c r="Q53" s="28"/>
    </row>
    <row r="54" spans="1:17" s="19" customFormat="1" ht="48">
      <c r="A54" s="130" t="s">
        <v>2278</v>
      </c>
      <c r="B54" s="17" t="s">
        <v>2829</v>
      </c>
      <c r="C54" s="17" t="s">
        <v>4459</v>
      </c>
      <c r="D54" s="17" t="s">
        <v>523</v>
      </c>
      <c r="E54" s="16" t="s">
        <v>2287</v>
      </c>
      <c r="F54" s="12" t="s">
        <v>26</v>
      </c>
      <c r="G54" s="17" t="s">
        <v>223</v>
      </c>
      <c r="H54" s="12" t="s">
        <v>936</v>
      </c>
      <c r="I54" s="12" t="s">
        <v>33</v>
      </c>
      <c r="J54" s="29"/>
      <c r="K54" s="12" t="s">
        <v>33</v>
      </c>
      <c r="L54" s="17"/>
      <c r="M54" s="83">
        <v>0</v>
      </c>
      <c r="N54" s="17">
        <v>2000</v>
      </c>
      <c r="O54" s="14" t="s">
        <v>3067</v>
      </c>
      <c r="P54" s="17" t="s">
        <v>2279</v>
      </c>
      <c r="Q54" s="28"/>
    </row>
    <row r="55" spans="1:17" s="19" customFormat="1" ht="48">
      <c r="A55" s="130" t="s">
        <v>2280</v>
      </c>
      <c r="B55" s="17" t="s">
        <v>2830</v>
      </c>
      <c r="C55" s="17" t="s">
        <v>4459</v>
      </c>
      <c r="D55" s="17" t="s">
        <v>523</v>
      </c>
      <c r="E55" s="16" t="s">
        <v>2287</v>
      </c>
      <c r="F55" s="12" t="s">
        <v>26</v>
      </c>
      <c r="G55" s="17" t="s">
        <v>223</v>
      </c>
      <c r="H55" s="12" t="s">
        <v>936</v>
      </c>
      <c r="I55" s="12" t="s">
        <v>33</v>
      </c>
      <c r="J55" s="29"/>
      <c r="K55" s="12" t="s">
        <v>33</v>
      </c>
      <c r="L55" s="17"/>
      <c r="M55" s="83">
        <v>0</v>
      </c>
      <c r="N55" s="17">
        <v>2022</v>
      </c>
      <c r="O55" s="14" t="s">
        <v>3067</v>
      </c>
      <c r="P55" s="17" t="s">
        <v>2279</v>
      </c>
      <c r="Q55" s="28"/>
    </row>
    <row r="56" spans="1:17" s="19" customFormat="1" ht="48">
      <c r="A56" s="130" t="s">
        <v>2281</v>
      </c>
      <c r="B56" s="17" t="s">
        <v>2831</v>
      </c>
      <c r="C56" s="17" t="s">
        <v>1442</v>
      </c>
      <c r="D56" s="17" t="s">
        <v>523</v>
      </c>
      <c r="E56" s="17" t="s">
        <v>4487</v>
      </c>
      <c r="F56" s="12" t="s">
        <v>26</v>
      </c>
      <c r="G56" s="17" t="s">
        <v>223</v>
      </c>
      <c r="H56" s="12" t="s">
        <v>936</v>
      </c>
      <c r="I56" s="12" t="s">
        <v>33</v>
      </c>
      <c r="J56" s="29"/>
      <c r="K56" s="12" t="s">
        <v>33</v>
      </c>
      <c r="L56" s="17"/>
      <c r="M56" s="83">
        <v>0</v>
      </c>
      <c r="N56" s="17">
        <v>2022</v>
      </c>
      <c r="O56" s="14" t="s">
        <v>3067</v>
      </c>
      <c r="P56" s="17" t="s">
        <v>2279</v>
      </c>
      <c r="Q56" s="28"/>
    </row>
    <row r="57" spans="1:17" s="19" customFormat="1" ht="32">
      <c r="A57" s="130" t="s">
        <v>2282</v>
      </c>
      <c r="B57" s="16" t="s">
        <v>2283</v>
      </c>
      <c r="C57" s="16">
        <v>85</v>
      </c>
      <c r="D57" s="16" t="s">
        <v>602</v>
      </c>
      <c r="E57" s="16" t="s">
        <v>2284</v>
      </c>
      <c r="F57" s="12" t="s">
        <v>33</v>
      </c>
      <c r="G57" s="16" t="s">
        <v>223</v>
      </c>
      <c r="H57" s="12" t="s">
        <v>936</v>
      </c>
      <c r="I57" s="12" t="s">
        <v>33</v>
      </c>
      <c r="J57" s="29"/>
      <c r="K57" s="12" t="s">
        <v>33</v>
      </c>
      <c r="L57" s="16"/>
      <c r="M57" s="83">
        <v>0</v>
      </c>
      <c r="N57" s="17">
        <v>2018</v>
      </c>
      <c r="O57" s="14" t="s">
        <v>3067</v>
      </c>
      <c r="P57" s="16" t="s">
        <v>159</v>
      </c>
      <c r="Q57" s="28"/>
    </row>
    <row r="58" spans="1:17" s="19" customFormat="1" ht="80">
      <c r="A58" s="130" t="s">
        <v>2285</v>
      </c>
      <c r="B58" s="53" t="s">
        <v>2286</v>
      </c>
      <c r="C58" s="16" t="s">
        <v>4464</v>
      </c>
      <c r="D58" s="16" t="s">
        <v>23</v>
      </c>
      <c r="E58" s="16" t="s">
        <v>2287</v>
      </c>
      <c r="F58" s="12" t="s">
        <v>26</v>
      </c>
      <c r="G58" s="16" t="s">
        <v>223</v>
      </c>
      <c r="H58" s="12" t="s">
        <v>936</v>
      </c>
      <c r="I58" s="12" t="s">
        <v>33</v>
      </c>
      <c r="J58" s="29"/>
      <c r="K58" s="12" t="s">
        <v>33</v>
      </c>
      <c r="L58" s="16"/>
      <c r="M58" s="78" t="s">
        <v>4191</v>
      </c>
      <c r="N58" s="17">
        <v>2000</v>
      </c>
      <c r="O58" s="14" t="s">
        <v>3067</v>
      </c>
      <c r="P58" s="16" t="s">
        <v>2288</v>
      </c>
      <c r="Q58" s="28"/>
    </row>
    <row r="59" spans="1:17" s="19" customFormat="1" ht="192">
      <c r="A59" s="130" t="s">
        <v>2289</v>
      </c>
      <c r="B59" s="17" t="s">
        <v>2290</v>
      </c>
      <c r="C59" s="17" t="s">
        <v>4465</v>
      </c>
      <c r="D59" s="17" t="s">
        <v>2291</v>
      </c>
      <c r="E59" s="17" t="s">
        <v>2292</v>
      </c>
      <c r="F59" s="12" t="s">
        <v>26</v>
      </c>
      <c r="G59" s="17" t="s">
        <v>2293</v>
      </c>
      <c r="H59" s="12" t="s">
        <v>936</v>
      </c>
      <c r="I59" s="12" t="s">
        <v>33</v>
      </c>
      <c r="J59" s="29"/>
      <c r="K59" s="12" t="s">
        <v>33</v>
      </c>
      <c r="L59" s="17"/>
      <c r="M59" s="78" t="s">
        <v>4191</v>
      </c>
      <c r="N59" s="17">
        <v>2015</v>
      </c>
      <c r="O59" s="14" t="s">
        <v>3067</v>
      </c>
      <c r="P59" s="17" t="s">
        <v>2288</v>
      </c>
      <c r="Q59" s="28"/>
    </row>
    <row r="60" spans="1:17" s="19" customFormat="1" ht="48">
      <c r="A60" s="130" t="s">
        <v>2294</v>
      </c>
      <c r="B60" s="17" t="s">
        <v>2295</v>
      </c>
      <c r="C60" s="17" t="s">
        <v>4459</v>
      </c>
      <c r="D60" s="17" t="s">
        <v>23</v>
      </c>
      <c r="E60" s="17" t="s">
        <v>2296</v>
      </c>
      <c r="F60" s="12" t="s">
        <v>26</v>
      </c>
      <c r="G60" s="17" t="s">
        <v>2297</v>
      </c>
      <c r="H60" s="12" t="s">
        <v>936</v>
      </c>
      <c r="I60" s="12" t="s">
        <v>26</v>
      </c>
      <c r="J60" s="17" t="s">
        <v>2200</v>
      </c>
      <c r="K60" s="12" t="s">
        <v>33</v>
      </c>
      <c r="L60" s="17"/>
      <c r="M60" s="78" t="s">
        <v>4191</v>
      </c>
      <c r="N60" s="17">
        <v>2018</v>
      </c>
      <c r="O60" s="14" t="s">
        <v>3067</v>
      </c>
      <c r="P60" s="17" t="s">
        <v>2288</v>
      </c>
      <c r="Q60" s="28"/>
    </row>
    <row r="61" spans="1:17" s="19" customFormat="1" ht="48">
      <c r="A61" s="130" t="s">
        <v>2298</v>
      </c>
      <c r="B61" s="17" t="s">
        <v>2299</v>
      </c>
      <c r="C61" s="17">
        <v>85</v>
      </c>
      <c r="D61" s="17" t="s">
        <v>2300</v>
      </c>
      <c r="E61" s="17" t="s">
        <v>2301</v>
      </c>
      <c r="F61" s="12" t="s">
        <v>775</v>
      </c>
      <c r="G61" s="17" t="s">
        <v>223</v>
      </c>
      <c r="H61" s="12" t="s">
        <v>936</v>
      </c>
      <c r="I61" s="12" t="s">
        <v>33</v>
      </c>
      <c r="J61" s="29"/>
      <c r="K61" s="12" t="s">
        <v>33</v>
      </c>
      <c r="L61" s="17"/>
      <c r="M61" s="83">
        <v>0</v>
      </c>
      <c r="N61" s="17">
        <v>2001</v>
      </c>
      <c r="O61" s="14" t="s">
        <v>3067</v>
      </c>
      <c r="P61" s="17" t="s">
        <v>159</v>
      </c>
      <c r="Q61" s="28"/>
    </row>
    <row r="62" spans="1:17" s="19" customFormat="1" ht="48">
      <c r="A62" s="130" t="s">
        <v>224</v>
      </c>
      <c r="B62" s="33" t="s">
        <v>2302</v>
      </c>
      <c r="C62" s="17" t="s">
        <v>4459</v>
      </c>
      <c r="D62" s="17" t="s">
        <v>23</v>
      </c>
      <c r="E62" s="17" t="s">
        <v>2303</v>
      </c>
      <c r="F62" s="12" t="s">
        <v>26</v>
      </c>
      <c r="G62" s="17" t="s">
        <v>223</v>
      </c>
      <c r="H62" s="12" t="s">
        <v>936</v>
      </c>
      <c r="I62" s="12" t="s">
        <v>26</v>
      </c>
      <c r="J62" s="17" t="s">
        <v>2200</v>
      </c>
      <c r="K62" s="12" t="s">
        <v>33</v>
      </c>
      <c r="L62" s="17"/>
      <c r="M62" s="78" t="s">
        <v>4191</v>
      </c>
      <c r="N62" s="17">
        <v>2019</v>
      </c>
      <c r="O62" s="14" t="s">
        <v>3067</v>
      </c>
      <c r="P62" s="17" t="s">
        <v>2288</v>
      </c>
      <c r="Q62" s="28"/>
    </row>
    <row r="63" spans="1:17" s="19" customFormat="1" ht="192">
      <c r="A63" s="130" t="s">
        <v>2304</v>
      </c>
      <c r="B63" s="17" t="s">
        <v>2305</v>
      </c>
      <c r="C63" s="17" t="s">
        <v>4466</v>
      </c>
      <c r="D63" s="17" t="s">
        <v>2306</v>
      </c>
      <c r="E63" s="17" t="s">
        <v>2832</v>
      </c>
      <c r="F63" s="12" t="s">
        <v>26</v>
      </c>
      <c r="G63" s="17" t="s">
        <v>2297</v>
      </c>
      <c r="H63" s="12" t="s">
        <v>936</v>
      </c>
      <c r="I63" s="12" t="s">
        <v>33</v>
      </c>
      <c r="J63" s="29"/>
      <c r="K63" s="12" t="s">
        <v>33</v>
      </c>
      <c r="L63" s="17"/>
      <c r="M63" s="78" t="s">
        <v>4191</v>
      </c>
      <c r="N63" s="17">
        <v>2019</v>
      </c>
      <c r="O63" s="14" t="s">
        <v>3067</v>
      </c>
      <c r="P63" s="17" t="s">
        <v>2288</v>
      </c>
      <c r="Q63" s="28"/>
    </row>
    <row r="64" spans="1:17" s="19" customFormat="1" ht="176">
      <c r="A64" s="130" t="s">
        <v>2307</v>
      </c>
      <c r="B64" s="17" t="s">
        <v>2308</v>
      </c>
      <c r="C64" s="33" t="s">
        <v>4467</v>
      </c>
      <c r="D64" s="17" t="s">
        <v>2309</v>
      </c>
      <c r="E64" s="17" t="s">
        <v>2310</v>
      </c>
      <c r="F64" s="12" t="s">
        <v>26</v>
      </c>
      <c r="G64" s="17" t="s">
        <v>2297</v>
      </c>
      <c r="H64" s="12" t="s">
        <v>936</v>
      </c>
      <c r="I64" s="12" t="s">
        <v>33</v>
      </c>
      <c r="J64" s="29"/>
      <c r="K64" s="12" t="s">
        <v>33</v>
      </c>
      <c r="L64" s="17"/>
      <c r="M64" s="78" t="s">
        <v>4191</v>
      </c>
      <c r="N64" s="17">
        <v>2017</v>
      </c>
      <c r="O64" s="14" t="s">
        <v>3067</v>
      </c>
      <c r="P64" s="17" t="s">
        <v>2311</v>
      </c>
      <c r="Q64" s="28"/>
    </row>
    <row r="65" spans="1:17" s="19" customFormat="1" ht="128">
      <c r="A65" s="130" t="s">
        <v>2833</v>
      </c>
      <c r="B65" s="17" t="s">
        <v>2834</v>
      </c>
      <c r="C65" s="17" t="s">
        <v>1442</v>
      </c>
      <c r="D65" s="17" t="s">
        <v>683</v>
      </c>
      <c r="E65" s="17" t="s">
        <v>2312</v>
      </c>
      <c r="F65" s="12" t="s">
        <v>26</v>
      </c>
      <c r="G65" s="17" t="s">
        <v>223</v>
      </c>
      <c r="H65" s="12" t="s">
        <v>936</v>
      </c>
      <c r="I65" s="12" t="s">
        <v>26</v>
      </c>
      <c r="J65" s="17" t="s">
        <v>2200</v>
      </c>
      <c r="K65" s="12" t="s">
        <v>33</v>
      </c>
      <c r="L65" s="17"/>
      <c r="M65" s="78" t="s">
        <v>4191</v>
      </c>
      <c r="N65" s="17">
        <v>2024</v>
      </c>
      <c r="O65" s="14" t="s">
        <v>3067</v>
      </c>
      <c r="P65" s="17" t="s">
        <v>225</v>
      </c>
      <c r="Q65" s="28"/>
    </row>
    <row r="66" spans="1:17" s="19" customFormat="1" ht="48">
      <c r="A66" s="130" t="s">
        <v>2314</v>
      </c>
      <c r="B66" s="17" t="s">
        <v>2315</v>
      </c>
      <c r="C66" s="17" t="s">
        <v>1442</v>
      </c>
      <c r="D66" s="17" t="s">
        <v>23</v>
      </c>
      <c r="E66" s="17" t="s">
        <v>2316</v>
      </c>
      <c r="F66" s="12" t="s">
        <v>26</v>
      </c>
      <c r="G66" s="17" t="s">
        <v>2317</v>
      </c>
      <c r="H66" s="12" t="s">
        <v>936</v>
      </c>
      <c r="I66" s="12" t="s">
        <v>26</v>
      </c>
      <c r="J66" s="17" t="s">
        <v>2200</v>
      </c>
      <c r="K66" s="12" t="s">
        <v>33</v>
      </c>
      <c r="L66" s="17"/>
      <c r="M66" s="78" t="s">
        <v>4191</v>
      </c>
      <c r="N66" s="17">
        <v>2000</v>
      </c>
      <c r="O66" s="14" t="s">
        <v>3067</v>
      </c>
      <c r="P66" s="17" t="s">
        <v>2288</v>
      </c>
      <c r="Q66" s="28"/>
    </row>
    <row r="67" spans="1:17" s="19" customFormat="1" ht="365">
      <c r="A67" s="130" t="s">
        <v>2318</v>
      </c>
      <c r="B67" s="17" t="s">
        <v>4482</v>
      </c>
      <c r="C67" s="17" t="s">
        <v>4468</v>
      </c>
      <c r="D67" s="17" t="s">
        <v>227</v>
      </c>
      <c r="E67" s="17" t="s">
        <v>2319</v>
      </c>
      <c r="F67" s="12" t="s">
        <v>26</v>
      </c>
      <c r="G67" s="17" t="s">
        <v>2293</v>
      </c>
      <c r="H67" s="12" t="s">
        <v>936</v>
      </c>
      <c r="I67" s="12" t="s">
        <v>33</v>
      </c>
      <c r="J67" s="29"/>
      <c r="K67" s="12" t="s">
        <v>33</v>
      </c>
      <c r="L67" s="17"/>
      <c r="M67" s="83">
        <v>0</v>
      </c>
      <c r="N67" s="17">
        <v>2021</v>
      </c>
      <c r="O67" s="14" t="s">
        <v>3067</v>
      </c>
      <c r="P67" s="17" t="s">
        <v>2320</v>
      </c>
      <c r="Q67" s="28"/>
    </row>
    <row r="68" spans="1:17" s="19" customFormat="1" ht="48">
      <c r="A68" s="130" t="s">
        <v>2321</v>
      </c>
      <c r="B68" s="17" t="s">
        <v>2322</v>
      </c>
      <c r="C68" s="17">
        <v>60</v>
      </c>
      <c r="D68" s="17" t="s">
        <v>23</v>
      </c>
      <c r="E68" s="17" t="s">
        <v>2323</v>
      </c>
      <c r="F68" s="12" t="s">
        <v>26</v>
      </c>
      <c r="G68" s="17" t="s">
        <v>223</v>
      </c>
      <c r="H68" s="12" t="s">
        <v>936</v>
      </c>
      <c r="I68" s="12" t="s">
        <v>33</v>
      </c>
      <c r="J68" s="29"/>
      <c r="K68" s="12" t="s">
        <v>33</v>
      </c>
      <c r="L68" s="17"/>
      <c r="M68" s="78" t="s">
        <v>4191</v>
      </c>
      <c r="N68" s="17">
        <v>2018</v>
      </c>
      <c r="O68" s="14" t="s">
        <v>3067</v>
      </c>
      <c r="P68" s="17" t="s">
        <v>2288</v>
      </c>
      <c r="Q68" s="28"/>
    </row>
    <row r="69" spans="1:17" s="19" customFormat="1" ht="48">
      <c r="A69" s="130" t="s">
        <v>2324</v>
      </c>
      <c r="B69" s="17" t="s">
        <v>2325</v>
      </c>
      <c r="C69" s="17" t="s">
        <v>4469</v>
      </c>
      <c r="D69" s="17" t="s">
        <v>2313</v>
      </c>
      <c r="E69" s="17" t="s">
        <v>2326</v>
      </c>
      <c r="F69" s="12" t="s">
        <v>33</v>
      </c>
      <c r="G69" s="17" t="s">
        <v>2317</v>
      </c>
      <c r="H69" s="12" t="s">
        <v>936</v>
      </c>
      <c r="I69" s="12" t="s">
        <v>33</v>
      </c>
      <c r="J69" s="29"/>
      <c r="K69" s="12" t="s">
        <v>33</v>
      </c>
      <c r="L69" s="17"/>
      <c r="M69" s="78" t="s">
        <v>4191</v>
      </c>
      <c r="N69" s="55">
        <v>2000</v>
      </c>
      <c r="O69" s="14" t="s">
        <v>3067</v>
      </c>
      <c r="P69" s="17" t="s">
        <v>2288</v>
      </c>
      <c r="Q69" s="28"/>
    </row>
    <row r="70" spans="1:17" s="19" customFormat="1" ht="48">
      <c r="A70" s="130" t="s">
        <v>2327</v>
      </c>
      <c r="B70" s="17" t="s">
        <v>4470</v>
      </c>
      <c r="C70" s="17" t="s">
        <v>4471</v>
      </c>
      <c r="D70" s="17" t="s">
        <v>23</v>
      </c>
      <c r="E70" s="17" t="s">
        <v>2303</v>
      </c>
      <c r="F70" s="12" t="s">
        <v>26</v>
      </c>
      <c r="G70" s="17" t="s">
        <v>223</v>
      </c>
      <c r="H70" s="12" t="s">
        <v>936</v>
      </c>
      <c r="I70" s="12" t="s">
        <v>33</v>
      </c>
      <c r="J70" s="29"/>
      <c r="K70" s="12" t="s">
        <v>33</v>
      </c>
      <c r="L70" s="17"/>
      <c r="M70" s="78" t="s">
        <v>4191</v>
      </c>
      <c r="N70" s="17">
        <v>2019</v>
      </c>
      <c r="O70" s="14" t="s">
        <v>3067</v>
      </c>
      <c r="P70" s="17" t="s">
        <v>2328</v>
      </c>
      <c r="Q70" s="28"/>
    </row>
    <row r="71" spans="1:17" s="19" customFormat="1" ht="48">
      <c r="A71" s="130" t="s">
        <v>2835</v>
      </c>
      <c r="B71" s="16" t="s">
        <v>2329</v>
      </c>
      <c r="C71" s="16">
        <v>1</v>
      </c>
      <c r="D71" s="16" t="s">
        <v>23</v>
      </c>
      <c r="E71" s="16" t="s">
        <v>2330</v>
      </c>
      <c r="F71" s="12" t="s">
        <v>26</v>
      </c>
      <c r="G71" s="16" t="s">
        <v>223</v>
      </c>
      <c r="H71" s="12" t="s">
        <v>936</v>
      </c>
      <c r="I71" s="12" t="s">
        <v>33</v>
      </c>
      <c r="J71" s="29"/>
      <c r="K71" s="12" t="s">
        <v>33</v>
      </c>
      <c r="L71" s="16"/>
      <c r="M71" s="78" t="s">
        <v>4191</v>
      </c>
      <c r="N71" s="16">
        <v>2000</v>
      </c>
      <c r="O71" s="14" t="s">
        <v>3067</v>
      </c>
      <c r="P71" s="16" t="s">
        <v>225</v>
      </c>
      <c r="Q71" s="28"/>
    </row>
    <row r="72" spans="1:17" s="19" customFormat="1" ht="224">
      <c r="A72" s="130" t="s">
        <v>2836</v>
      </c>
      <c r="B72" s="33" t="s">
        <v>4481</v>
      </c>
      <c r="C72" s="17" t="s">
        <v>4472</v>
      </c>
      <c r="D72" s="17" t="s">
        <v>2331</v>
      </c>
      <c r="E72" s="17" t="s">
        <v>2332</v>
      </c>
      <c r="F72" s="12" t="s">
        <v>26</v>
      </c>
      <c r="G72" s="17" t="s">
        <v>2333</v>
      </c>
      <c r="H72" s="12" t="s">
        <v>936</v>
      </c>
      <c r="I72" s="12" t="s">
        <v>26</v>
      </c>
      <c r="J72" s="17" t="s">
        <v>4486</v>
      </c>
      <c r="K72" s="12" t="s">
        <v>33</v>
      </c>
      <c r="L72" s="17"/>
      <c r="M72" s="83" t="s">
        <v>3111</v>
      </c>
      <c r="N72" s="17">
        <v>2020</v>
      </c>
      <c r="O72" s="14" t="s">
        <v>3067</v>
      </c>
      <c r="P72" s="17" t="s">
        <v>2334</v>
      </c>
      <c r="Q72" s="28"/>
    </row>
    <row r="73" spans="1:17" s="19" customFormat="1" ht="64">
      <c r="A73" s="130" t="s">
        <v>2335</v>
      </c>
      <c r="B73" s="16" t="s">
        <v>2336</v>
      </c>
      <c r="C73" s="16" t="s">
        <v>4459</v>
      </c>
      <c r="D73" s="16" t="s">
        <v>2337</v>
      </c>
      <c r="E73" s="16" t="s">
        <v>2301</v>
      </c>
      <c r="F73" s="12" t="s">
        <v>26</v>
      </c>
      <c r="G73" s="16" t="s">
        <v>223</v>
      </c>
      <c r="H73" s="12" t="s">
        <v>936</v>
      </c>
      <c r="I73" s="12" t="s">
        <v>33</v>
      </c>
      <c r="J73" s="29"/>
      <c r="K73" s="12" t="s">
        <v>33</v>
      </c>
      <c r="L73" s="16"/>
      <c r="M73" s="78" t="s">
        <v>4191</v>
      </c>
      <c r="N73" s="17">
        <v>2019</v>
      </c>
      <c r="O73" s="14" t="s">
        <v>3067</v>
      </c>
      <c r="P73" s="16" t="s">
        <v>2338</v>
      </c>
      <c r="Q73" s="28"/>
    </row>
    <row r="74" spans="1:17" s="19" customFormat="1" ht="48">
      <c r="A74" s="130" t="s">
        <v>218</v>
      </c>
      <c r="B74" s="16" t="s">
        <v>2339</v>
      </c>
      <c r="C74" s="17" t="s">
        <v>1442</v>
      </c>
      <c r="D74" s="16" t="s">
        <v>2313</v>
      </c>
      <c r="E74" s="16" t="s">
        <v>2340</v>
      </c>
      <c r="F74" s="12" t="s">
        <v>26</v>
      </c>
      <c r="G74" s="16" t="s">
        <v>223</v>
      </c>
      <c r="H74" s="12" t="s">
        <v>936</v>
      </c>
      <c r="I74" s="12" t="s">
        <v>33</v>
      </c>
      <c r="J74" s="29"/>
      <c r="K74" s="12" t="s">
        <v>33</v>
      </c>
      <c r="L74" s="16"/>
      <c r="M74" s="78" t="s">
        <v>4191</v>
      </c>
      <c r="N74" s="16">
        <v>2000</v>
      </c>
      <c r="O74" s="14" t="s">
        <v>3067</v>
      </c>
      <c r="P74" s="16" t="s">
        <v>225</v>
      </c>
      <c r="Q74" s="28"/>
    </row>
    <row r="75" spans="1:17" s="19" customFormat="1" ht="64">
      <c r="A75" s="130" t="s">
        <v>2341</v>
      </c>
      <c r="B75" s="17" t="s">
        <v>2342</v>
      </c>
      <c r="C75" s="17" t="s">
        <v>4473</v>
      </c>
      <c r="D75" s="17" t="s">
        <v>2343</v>
      </c>
      <c r="E75" s="17" t="s">
        <v>2287</v>
      </c>
      <c r="F75" s="12" t="s">
        <v>26</v>
      </c>
      <c r="G75" s="17" t="s">
        <v>223</v>
      </c>
      <c r="H75" s="12" t="s">
        <v>936</v>
      </c>
      <c r="I75" s="12" t="s">
        <v>33</v>
      </c>
      <c r="J75" s="29"/>
      <c r="K75" s="12" t="s">
        <v>33</v>
      </c>
      <c r="L75" s="17"/>
      <c r="M75" s="78" t="s">
        <v>4191</v>
      </c>
      <c r="N75" s="55">
        <v>2017</v>
      </c>
      <c r="O75" s="14" t="s">
        <v>3067</v>
      </c>
      <c r="P75" s="17" t="s">
        <v>2341</v>
      </c>
      <c r="Q75" s="28"/>
    </row>
    <row r="76" spans="1:17" s="19" customFormat="1" ht="128">
      <c r="A76" s="130" t="s">
        <v>2344</v>
      </c>
      <c r="B76" s="17" t="s">
        <v>2345</v>
      </c>
      <c r="C76" s="17" t="s">
        <v>4474</v>
      </c>
      <c r="D76" s="17" t="s">
        <v>2343</v>
      </c>
      <c r="E76" s="17" t="s">
        <v>2323</v>
      </c>
      <c r="F76" s="12" t="s">
        <v>26</v>
      </c>
      <c r="G76" s="17" t="s">
        <v>223</v>
      </c>
      <c r="H76" s="12" t="s">
        <v>936</v>
      </c>
      <c r="I76" s="12" t="s">
        <v>33</v>
      </c>
      <c r="J76" s="29"/>
      <c r="K76" s="12" t="s">
        <v>33</v>
      </c>
      <c r="L76" s="17"/>
      <c r="M76" s="78" t="s">
        <v>4191</v>
      </c>
      <c r="N76" s="55">
        <v>2008</v>
      </c>
      <c r="O76" s="14" t="s">
        <v>3067</v>
      </c>
      <c r="P76" s="17" t="s">
        <v>2344</v>
      </c>
      <c r="Q76" s="28"/>
    </row>
    <row r="77" spans="1:17" s="19" customFormat="1" ht="112">
      <c r="A77" s="130" t="s">
        <v>4475</v>
      </c>
      <c r="B77" s="17" t="s">
        <v>4476</v>
      </c>
      <c r="C77" s="17" t="s">
        <v>1442</v>
      </c>
      <c r="D77" s="17" t="s">
        <v>22</v>
      </c>
      <c r="E77" s="17" t="s">
        <v>2351</v>
      </c>
      <c r="F77" s="12" t="s">
        <v>26</v>
      </c>
      <c r="G77" s="17" t="s">
        <v>223</v>
      </c>
      <c r="H77" s="12" t="s">
        <v>936</v>
      </c>
      <c r="I77" s="12" t="s">
        <v>33</v>
      </c>
      <c r="J77" s="29"/>
      <c r="K77" s="12" t="s">
        <v>33</v>
      </c>
      <c r="L77" s="17"/>
      <c r="M77" s="78" t="s">
        <v>4191</v>
      </c>
      <c r="N77" s="17">
        <v>2020</v>
      </c>
      <c r="O77" s="14" t="s">
        <v>3067</v>
      </c>
      <c r="P77" s="17" t="s">
        <v>2346</v>
      </c>
      <c r="Q77" s="28"/>
    </row>
    <row r="78" spans="1:17" s="19" customFormat="1" ht="96">
      <c r="A78" s="130" t="s">
        <v>2347</v>
      </c>
      <c r="B78" s="16" t="s">
        <v>2348</v>
      </c>
      <c r="C78" s="16">
        <v>103</v>
      </c>
      <c r="D78" s="16" t="s">
        <v>2313</v>
      </c>
      <c r="E78" s="16" t="s">
        <v>2340</v>
      </c>
      <c r="F78" s="12" t="s">
        <v>26</v>
      </c>
      <c r="G78" s="16" t="s">
        <v>2317</v>
      </c>
      <c r="H78" s="12" t="s">
        <v>936</v>
      </c>
      <c r="I78" s="12" t="s">
        <v>33</v>
      </c>
      <c r="J78" s="29"/>
      <c r="K78" s="12" t="s">
        <v>33</v>
      </c>
      <c r="L78" s="16"/>
      <c r="M78" s="78" t="s">
        <v>4191</v>
      </c>
      <c r="N78" s="16">
        <v>2019</v>
      </c>
      <c r="O78" s="14" t="s">
        <v>3067</v>
      </c>
      <c r="P78" s="16" t="s">
        <v>225</v>
      </c>
      <c r="Q78" s="28"/>
    </row>
    <row r="79" spans="1:17" s="19" customFormat="1" ht="48">
      <c r="A79" s="130" t="s">
        <v>2349</v>
      </c>
      <c r="B79" s="17" t="s">
        <v>2350</v>
      </c>
      <c r="C79" s="17" t="s">
        <v>4477</v>
      </c>
      <c r="D79" s="17" t="s">
        <v>23</v>
      </c>
      <c r="E79" s="17" t="s">
        <v>4478</v>
      </c>
      <c r="F79" s="12" t="s">
        <v>26</v>
      </c>
      <c r="G79" s="17" t="s">
        <v>223</v>
      </c>
      <c r="H79" s="12" t="s">
        <v>936</v>
      </c>
      <c r="I79" s="12" t="s">
        <v>33</v>
      </c>
      <c r="J79" s="29"/>
      <c r="K79" s="12" t="s">
        <v>33</v>
      </c>
      <c r="L79" s="17"/>
      <c r="M79" s="78" t="s">
        <v>4191</v>
      </c>
      <c r="N79" s="17">
        <v>2019</v>
      </c>
      <c r="O79" s="14" t="s">
        <v>3067</v>
      </c>
      <c r="P79" s="17" t="s">
        <v>2352</v>
      </c>
      <c r="Q79" s="28"/>
    </row>
    <row r="80" spans="1:17" s="19" customFormat="1" ht="80">
      <c r="A80" s="130" t="s">
        <v>2353</v>
      </c>
      <c r="B80" s="16" t="s">
        <v>2354</v>
      </c>
      <c r="C80" s="14">
        <v>40</v>
      </c>
      <c r="D80" s="14" t="s">
        <v>2355</v>
      </c>
      <c r="E80" s="14" t="s">
        <v>2284</v>
      </c>
      <c r="F80" s="12" t="s">
        <v>33</v>
      </c>
      <c r="G80" s="14" t="s">
        <v>487</v>
      </c>
      <c r="H80" s="12" t="s">
        <v>936</v>
      </c>
      <c r="I80" s="12" t="s">
        <v>33</v>
      </c>
      <c r="J80" s="29"/>
      <c r="K80" s="12" t="s">
        <v>33</v>
      </c>
      <c r="L80" s="14"/>
      <c r="M80" s="79" t="s">
        <v>1478</v>
      </c>
      <c r="N80" s="14">
        <v>2019</v>
      </c>
      <c r="O80" s="14" t="s">
        <v>3067</v>
      </c>
      <c r="P80" s="14" t="s">
        <v>225</v>
      </c>
      <c r="Q80" s="28"/>
    </row>
    <row r="81" spans="1:17" s="19" customFormat="1" ht="32">
      <c r="A81" s="116" t="s">
        <v>153</v>
      </c>
      <c r="B81" s="51" t="s">
        <v>1516</v>
      </c>
      <c r="C81" s="17">
        <v>40</v>
      </c>
      <c r="D81" s="17" t="s">
        <v>2313</v>
      </c>
      <c r="E81" s="17" t="s">
        <v>2284</v>
      </c>
      <c r="F81" s="12" t="s">
        <v>33</v>
      </c>
      <c r="G81" s="17" t="s">
        <v>223</v>
      </c>
      <c r="H81" s="12" t="s">
        <v>936</v>
      </c>
      <c r="I81" s="12" t="s">
        <v>33</v>
      </c>
      <c r="J81" s="29"/>
      <c r="K81" s="12" t="s">
        <v>33</v>
      </c>
      <c r="L81" s="28"/>
      <c r="M81" s="78">
        <v>0</v>
      </c>
      <c r="N81" s="28">
        <v>2019</v>
      </c>
      <c r="O81" s="14" t="s">
        <v>3067</v>
      </c>
      <c r="P81" s="16" t="s">
        <v>1511</v>
      </c>
      <c r="Q81" s="28"/>
    </row>
    <row r="82" spans="1:17" s="19" customFormat="1" ht="128">
      <c r="A82" s="116" t="s">
        <v>1514</v>
      </c>
      <c r="B82" s="51" t="s">
        <v>1515</v>
      </c>
      <c r="C82" s="17" t="s">
        <v>4479</v>
      </c>
      <c r="D82" s="17" t="s">
        <v>200</v>
      </c>
      <c r="E82" s="17" t="s">
        <v>2390</v>
      </c>
      <c r="F82" s="12" t="s">
        <v>33</v>
      </c>
      <c r="G82" s="17" t="s">
        <v>223</v>
      </c>
      <c r="H82" s="12" t="s">
        <v>936</v>
      </c>
      <c r="I82" s="12" t="s">
        <v>33</v>
      </c>
      <c r="J82" s="29"/>
      <c r="K82" s="12" t="s">
        <v>33</v>
      </c>
      <c r="L82" s="28"/>
      <c r="M82" s="78">
        <v>0</v>
      </c>
      <c r="N82" s="28">
        <v>1995</v>
      </c>
      <c r="O82" s="14" t="s">
        <v>3067</v>
      </c>
      <c r="P82" s="16" t="s">
        <v>2430</v>
      </c>
      <c r="Q82" s="28"/>
    </row>
    <row r="83" spans="1:17" s="19" customFormat="1" ht="48">
      <c r="A83" s="116" t="s">
        <v>1512</v>
      </c>
      <c r="B83" s="17" t="s">
        <v>2431</v>
      </c>
      <c r="C83" s="17" t="s">
        <v>1442</v>
      </c>
      <c r="D83" s="16" t="s">
        <v>2313</v>
      </c>
      <c r="E83" s="17" t="s">
        <v>2390</v>
      </c>
      <c r="F83" s="12" t="s">
        <v>33</v>
      </c>
      <c r="G83" s="17" t="s">
        <v>223</v>
      </c>
      <c r="H83" s="12" t="s">
        <v>936</v>
      </c>
      <c r="I83" s="12" t="s">
        <v>33</v>
      </c>
      <c r="J83" s="29"/>
      <c r="K83" s="12" t="s">
        <v>33</v>
      </c>
      <c r="L83" s="28"/>
      <c r="M83" s="78">
        <v>0</v>
      </c>
      <c r="N83" s="28">
        <v>19991</v>
      </c>
      <c r="O83" s="14" t="s">
        <v>3067</v>
      </c>
      <c r="P83" s="16" t="s">
        <v>1513</v>
      </c>
      <c r="Q83" s="28"/>
    </row>
    <row r="84" spans="1:17" s="19" customFormat="1" ht="32">
      <c r="A84" s="116" t="s">
        <v>1508</v>
      </c>
      <c r="B84" s="16" t="s">
        <v>1509</v>
      </c>
      <c r="C84" s="16" t="s">
        <v>4479</v>
      </c>
      <c r="D84" s="16" t="s">
        <v>2313</v>
      </c>
      <c r="E84" s="16" t="s">
        <v>297</v>
      </c>
      <c r="F84" s="12" t="s">
        <v>33</v>
      </c>
      <c r="G84" s="16" t="s">
        <v>223</v>
      </c>
      <c r="H84" s="12" t="s">
        <v>936</v>
      </c>
      <c r="I84" s="12" t="s">
        <v>33</v>
      </c>
      <c r="J84" s="29"/>
      <c r="K84" s="12" t="s">
        <v>33</v>
      </c>
      <c r="L84" s="16"/>
      <c r="M84" s="78">
        <v>0</v>
      </c>
      <c r="N84" s="16">
        <v>2019</v>
      </c>
      <c r="O84" s="14" t="s">
        <v>3067</v>
      </c>
      <c r="P84" s="16" t="s">
        <v>1511</v>
      </c>
      <c r="Q84" s="28"/>
    </row>
    <row r="85" spans="1:17" s="19" customFormat="1" ht="48">
      <c r="A85" s="117" t="s">
        <v>2414</v>
      </c>
      <c r="B85" s="51" t="s">
        <v>2415</v>
      </c>
      <c r="C85" s="17" t="s">
        <v>1442</v>
      </c>
      <c r="D85" s="28" t="s">
        <v>23</v>
      </c>
      <c r="E85" s="16" t="s">
        <v>2416</v>
      </c>
      <c r="F85" s="12" t="s">
        <v>26</v>
      </c>
      <c r="G85" s="16" t="s">
        <v>223</v>
      </c>
      <c r="H85" s="12" t="s">
        <v>936</v>
      </c>
      <c r="I85" s="12" t="s">
        <v>33</v>
      </c>
      <c r="J85" s="29"/>
      <c r="K85" s="12" t="s">
        <v>33</v>
      </c>
      <c r="L85" s="28"/>
      <c r="M85" s="78" t="s">
        <v>4191</v>
      </c>
      <c r="N85" s="28">
        <v>2021</v>
      </c>
      <c r="O85" s="14" t="s">
        <v>3067</v>
      </c>
      <c r="P85" s="16" t="s">
        <v>225</v>
      </c>
      <c r="Q85" s="28"/>
    </row>
    <row r="86" spans="1:17" s="19" customFormat="1" ht="48">
      <c r="A86" s="117" t="s">
        <v>2417</v>
      </c>
      <c r="B86" s="51" t="s">
        <v>2418</v>
      </c>
      <c r="C86" s="17" t="s">
        <v>1442</v>
      </c>
      <c r="D86" s="28" t="s">
        <v>23</v>
      </c>
      <c r="E86" s="16" t="s">
        <v>2416</v>
      </c>
      <c r="F86" s="12" t="s">
        <v>26</v>
      </c>
      <c r="G86" s="16" t="s">
        <v>223</v>
      </c>
      <c r="H86" s="12" t="s">
        <v>936</v>
      </c>
      <c r="I86" s="12" t="s">
        <v>33</v>
      </c>
      <c r="J86" s="29"/>
      <c r="K86" s="12" t="s">
        <v>33</v>
      </c>
      <c r="L86" s="28"/>
      <c r="M86" s="78" t="s">
        <v>4191</v>
      </c>
      <c r="N86" s="28">
        <v>2021</v>
      </c>
      <c r="O86" s="14" t="s">
        <v>3067</v>
      </c>
      <c r="P86" s="16" t="s">
        <v>225</v>
      </c>
      <c r="Q86" s="28"/>
    </row>
    <row r="87" spans="1:17" s="19" customFormat="1" ht="32">
      <c r="A87" s="117" t="s">
        <v>2419</v>
      </c>
      <c r="B87" s="53" t="s">
        <v>1504</v>
      </c>
      <c r="C87" s="17">
        <v>52</v>
      </c>
      <c r="D87" s="17" t="s">
        <v>233</v>
      </c>
      <c r="E87" s="17" t="s">
        <v>2284</v>
      </c>
      <c r="F87" s="12" t="s">
        <v>33</v>
      </c>
      <c r="G87" s="17" t="s">
        <v>223</v>
      </c>
      <c r="H87" s="12" t="s">
        <v>936</v>
      </c>
      <c r="I87" s="12" t="s">
        <v>33</v>
      </c>
      <c r="J87" s="29"/>
      <c r="K87" s="12" t="s">
        <v>33</v>
      </c>
      <c r="L87" s="28"/>
      <c r="M87" s="78" t="s">
        <v>4191</v>
      </c>
      <c r="N87" s="28">
        <v>2019</v>
      </c>
      <c r="O87" s="14" t="s">
        <v>3067</v>
      </c>
      <c r="P87" s="16" t="s">
        <v>225</v>
      </c>
      <c r="Q87" s="28"/>
    </row>
    <row r="88" spans="1:17" s="19" customFormat="1" ht="80">
      <c r="A88" s="117" t="s">
        <v>1505</v>
      </c>
      <c r="B88" s="53" t="s">
        <v>1506</v>
      </c>
      <c r="C88" s="17">
        <v>52</v>
      </c>
      <c r="D88" s="17" t="s">
        <v>2313</v>
      </c>
      <c r="E88" s="17" t="s">
        <v>2284</v>
      </c>
      <c r="F88" s="12" t="s">
        <v>33</v>
      </c>
      <c r="G88" s="17" t="s">
        <v>223</v>
      </c>
      <c r="H88" s="12" t="s">
        <v>936</v>
      </c>
      <c r="I88" s="12" t="s">
        <v>33</v>
      </c>
      <c r="J88" s="29"/>
      <c r="K88" s="12" t="s">
        <v>33</v>
      </c>
      <c r="L88" s="28"/>
      <c r="M88" s="78" t="s">
        <v>4191</v>
      </c>
      <c r="N88" s="28">
        <v>2019</v>
      </c>
      <c r="O88" s="14" t="s">
        <v>3067</v>
      </c>
      <c r="P88" s="16" t="s">
        <v>225</v>
      </c>
      <c r="Q88" s="28"/>
    </row>
    <row r="89" spans="1:17" s="19" customFormat="1" ht="80">
      <c r="A89" s="117" t="s">
        <v>2420</v>
      </c>
      <c r="B89" s="16" t="s">
        <v>2421</v>
      </c>
      <c r="C89" s="17" t="s">
        <v>1442</v>
      </c>
      <c r="D89" s="16" t="s">
        <v>2422</v>
      </c>
      <c r="E89" s="16" t="s">
        <v>2301</v>
      </c>
      <c r="F89" s="12" t="s">
        <v>33</v>
      </c>
      <c r="G89" s="16" t="s">
        <v>223</v>
      </c>
      <c r="H89" s="12" t="s">
        <v>936</v>
      </c>
      <c r="I89" s="12" t="s">
        <v>33</v>
      </c>
      <c r="J89" s="29"/>
      <c r="K89" s="12" t="s">
        <v>33</v>
      </c>
      <c r="L89" s="16"/>
      <c r="M89" s="78" t="s">
        <v>4191</v>
      </c>
      <c r="N89" s="17">
        <v>2012</v>
      </c>
      <c r="O89" s="14" t="s">
        <v>3067</v>
      </c>
      <c r="P89" s="16" t="s">
        <v>2420</v>
      </c>
      <c r="Q89" s="28"/>
    </row>
    <row r="90" spans="1:17" s="19" customFormat="1" ht="48">
      <c r="A90" s="117" t="s">
        <v>2423</v>
      </c>
      <c r="B90" s="16" t="s">
        <v>2424</v>
      </c>
      <c r="C90" s="16">
        <v>20</v>
      </c>
      <c r="D90" s="16" t="s">
        <v>2313</v>
      </c>
      <c r="E90" s="16" t="s">
        <v>2301</v>
      </c>
      <c r="F90" s="12" t="s">
        <v>33</v>
      </c>
      <c r="G90" s="16" t="s">
        <v>223</v>
      </c>
      <c r="H90" s="12" t="s">
        <v>936</v>
      </c>
      <c r="I90" s="12" t="s">
        <v>33</v>
      </c>
      <c r="J90" s="29"/>
      <c r="K90" s="12" t="s">
        <v>33</v>
      </c>
      <c r="L90" s="16"/>
      <c r="M90" s="78">
        <v>0</v>
      </c>
      <c r="N90" s="17">
        <v>2008</v>
      </c>
      <c r="O90" s="14" t="s">
        <v>3067</v>
      </c>
      <c r="P90" s="16" t="s">
        <v>159</v>
      </c>
      <c r="Q90" s="28"/>
    </row>
    <row r="91" spans="1:17" s="19" customFormat="1" ht="48">
      <c r="A91" s="117" t="s">
        <v>2837</v>
      </c>
      <c r="B91" s="17" t="s">
        <v>1507</v>
      </c>
      <c r="C91" s="17" t="s">
        <v>1442</v>
      </c>
      <c r="D91" s="17" t="s">
        <v>2313</v>
      </c>
      <c r="E91" s="17" t="s">
        <v>2838</v>
      </c>
      <c r="F91" s="12" t="s">
        <v>33</v>
      </c>
      <c r="G91" s="17" t="s">
        <v>223</v>
      </c>
      <c r="H91" s="12" t="s">
        <v>936</v>
      </c>
      <c r="I91" s="12" t="s">
        <v>33</v>
      </c>
      <c r="J91" s="29"/>
      <c r="K91" s="12" t="s">
        <v>33</v>
      </c>
      <c r="L91" s="17"/>
      <c r="M91" s="78">
        <v>0</v>
      </c>
      <c r="N91" s="17">
        <v>2020</v>
      </c>
      <c r="O91" s="14" t="s">
        <v>3067</v>
      </c>
      <c r="P91" s="17" t="s">
        <v>159</v>
      </c>
      <c r="Q91" s="28"/>
    </row>
    <row r="92" spans="1:17" s="19" customFormat="1" ht="48">
      <c r="A92" s="117" t="s">
        <v>2425</v>
      </c>
      <c r="B92" s="16" t="s">
        <v>2426</v>
      </c>
      <c r="C92" s="17" t="s">
        <v>1442</v>
      </c>
      <c r="D92" s="16" t="s">
        <v>200</v>
      </c>
      <c r="E92" s="16" t="s">
        <v>2427</v>
      </c>
      <c r="F92" s="12" t="s">
        <v>33</v>
      </c>
      <c r="G92" s="16" t="s">
        <v>487</v>
      </c>
      <c r="H92" s="12" t="s">
        <v>936</v>
      </c>
      <c r="I92" s="12" t="s">
        <v>33</v>
      </c>
      <c r="J92" s="29"/>
      <c r="K92" s="12" t="s">
        <v>33</v>
      </c>
      <c r="L92" s="28"/>
      <c r="M92" s="78">
        <v>0</v>
      </c>
      <c r="N92" s="28">
        <v>2021</v>
      </c>
      <c r="O92" s="14" t="s">
        <v>3067</v>
      </c>
      <c r="P92" s="16" t="s">
        <v>2428</v>
      </c>
      <c r="Q92" s="28"/>
    </row>
    <row r="93" spans="1:17" s="19" customFormat="1" ht="32">
      <c r="A93" s="117" t="s">
        <v>1106</v>
      </c>
      <c r="B93" s="16" t="s">
        <v>2429</v>
      </c>
      <c r="C93" s="17" t="s">
        <v>1442</v>
      </c>
      <c r="D93" s="16" t="s">
        <v>200</v>
      </c>
      <c r="E93" s="16" t="s">
        <v>2390</v>
      </c>
      <c r="F93" s="12" t="s">
        <v>33</v>
      </c>
      <c r="G93" s="16" t="s">
        <v>487</v>
      </c>
      <c r="H93" s="12" t="s">
        <v>936</v>
      </c>
      <c r="I93" s="12" t="s">
        <v>33</v>
      </c>
      <c r="J93" s="29"/>
      <c r="K93" s="12" t="s">
        <v>33</v>
      </c>
      <c r="L93" s="28"/>
      <c r="M93" s="78">
        <v>0</v>
      </c>
      <c r="N93" s="28">
        <v>2021</v>
      </c>
      <c r="O93" s="14" t="s">
        <v>3067</v>
      </c>
      <c r="P93" s="16" t="s">
        <v>159</v>
      </c>
      <c r="Q93" s="28"/>
    </row>
    <row r="94" spans="1:17" s="19" customFormat="1" ht="80">
      <c r="A94" s="117" t="s">
        <v>2510</v>
      </c>
      <c r="B94" s="16" t="s">
        <v>2511</v>
      </c>
      <c r="C94" s="17" t="s">
        <v>1442</v>
      </c>
      <c r="D94" s="12" t="s">
        <v>2463</v>
      </c>
      <c r="E94" s="12" t="s">
        <v>2464</v>
      </c>
      <c r="F94" s="12" t="s">
        <v>26</v>
      </c>
      <c r="G94" s="28" t="s">
        <v>487</v>
      </c>
      <c r="H94" s="12" t="s">
        <v>936</v>
      </c>
      <c r="I94" s="12" t="s">
        <v>26</v>
      </c>
      <c r="J94" s="12" t="s">
        <v>3110</v>
      </c>
      <c r="K94" s="12" t="s">
        <v>33</v>
      </c>
      <c r="L94" s="28"/>
      <c r="M94" s="78" t="s">
        <v>4191</v>
      </c>
      <c r="N94" s="12">
        <v>2021</v>
      </c>
      <c r="O94" s="14" t="s">
        <v>3067</v>
      </c>
      <c r="P94" s="16" t="s">
        <v>2512</v>
      </c>
      <c r="Q94" s="28"/>
    </row>
    <row r="95" spans="1:17" s="19" customFormat="1" ht="80">
      <c r="A95" s="117" t="s">
        <v>2513</v>
      </c>
      <c r="B95" s="16" t="s">
        <v>2514</v>
      </c>
      <c r="C95" s="17" t="s">
        <v>1442</v>
      </c>
      <c r="D95" s="12" t="s">
        <v>2463</v>
      </c>
      <c r="E95" s="12" t="s">
        <v>2464</v>
      </c>
      <c r="F95" s="12" t="s">
        <v>26</v>
      </c>
      <c r="G95" s="28" t="s">
        <v>487</v>
      </c>
      <c r="H95" s="12" t="s">
        <v>936</v>
      </c>
      <c r="I95" s="12" t="s">
        <v>26</v>
      </c>
      <c r="J95" s="12" t="s">
        <v>3110</v>
      </c>
      <c r="K95" s="12" t="s">
        <v>33</v>
      </c>
      <c r="L95" s="28"/>
      <c r="M95" s="78" t="s">
        <v>4191</v>
      </c>
      <c r="N95" s="12">
        <v>2021</v>
      </c>
      <c r="O95" s="14" t="s">
        <v>3067</v>
      </c>
      <c r="P95" s="16" t="s">
        <v>2512</v>
      </c>
      <c r="Q95" s="28"/>
    </row>
    <row r="96" spans="1:17" s="19" customFormat="1" ht="64">
      <c r="A96" s="117" t="s">
        <v>2515</v>
      </c>
      <c r="B96" s="16" t="s">
        <v>2516</v>
      </c>
      <c r="C96" s="12">
        <v>61</v>
      </c>
      <c r="D96" s="28" t="s">
        <v>669</v>
      </c>
      <c r="E96" s="12" t="s">
        <v>2464</v>
      </c>
      <c r="F96" s="12" t="s">
        <v>26</v>
      </c>
      <c r="G96" s="28" t="s">
        <v>487</v>
      </c>
      <c r="H96" s="12" t="s">
        <v>936</v>
      </c>
      <c r="I96" s="12" t="s">
        <v>26</v>
      </c>
      <c r="J96" s="12" t="s">
        <v>3110</v>
      </c>
      <c r="K96" s="12" t="s">
        <v>33</v>
      </c>
      <c r="L96" s="28"/>
      <c r="M96" s="78" t="s">
        <v>4191</v>
      </c>
      <c r="N96" s="12">
        <v>2021</v>
      </c>
      <c r="O96" s="14" t="s">
        <v>3067</v>
      </c>
      <c r="P96" s="16" t="s">
        <v>2360</v>
      </c>
      <c r="Q96" s="28"/>
    </row>
    <row r="97" spans="1:17" s="19" customFormat="1" ht="64">
      <c r="A97" s="117" t="s">
        <v>2517</v>
      </c>
      <c r="B97" s="16" t="s">
        <v>2518</v>
      </c>
      <c r="C97" s="17" t="s">
        <v>1442</v>
      </c>
      <c r="D97" s="28" t="s">
        <v>669</v>
      </c>
      <c r="E97" s="12" t="s">
        <v>2464</v>
      </c>
      <c r="F97" s="12" t="s">
        <v>26</v>
      </c>
      <c r="G97" s="28" t="s">
        <v>487</v>
      </c>
      <c r="H97" s="12" t="s">
        <v>936</v>
      </c>
      <c r="I97" s="12" t="s">
        <v>26</v>
      </c>
      <c r="J97" s="12" t="s">
        <v>3110</v>
      </c>
      <c r="K97" s="12" t="s">
        <v>33</v>
      </c>
      <c r="L97" s="28"/>
      <c r="M97" s="78" t="s">
        <v>4191</v>
      </c>
      <c r="N97" s="12">
        <v>2021</v>
      </c>
      <c r="O97" s="14" t="s">
        <v>3067</v>
      </c>
      <c r="P97" s="16" t="s">
        <v>2360</v>
      </c>
      <c r="Q97" s="28"/>
    </row>
    <row r="98" spans="1:17" s="19" customFormat="1" ht="64">
      <c r="A98" s="118" t="s">
        <v>1544</v>
      </c>
      <c r="B98" s="16" t="s">
        <v>1545</v>
      </c>
      <c r="C98" s="28" t="s">
        <v>775</v>
      </c>
      <c r="D98" s="28" t="s">
        <v>22</v>
      </c>
      <c r="E98" s="28" t="s">
        <v>775</v>
      </c>
      <c r="F98" s="12" t="s">
        <v>775</v>
      </c>
      <c r="G98" s="28" t="s">
        <v>775</v>
      </c>
      <c r="H98" s="12" t="s">
        <v>936</v>
      </c>
      <c r="I98" s="12" t="s">
        <v>33</v>
      </c>
      <c r="J98" s="29"/>
      <c r="K98" s="12" t="s">
        <v>33</v>
      </c>
      <c r="L98" s="28"/>
      <c r="M98" s="79" t="s">
        <v>200</v>
      </c>
      <c r="N98" s="28">
        <v>2000</v>
      </c>
      <c r="O98" s="14" t="s">
        <v>3068</v>
      </c>
      <c r="P98" s="28" t="s">
        <v>1546</v>
      </c>
      <c r="Q98" s="28"/>
    </row>
    <row r="99" spans="1:17" s="19" customFormat="1" ht="48">
      <c r="A99" s="118" t="s">
        <v>1541</v>
      </c>
      <c r="B99" s="16" t="s">
        <v>1542</v>
      </c>
      <c r="C99" s="28" t="s">
        <v>775</v>
      </c>
      <c r="D99" s="28" t="s">
        <v>22</v>
      </c>
      <c r="E99" s="28" t="s">
        <v>775</v>
      </c>
      <c r="F99" s="12" t="s">
        <v>775</v>
      </c>
      <c r="G99" s="28" t="s">
        <v>775</v>
      </c>
      <c r="H99" s="12" t="s">
        <v>936</v>
      </c>
      <c r="I99" s="12" t="s">
        <v>33</v>
      </c>
      <c r="J99" s="29"/>
      <c r="K99" s="12" t="s">
        <v>33</v>
      </c>
      <c r="L99" s="28"/>
      <c r="M99" s="79" t="s">
        <v>200</v>
      </c>
      <c r="N99" s="28">
        <v>2000</v>
      </c>
      <c r="O99" s="14" t="s">
        <v>3068</v>
      </c>
      <c r="P99" s="28" t="s">
        <v>1543</v>
      </c>
      <c r="Q99" s="28"/>
    </row>
    <row r="100" spans="1:17" s="19" customFormat="1" ht="80">
      <c r="A100" s="118" t="s">
        <v>2432</v>
      </c>
      <c r="B100" s="16" t="s">
        <v>2433</v>
      </c>
      <c r="C100" s="28" t="s">
        <v>775</v>
      </c>
      <c r="D100" s="28" t="s">
        <v>22</v>
      </c>
      <c r="E100" s="28" t="s">
        <v>775</v>
      </c>
      <c r="F100" s="12" t="s">
        <v>775</v>
      </c>
      <c r="G100" s="28" t="s">
        <v>775</v>
      </c>
      <c r="H100" s="12" t="s">
        <v>936</v>
      </c>
      <c r="I100" s="12" t="s">
        <v>33</v>
      </c>
      <c r="J100" s="29"/>
      <c r="K100" s="12" t="s">
        <v>33</v>
      </c>
      <c r="L100" s="28"/>
      <c r="M100" s="79" t="s">
        <v>200</v>
      </c>
      <c r="N100" s="28">
        <v>2017</v>
      </c>
      <c r="O100" s="14" t="s">
        <v>3068</v>
      </c>
      <c r="P100" s="28" t="s">
        <v>2434</v>
      </c>
      <c r="Q100" s="28"/>
    </row>
    <row r="101" spans="1:17" s="19" customFormat="1" ht="32">
      <c r="A101" s="118" t="s">
        <v>3112</v>
      </c>
      <c r="B101" s="16" t="s">
        <v>1540</v>
      </c>
      <c r="C101" s="17" t="s">
        <v>1442</v>
      </c>
      <c r="D101" s="28" t="s">
        <v>233</v>
      </c>
      <c r="E101" s="28" t="s">
        <v>2435</v>
      </c>
      <c r="F101" s="12" t="s">
        <v>775</v>
      </c>
      <c r="G101" s="16" t="s">
        <v>223</v>
      </c>
      <c r="H101" s="12" t="s">
        <v>936</v>
      </c>
      <c r="I101" s="12" t="s">
        <v>33</v>
      </c>
      <c r="J101" s="29"/>
      <c r="K101" s="12" t="s">
        <v>33</v>
      </c>
      <c r="L101" s="28"/>
      <c r="M101" s="79" t="s">
        <v>2436</v>
      </c>
      <c r="N101" s="28">
        <v>2000</v>
      </c>
      <c r="O101" s="14" t="s">
        <v>3068</v>
      </c>
      <c r="P101" s="28"/>
      <c r="Q101" s="28"/>
    </row>
    <row r="102" spans="1:17" s="19" customFormat="1" ht="32">
      <c r="A102" s="118" t="s">
        <v>2437</v>
      </c>
      <c r="B102" s="17" t="s">
        <v>2438</v>
      </c>
      <c r="C102" s="17" t="s">
        <v>1442</v>
      </c>
      <c r="D102" s="17" t="s">
        <v>2439</v>
      </c>
      <c r="E102" s="17" t="s">
        <v>2435</v>
      </c>
      <c r="F102" s="12" t="s">
        <v>775</v>
      </c>
      <c r="G102" s="17" t="s">
        <v>223</v>
      </c>
      <c r="H102" s="12" t="s">
        <v>936</v>
      </c>
      <c r="I102" s="12" t="s">
        <v>33</v>
      </c>
      <c r="J102" s="29"/>
      <c r="K102" s="12" t="s">
        <v>33</v>
      </c>
      <c r="L102" s="28"/>
      <c r="M102" s="79" t="s">
        <v>2440</v>
      </c>
      <c r="N102" s="28">
        <v>2000</v>
      </c>
      <c r="O102" s="14" t="s">
        <v>3068</v>
      </c>
      <c r="P102" s="16"/>
      <c r="Q102" s="28"/>
    </row>
    <row r="103" spans="1:17" s="19" customFormat="1" ht="32">
      <c r="A103" s="118" t="s">
        <v>234</v>
      </c>
      <c r="B103" s="17" t="s">
        <v>2441</v>
      </c>
      <c r="C103" s="17" t="s">
        <v>4480</v>
      </c>
      <c r="D103" s="17" t="s">
        <v>2442</v>
      </c>
      <c r="E103" s="17" t="s">
        <v>297</v>
      </c>
      <c r="F103" s="12" t="s">
        <v>775</v>
      </c>
      <c r="G103" s="17" t="s">
        <v>223</v>
      </c>
      <c r="H103" s="12" t="s">
        <v>936</v>
      </c>
      <c r="I103" s="12" t="s">
        <v>33</v>
      </c>
      <c r="J103" s="29"/>
      <c r="K103" s="12" t="s">
        <v>33</v>
      </c>
      <c r="L103" s="28"/>
      <c r="M103" s="79" t="s">
        <v>2436</v>
      </c>
      <c r="N103" s="28">
        <v>2000</v>
      </c>
      <c r="O103" s="14" t="s">
        <v>3068</v>
      </c>
      <c r="P103" s="16"/>
      <c r="Q103" s="28"/>
    </row>
    <row r="104" spans="1:17" s="19" customFormat="1" ht="32">
      <c r="A104" s="118" t="s">
        <v>2443</v>
      </c>
      <c r="B104" s="17" t="s">
        <v>2444</v>
      </c>
      <c r="C104" s="17"/>
      <c r="D104" s="17" t="s">
        <v>2442</v>
      </c>
      <c r="E104" s="17" t="s">
        <v>2435</v>
      </c>
      <c r="F104" s="12" t="s">
        <v>775</v>
      </c>
      <c r="G104" s="17" t="s">
        <v>223</v>
      </c>
      <c r="H104" s="12" t="s">
        <v>936</v>
      </c>
      <c r="I104" s="12" t="s">
        <v>33</v>
      </c>
      <c r="J104" s="29"/>
      <c r="K104" s="12" t="s">
        <v>33</v>
      </c>
      <c r="L104" s="28"/>
      <c r="M104" s="79" t="s">
        <v>2445</v>
      </c>
      <c r="N104" s="28">
        <v>2000</v>
      </c>
      <c r="O104" s="14" t="s">
        <v>3068</v>
      </c>
      <c r="P104" s="16"/>
      <c r="Q104" s="28"/>
    </row>
    <row r="105" spans="1:17" s="19" customFormat="1" ht="64">
      <c r="A105" s="118" t="s">
        <v>1537</v>
      </c>
      <c r="B105" s="17" t="s">
        <v>2446</v>
      </c>
      <c r="C105" s="28" t="s">
        <v>775</v>
      </c>
      <c r="D105" s="28" t="s">
        <v>775</v>
      </c>
      <c r="E105" s="17" t="s">
        <v>2435</v>
      </c>
      <c r="F105" s="12" t="s">
        <v>775</v>
      </c>
      <c r="G105" s="17" t="s">
        <v>1538</v>
      </c>
      <c r="H105" s="12" t="s">
        <v>936</v>
      </c>
      <c r="I105" s="12" t="s">
        <v>33</v>
      </c>
      <c r="J105" s="29"/>
      <c r="K105" s="12" t="s">
        <v>33</v>
      </c>
      <c r="L105" s="28"/>
      <c r="M105" s="79" t="s">
        <v>2447</v>
      </c>
      <c r="N105" s="28">
        <v>1996</v>
      </c>
      <c r="O105" s="14" t="s">
        <v>3068</v>
      </c>
      <c r="P105" s="16" t="s">
        <v>1539</v>
      </c>
      <c r="Q105" s="28"/>
    </row>
    <row r="106" spans="1:17" s="19" customFormat="1" ht="32">
      <c r="A106" s="118" t="s">
        <v>2448</v>
      </c>
      <c r="B106" s="16" t="s">
        <v>2449</v>
      </c>
      <c r="C106" s="28" t="s">
        <v>775</v>
      </c>
      <c r="D106" s="28" t="s">
        <v>775</v>
      </c>
      <c r="E106" s="28" t="s">
        <v>775</v>
      </c>
      <c r="F106" s="12" t="s">
        <v>775</v>
      </c>
      <c r="G106" s="16" t="s">
        <v>223</v>
      </c>
      <c r="H106" s="12" t="s">
        <v>936</v>
      </c>
      <c r="I106" s="12" t="s">
        <v>33</v>
      </c>
      <c r="J106" s="29"/>
      <c r="K106" s="12" t="s">
        <v>33</v>
      </c>
      <c r="L106" s="28"/>
      <c r="M106" s="82" t="s">
        <v>200</v>
      </c>
      <c r="N106" s="28">
        <v>1991</v>
      </c>
      <c r="O106" s="14" t="s">
        <v>3068</v>
      </c>
      <c r="P106" s="28"/>
      <c r="Q106" s="28"/>
    </row>
    <row r="107" spans="1:17" s="19" customFormat="1" ht="32">
      <c r="A107" s="118" t="s">
        <v>235</v>
      </c>
      <c r="B107" s="16" t="s">
        <v>2450</v>
      </c>
      <c r="C107" s="17" t="s">
        <v>1442</v>
      </c>
      <c r="D107" s="16" t="s">
        <v>385</v>
      </c>
      <c r="E107" s="16" t="s">
        <v>2451</v>
      </c>
      <c r="F107" s="12" t="s">
        <v>775</v>
      </c>
      <c r="G107" s="28" t="s">
        <v>775</v>
      </c>
      <c r="H107" s="12" t="s">
        <v>936</v>
      </c>
      <c r="I107" s="12" t="s">
        <v>33</v>
      </c>
      <c r="J107" s="29"/>
      <c r="K107" s="12" t="s">
        <v>33</v>
      </c>
      <c r="L107" s="28"/>
      <c r="M107" s="79" t="s">
        <v>2453</v>
      </c>
      <c r="N107" s="28">
        <v>2007</v>
      </c>
      <c r="O107" s="14" t="s">
        <v>3068</v>
      </c>
      <c r="P107" s="28" t="s">
        <v>2452</v>
      </c>
      <c r="Q107" s="28"/>
    </row>
    <row r="108" spans="1:17" s="19" customFormat="1" ht="48">
      <c r="A108" s="118" t="s">
        <v>1535</v>
      </c>
      <c r="B108" s="16" t="s">
        <v>1536</v>
      </c>
      <c r="C108" s="28" t="s">
        <v>775</v>
      </c>
      <c r="D108" s="28" t="s">
        <v>179</v>
      </c>
      <c r="E108" s="28" t="s">
        <v>775</v>
      </c>
      <c r="F108" s="12" t="s">
        <v>775</v>
      </c>
      <c r="G108" s="28" t="s">
        <v>775</v>
      </c>
      <c r="H108" s="12" t="s">
        <v>936</v>
      </c>
      <c r="I108" s="12" t="s">
        <v>33</v>
      </c>
      <c r="J108" s="29"/>
      <c r="K108" s="12" t="s">
        <v>33</v>
      </c>
      <c r="L108" s="28"/>
      <c r="M108" s="82" t="s">
        <v>200</v>
      </c>
      <c r="N108" s="28">
        <v>1991</v>
      </c>
      <c r="O108" s="14" t="s">
        <v>3068</v>
      </c>
      <c r="P108" s="28"/>
      <c r="Q108" s="28"/>
    </row>
    <row r="109" spans="1:17" s="19" customFormat="1" ht="48">
      <c r="A109" s="118" t="s">
        <v>198</v>
      </c>
      <c r="B109" s="16" t="s">
        <v>2454</v>
      </c>
      <c r="C109" s="28" t="s">
        <v>775</v>
      </c>
      <c r="D109" s="16" t="s">
        <v>179</v>
      </c>
      <c r="E109" s="28" t="s">
        <v>2455</v>
      </c>
      <c r="F109" s="12" t="s">
        <v>775</v>
      </c>
      <c r="G109" s="28" t="s">
        <v>775</v>
      </c>
      <c r="H109" s="12" t="s">
        <v>936</v>
      </c>
      <c r="I109" s="12" t="s">
        <v>33</v>
      </c>
      <c r="J109" s="29"/>
      <c r="K109" s="12" t="s">
        <v>33</v>
      </c>
      <c r="L109" s="28"/>
      <c r="M109" s="83">
        <v>0</v>
      </c>
      <c r="N109" s="28">
        <v>2010</v>
      </c>
      <c r="O109" s="14" t="s">
        <v>3068</v>
      </c>
      <c r="P109" s="16" t="s">
        <v>2456</v>
      </c>
      <c r="Q109" s="28"/>
    </row>
    <row r="110" spans="1:17" s="19" customFormat="1" ht="64">
      <c r="A110" s="118" t="s">
        <v>2457</v>
      </c>
      <c r="B110" s="16" t="s">
        <v>2458</v>
      </c>
      <c r="C110" s="16" t="s">
        <v>2839</v>
      </c>
      <c r="D110" s="28" t="s">
        <v>775</v>
      </c>
      <c r="E110" s="16" t="s">
        <v>2459</v>
      </c>
      <c r="F110" s="12" t="s">
        <v>775</v>
      </c>
      <c r="G110" s="16" t="s">
        <v>223</v>
      </c>
      <c r="H110" s="12" t="s">
        <v>936</v>
      </c>
      <c r="I110" s="12" t="s">
        <v>33</v>
      </c>
      <c r="J110" s="29"/>
      <c r="K110" s="12" t="s">
        <v>33</v>
      </c>
      <c r="L110" s="28"/>
      <c r="M110" s="82" t="s">
        <v>200</v>
      </c>
      <c r="N110" s="28">
        <v>2014</v>
      </c>
      <c r="O110" s="14" t="s">
        <v>3068</v>
      </c>
      <c r="P110" s="16" t="s">
        <v>2460</v>
      </c>
      <c r="Q110" s="28"/>
    </row>
    <row r="111" spans="1:17" ht="15">
      <c r="K111" s="213"/>
      <c r="L111" s="214" t="s">
        <v>4484</v>
      </c>
      <c r="M111" s="215">
        <v>14281892.49</v>
      </c>
    </row>
    <row r="112" spans="1:17" ht="15">
      <c r="K112" s="213"/>
      <c r="L112" s="214" t="s">
        <v>4483</v>
      </c>
      <c r="M112" s="215">
        <v>9959433.0899999999</v>
      </c>
    </row>
    <row r="113" spans="11:13" ht="15">
      <c r="K113" s="213"/>
      <c r="L113" s="217" t="s">
        <v>4485</v>
      </c>
      <c r="M113" s="216">
        <v>24241325.579999998</v>
      </c>
    </row>
  </sheetData>
  <mergeCells count="2">
    <mergeCell ref="A1:Q1"/>
    <mergeCell ref="A2:N2"/>
  </mergeCells>
  <phoneticPr fontId="4" type="noConversion"/>
  <printOptions horizontalCentered="1"/>
  <pageMargins left="0.25" right="0.25" top="0.25" bottom="0.4" header="0.3" footer="0.3"/>
  <pageSetup scale="41" orientation="landscape"/>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3BBC-3F4E-F540-A648-16D512A8BB2F}">
  <sheetPr>
    <outlinePr summaryBelow="0" summaryRight="0"/>
  </sheetPr>
  <dimension ref="A1:AO234"/>
  <sheetViews>
    <sheetView showGridLines="0" view="pageBreakPreview" zoomScale="80" zoomScaleNormal="100" zoomScaleSheetLayoutView="80" workbookViewId="0">
      <pane xSplit="1" ySplit="3" topLeftCell="D27" activePane="bottomRight" state="frozen"/>
      <selection activeCell="K12" sqref="K12"/>
      <selection pane="topRight" activeCell="K12" sqref="K12"/>
      <selection pane="bottomLeft" activeCell="K12" sqref="K12"/>
      <selection pane="bottomRight" activeCell="J26" sqref="J26"/>
    </sheetView>
  </sheetViews>
  <sheetFormatPr baseColWidth="10" defaultColWidth="14.5" defaultRowHeight="14"/>
  <cols>
    <col min="1" max="1" width="23.83203125" style="129" customWidth="1"/>
    <col min="2" max="2" width="71.83203125" style="6" customWidth="1"/>
    <col min="3" max="3" width="10.6640625" style="5" customWidth="1"/>
    <col min="4" max="4" width="16.83203125" style="5" customWidth="1"/>
    <col min="5" max="5" width="21.83203125" style="5" customWidth="1"/>
    <col min="6" max="6" width="14.1640625" style="5" customWidth="1"/>
    <col min="7" max="7" width="17" style="5" customWidth="1"/>
    <col min="8" max="8" width="16.83203125" style="5" customWidth="1"/>
    <col min="9" max="9" width="12.1640625" style="5" customWidth="1"/>
    <col min="10" max="10" width="41.33203125" style="5" customWidth="1"/>
    <col min="11" max="11" width="14.5" style="5"/>
    <col min="12" max="12" width="30.6640625" style="5" customWidth="1"/>
    <col min="13" max="13" width="18.1640625" style="80" customWidth="1"/>
    <col min="14" max="14" width="13.33203125" style="5" customWidth="1"/>
    <col min="15" max="15" width="21.5" style="5" customWidth="1"/>
    <col min="16" max="16" width="33.1640625" style="7" customWidth="1"/>
    <col min="17" max="17" width="36.83203125" style="5" customWidth="1"/>
    <col min="18" max="18" width="33.5" style="5" customWidth="1"/>
    <col min="19" max="19" width="43.83203125" style="5" customWidth="1"/>
    <col min="20" max="41" width="14.5" style="10"/>
    <col min="42" max="16384" width="14.5" style="5"/>
  </cols>
  <sheetData>
    <row r="1" spans="1:41" ht="19">
      <c r="A1" s="229" t="s">
        <v>3139</v>
      </c>
      <c r="B1" s="229"/>
      <c r="C1" s="229"/>
      <c r="D1" s="229"/>
      <c r="E1" s="229"/>
      <c r="F1" s="229"/>
      <c r="G1" s="229"/>
      <c r="H1" s="229"/>
      <c r="I1" s="229"/>
      <c r="J1" s="229"/>
      <c r="K1" s="229"/>
      <c r="L1" s="229"/>
      <c r="M1" s="229"/>
      <c r="N1" s="229"/>
      <c r="O1" s="229"/>
      <c r="P1" s="229"/>
      <c r="Q1" s="229"/>
      <c r="T1" s="5"/>
      <c r="U1" s="5"/>
      <c r="V1" s="5"/>
      <c r="W1" s="5"/>
      <c r="X1" s="5"/>
      <c r="Y1" s="5"/>
      <c r="Z1" s="5"/>
      <c r="AA1" s="5"/>
      <c r="AB1" s="5"/>
      <c r="AC1" s="5"/>
      <c r="AD1" s="5"/>
      <c r="AE1" s="5"/>
      <c r="AF1" s="5"/>
      <c r="AG1" s="5"/>
      <c r="AH1" s="5"/>
      <c r="AI1" s="5"/>
      <c r="AJ1" s="5"/>
      <c r="AK1" s="5"/>
      <c r="AL1" s="5"/>
      <c r="AM1" s="5"/>
      <c r="AN1" s="5"/>
      <c r="AO1" s="5"/>
    </row>
    <row r="2" spans="1:41" ht="24">
      <c r="A2" s="230" t="s">
        <v>3159</v>
      </c>
      <c r="B2" s="230"/>
      <c r="C2" s="230"/>
      <c r="D2" s="230"/>
      <c r="E2" s="230"/>
      <c r="F2" s="230"/>
      <c r="G2" s="230"/>
      <c r="H2" s="230"/>
      <c r="I2" s="230"/>
      <c r="J2" s="230"/>
      <c r="K2" s="230"/>
      <c r="L2" s="230"/>
      <c r="M2" s="230"/>
      <c r="N2" s="230"/>
      <c r="O2" s="6"/>
      <c r="S2" s="6"/>
      <c r="T2" s="5"/>
      <c r="U2" s="5"/>
      <c r="V2" s="5"/>
      <c r="W2" s="5"/>
      <c r="X2" s="5"/>
      <c r="Y2" s="5"/>
      <c r="Z2" s="5"/>
      <c r="AA2" s="5"/>
      <c r="AB2" s="5"/>
      <c r="AC2" s="5"/>
      <c r="AD2" s="5"/>
      <c r="AE2" s="5"/>
      <c r="AF2" s="5"/>
      <c r="AG2" s="5"/>
      <c r="AH2" s="5"/>
      <c r="AI2" s="5"/>
      <c r="AJ2" s="5"/>
      <c r="AK2" s="5"/>
      <c r="AL2" s="5"/>
      <c r="AM2" s="5"/>
      <c r="AN2" s="5"/>
      <c r="AO2" s="5"/>
    </row>
    <row r="3" spans="1:41"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41" s="40" customFormat="1" ht="48">
      <c r="A4" s="134" t="s">
        <v>2723</v>
      </c>
      <c r="B4" s="33" t="s">
        <v>318</v>
      </c>
      <c r="C4" s="33">
        <v>35</v>
      </c>
      <c r="D4" s="33" t="s">
        <v>2724</v>
      </c>
      <c r="E4" s="33" t="s">
        <v>236</v>
      </c>
      <c r="F4" s="12" t="s">
        <v>26</v>
      </c>
      <c r="G4" s="33" t="s">
        <v>775</v>
      </c>
      <c r="H4" s="33" t="s">
        <v>1077</v>
      </c>
      <c r="I4" s="12" t="s">
        <v>33</v>
      </c>
      <c r="J4" s="29"/>
      <c r="K4" s="12" t="s">
        <v>33</v>
      </c>
      <c r="L4" s="33"/>
      <c r="M4" s="78">
        <v>3151.2</v>
      </c>
      <c r="N4" s="33">
        <v>2018</v>
      </c>
      <c r="O4" s="14" t="s">
        <v>3069</v>
      </c>
      <c r="P4" s="33" t="s">
        <v>2725</v>
      </c>
      <c r="Q4" s="33"/>
      <c r="T4" s="74"/>
      <c r="U4" s="74"/>
      <c r="V4" s="74"/>
      <c r="W4" s="74"/>
      <c r="X4" s="74"/>
      <c r="Y4" s="74"/>
      <c r="Z4" s="74"/>
      <c r="AA4" s="74"/>
      <c r="AB4" s="74"/>
      <c r="AC4" s="74"/>
      <c r="AD4" s="74"/>
      <c r="AE4" s="74"/>
      <c r="AF4" s="74"/>
      <c r="AG4" s="74"/>
      <c r="AH4" s="74"/>
      <c r="AI4" s="74"/>
      <c r="AJ4" s="74"/>
      <c r="AK4" s="74"/>
    </row>
    <row r="5" spans="1:41" s="40" customFormat="1" ht="80">
      <c r="A5" s="134" t="s">
        <v>303</v>
      </c>
      <c r="B5" s="33" t="s">
        <v>304</v>
      </c>
      <c r="C5" s="33">
        <v>96</v>
      </c>
      <c r="D5" s="33" t="s">
        <v>2724</v>
      </c>
      <c r="E5" s="33" t="s">
        <v>305</v>
      </c>
      <c r="F5" s="12" t="s">
        <v>26</v>
      </c>
      <c r="G5" s="33" t="s">
        <v>306</v>
      </c>
      <c r="H5" s="33" t="s">
        <v>1071</v>
      </c>
      <c r="I5" s="12" t="s">
        <v>33</v>
      </c>
      <c r="J5" s="29"/>
      <c r="K5" s="12" t="s">
        <v>33</v>
      </c>
      <c r="L5" s="33"/>
      <c r="M5" s="78">
        <v>45290</v>
      </c>
      <c r="N5" s="33" t="s">
        <v>1442</v>
      </c>
      <c r="O5" s="14" t="s">
        <v>3068</v>
      </c>
      <c r="P5" s="33" t="s">
        <v>1072</v>
      </c>
      <c r="Q5" s="33"/>
      <c r="T5" s="74"/>
      <c r="U5" s="74"/>
      <c r="V5" s="74"/>
      <c r="W5" s="74"/>
      <c r="X5" s="74"/>
      <c r="Y5" s="74"/>
      <c r="Z5" s="74"/>
      <c r="AA5" s="74"/>
      <c r="AB5" s="74"/>
      <c r="AC5" s="74"/>
      <c r="AD5" s="74"/>
      <c r="AE5" s="74"/>
      <c r="AF5" s="74"/>
      <c r="AG5" s="74"/>
      <c r="AH5" s="74"/>
      <c r="AI5" s="74"/>
      <c r="AJ5" s="74"/>
      <c r="AK5" s="74"/>
    </row>
    <row r="6" spans="1:41" s="40" customFormat="1" ht="52" customHeight="1">
      <c r="A6" s="134" t="s">
        <v>1073</v>
      </c>
      <c r="B6" s="33" t="s">
        <v>1074</v>
      </c>
      <c r="C6" s="33">
        <v>17</v>
      </c>
      <c r="D6" s="33" t="s">
        <v>291</v>
      </c>
      <c r="E6" s="33" t="s">
        <v>1075</v>
      </c>
      <c r="F6" s="12" t="s">
        <v>26</v>
      </c>
      <c r="G6" s="33" t="s">
        <v>1076</v>
      </c>
      <c r="H6" s="33" t="s">
        <v>1077</v>
      </c>
      <c r="I6" s="12" t="s">
        <v>33</v>
      </c>
      <c r="J6" s="29"/>
      <c r="K6" s="12" t="s">
        <v>33</v>
      </c>
      <c r="L6" s="36"/>
      <c r="M6" s="79" t="s">
        <v>3181</v>
      </c>
      <c r="N6" s="33">
        <v>2022</v>
      </c>
      <c r="O6" s="14" t="s">
        <v>3069</v>
      </c>
      <c r="P6" s="33" t="s">
        <v>1078</v>
      </c>
      <c r="Q6" s="33" t="s">
        <v>2726</v>
      </c>
      <c r="T6" s="74"/>
      <c r="U6" s="74"/>
      <c r="V6" s="74"/>
      <c r="W6" s="74"/>
      <c r="X6" s="74"/>
      <c r="Y6" s="74"/>
      <c r="Z6" s="74"/>
      <c r="AA6" s="74"/>
      <c r="AB6" s="74"/>
      <c r="AC6" s="74"/>
      <c r="AD6" s="74"/>
      <c r="AE6" s="74"/>
      <c r="AF6" s="74"/>
      <c r="AG6" s="74"/>
      <c r="AH6" s="74"/>
      <c r="AI6" s="74"/>
      <c r="AJ6" s="74"/>
      <c r="AK6" s="74"/>
    </row>
    <row r="7" spans="1:41" s="40" customFormat="1" ht="96">
      <c r="A7" s="134" t="s">
        <v>307</v>
      </c>
      <c r="B7" s="33" t="s">
        <v>308</v>
      </c>
      <c r="C7" s="33">
        <v>35</v>
      </c>
      <c r="D7" s="33" t="s">
        <v>422</v>
      </c>
      <c r="E7" s="33" t="s">
        <v>1075</v>
      </c>
      <c r="F7" s="12" t="s">
        <v>26</v>
      </c>
      <c r="G7" s="33" t="s">
        <v>310</v>
      </c>
      <c r="H7" s="33" t="s">
        <v>1077</v>
      </c>
      <c r="I7" s="12" t="s">
        <v>33</v>
      </c>
      <c r="J7" s="29"/>
      <c r="K7" s="12" t="s">
        <v>33</v>
      </c>
      <c r="L7" s="36"/>
      <c r="M7" s="78">
        <v>11700</v>
      </c>
      <c r="N7" s="33" t="s">
        <v>1442</v>
      </c>
      <c r="O7" s="14" t="s">
        <v>3069</v>
      </c>
      <c r="P7" s="33" t="s">
        <v>311</v>
      </c>
      <c r="Q7" s="33" t="s">
        <v>2727</v>
      </c>
      <c r="T7" s="74"/>
      <c r="U7" s="74"/>
      <c r="V7" s="74"/>
      <c r="W7" s="74"/>
      <c r="X7" s="74"/>
      <c r="Y7" s="74"/>
      <c r="Z7" s="74"/>
      <c r="AA7" s="74"/>
      <c r="AB7" s="74"/>
      <c r="AC7" s="74"/>
      <c r="AD7" s="74"/>
      <c r="AE7" s="74"/>
      <c r="AF7" s="74"/>
      <c r="AG7" s="74"/>
      <c r="AH7" s="74"/>
      <c r="AI7" s="74"/>
      <c r="AJ7" s="74"/>
      <c r="AK7" s="74"/>
    </row>
    <row r="8" spans="1:41" s="40" customFormat="1" ht="48">
      <c r="A8" s="134" t="s">
        <v>2728</v>
      </c>
      <c r="B8" s="33" t="s">
        <v>2729</v>
      </c>
      <c r="C8" s="33">
        <v>21</v>
      </c>
      <c r="D8" s="33" t="s">
        <v>291</v>
      </c>
      <c r="E8" s="33" t="s">
        <v>2730</v>
      </c>
      <c r="F8" s="12" t="s">
        <v>26</v>
      </c>
      <c r="G8" s="33" t="s">
        <v>310</v>
      </c>
      <c r="H8" s="33" t="s">
        <v>1077</v>
      </c>
      <c r="I8" s="12" t="s">
        <v>33</v>
      </c>
      <c r="J8" s="29"/>
      <c r="K8" s="12" t="s">
        <v>33</v>
      </c>
      <c r="L8" s="36"/>
      <c r="M8" s="77">
        <v>10000</v>
      </c>
      <c r="N8" s="33">
        <v>2024</v>
      </c>
      <c r="O8" s="14" t="s">
        <v>3067</v>
      </c>
      <c r="P8" s="33" t="s">
        <v>311</v>
      </c>
      <c r="Q8" s="33"/>
      <c r="T8" s="74"/>
      <c r="U8" s="74"/>
      <c r="V8" s="74"/>
      <c r="W8" s="74"/>
      <c r="X8" s="74"/>
      <c r="Y8" s="74"/>
      <c r="Z8" s="74"/>
      <c r="AA8" s="74"/>
      <c r="AB8" s="74"/>
      <c r="AC8" s="74"/>
      <c r="AD8" s="74"/>
      <c r="AE8" s="74"/>
      <c r="AF8" s="74"/>
      <c r="AG8" s="74"/>
      <c r="AH8" s="74"/>
      <c r="AI8" s="74"/>
      <c r="AJ8" s="74"/>
      <c r="AK8" s="74"/>
    </row>
    <row r="9" spans="1:41" s="40" customFormat="1" ht="128">
      <c r="A9" s="134" t="s">
        <v>2408</v>
      </c>
      <c r="B9" s="33" t="s">
        <v>2409</v>
      </c>
      <c r="C9" s="33">
        <v>11</v>
      </c>
      <c r="D9" s="33" t="s">
        <v>22</v>
      </c>
      <c r="E9" s="33" t="s">
        <v>3218</v>
      </c>
      <c r="F9" s="12" t="s">
        <v>26</v>
      </c>
      <c r="G9" s="33" t="s">
        <v>314</v>
      </c>
      <c r="H9" s="33"/>
      <c r="I9" s="12" t="s">
        <v>33</v>
      </c>
      <c r="J9" s="29"/>
      <c r="K9" s="12" t="s">
        <v>33</v>
      </c>
      <c r="L9" s="36"/>
      <c r="M9" s="79" t="s">
        <v>3181</v>
      </c>
      <c r="N9" s="33" t="s">
        <v>1442</v>
      </c>
      <c r="O9" s="14" t="s">
        <v>3067</v>
      </c>
      <c r="P9" s="33" t="s">
        <v>315</v>
      </c>
      <c r="Q9" s="33"/>
      <c r="T9" s="74"/>
      <c r="U9" s="74"/>
      <c r="V9" s="74"/>
      <c r="W9" s="74"/>
      <c r="X9" s="74"/>
      <c r="Y9" s="74"/>
      <c r="Z9" s="74"/>
      <c r="AA9" s="74"/>
      <c r="AB9" s="74"/>
      <c r="AC9" s="74"/>
      <c r="AD9" s="74"/>
      <c r="AE9" s="74"/>
      <c r="AF9" s="74"/>
      <c r="AG9" s="74"/>
      <c r="AH9" s="74"/>
      <c r="AI9" s="74"/>
      <c r="AJ9" s="74"/>
      <c r="AK9" s="74"/>
    </row>
    <row r="10" spans="1:41" s="40" customFormat="1" ht="32">
      <c r="A10" s="134" t="s">
        <v>1079</v>
      </c>
      <c r="B10" s="33" t="s">
        <v>1080</v>
      </c>
      <c r="C10" s="33">
        <v>183</v>
      </c>
      <c r="D10" s="33" t="s">
        <v>22</v>
      </c>
      <c r="E10" s="33" t="s">
        <v>1081</v>
      </c>
      <c r="F10" s="12" t="s">
        <v>26</v>
      </c>
      <c r="G10" s="33" t="s">
        <v>314</v>
      </c>
      <c r="H10" s="33" t="s">
        <v>1082</v>
      </c>
      <c r="I10" s="12" t="s">
        <v>26</v>
      </c>
      <c r="J10" s="33" t="s">
        <v>3108</v>
      </c>
      <c r="K10" s="12" t="s">
        <v>33</v>
      </c>
      <c r="L10" s="36"/>
      <c r="M10" s="78">
        <v>45290</v>
      </c>
      <c r="N10" s="33">
        <v>2018</v>
      </c>
      <c r="O10" s="14" t="s">
        <v>3068</v>
      </c>
      <c r="P10" s="33"/>
      <c r="Q10" s="33"/>
      <c r="T10" s="74"/>
      <c r="U10" s="74"/>
      <c r="V10" s="74"/>
      <c r="W10" s="74"/>
      <c r="X10" s="74"/>
      <c r="Y10" s="74"/>
      <c r="Z10" s="74"/>
      <c r="AA10" s="74"/>
      <c r="AB10" s="74"/>
      <c r="AC10" s="74"/>
      <c r="AD10" s="74"/>
      <c r="AE10" s="74"/>
      <c r="AF10" s="74"/>
      <c r="AG10" s="74"/>
      <c r="AH10" s="74"/>
      <c r="AI10" s="74"/>
      <c r="AJ10" s="74"/>
      <c r="AK10" s="74"/>
    </row>
    <row r="11" spans="1:41" s="40" customFormat="1" ht="32">
      <c r="A11" s="134" t="s">
        <v>1083</v>
      </c>
      <c r="B11" s="33" t="s">
        <v>3219</v>
      </c>
      <c r="C11" s="33">
        <v>35</v>
      </c>
      <c r="D11" s="33" t="s">
        <v>602</v>
      </c>
      <c r="E11" s="33" t="s">
        <v>1084</v>
      </c>
      <c r="F11" s="12" t="s">
        <v>26</v>
      </c>
      <c r="G11" s="33" t="s">
        <v>775</v>
      </c>
      <c r="H11" s="33" t="s">
        <v>1082</v>
      </c>
      <c r="I11" s="12" t="s">
        <v>33</v>
      </c>
      <c r="J11" s="29"/>
      <c r="K11" s="12" t="s">
        <v>33</v>
      </c>
      <c r="L11" s="36"/>
      <c r="M11" s="77">
        <v>28342</v>
      </c>
      <c r="N11" s="33">
        <v>2019</v>
      </c>
      <c r="O11" s="14" t="s">
        <v>3068</v>
      </c>
      <c r="P11" s="33"/>
      <c r="Q11" s="33"/>
      <c r="T11" s="74"/>
      <c r="U11" s="74"/>
      <c r="V11" s="74"/>
      <c r="W11" s="74"/>
      <c r="X11" s="74"/>
      <c r="Y11" s="74"/>
      <c r="Z11" s="74"/>
      <c r="AA11" s="74"/>
      <c r="AB11" s="74"/>
      <c r="AC11" s="74"/>
      <c r="AD11" s="74"/>
      <c r="AE11" s="74"/>
      <c r="AF11" s="74"/>
      <c r="AG11" s="74"/>
      <c r="AH11" s="74"/>
      <c r="AI11" s="74"/>
      <c r="AJ11" s="74"/>
      <c r="AK11" s="74"/>
    </row>
    <row r="12" spans="1:41" s="40" customFormat="1" ht="32">
      <c r="A12" s="134" t="s">
        <v>1086</v>
      </c>
      <c r="B12" s="33" t="s">
        <v>1087</v>
      </c>
      <c r="C12" s="33">
        <v>10</v>
      </c>
      <c r="D12" s="33" t="s">
        <v>22</v>
      </c>
      <c r="E12" s="33" t="s">
        <v>1085</v>
      </c>
      <c r="F12" s="12" t="s">
        <v>26</v>
      </c>
      <c r="G12" s="33" t="s">
        <v>775</v>
      </c>
      <c r="H12" s="33" t="s">
        <v>1082</v>
      </c>
      <c r="I12" s="12" t="s">
        <v>33</v>
      </c>
      <c r="J12" s="29"/>
      <c r="K12" s="12" t="s">
        <v>33</v>
      </c>
      <c r="L12" s="36"/>
      <c r="M12" s="77">
        <v>4375</v>
      </c>
      <c r="N12" s="33">
        <v>2017</v>
      </c>
      <c r="O12" s="14" t="s">
        <v>3068</v>
      </c>
      <c r="P12" s="33"/>
      <c r="Q12" s="33"/>
      <c r="T12" s="74"/>
      <c r="U12" s="74"/>
      <c r="V12" s="74"/>
      <c r="W12" s="74"/>
      <c r="X12" s="74"/>
      <c r="Y12" s="74"/>
      <c r="Z12" s="74"/>
      <c r="AA12" s="74"/>
      <c r="AB12" s="74"/>
      <c r="AC12" s="74"/>
      <c r="AD12" s="74"/>
      <c r="AE12" s="74"/>
      <c r="AF12" s="74"/>
      <c r="AG12" s="74"/>
      <c r="AH12" s="74"/>
      <c r="AI12" s="74"/>
      <c r="AJ12" s="74"/>
      <c r="AK12" s="74"/>
    </row>
    <row r="13" spans="1:41" s="40" customFormat="1" ht="32">
      <c r="A13" s="134" t="s">
        <v>1088</v>
      </c>
      <c r="B13" s="33" t="s">
        <v>1089</v>
      </c>
      <c r="C13" s="33">
        <v>88</v>
      </c>
      <c r="D13" s="33" t="s">
        <v>291</v>
      </c>
      <c r="E13" s="33" t="s">
        <v>1090</v>
      </c>
      <c r="F13" s="12" t="s">
        <v>26</v>
      </c>
      <c r="G13" s="33" t="s">
        <v>1091</v>
      </c>
      <c r="H13" s="12" t="s">
        <v>936</v>
      </c>
      <c r="I13" s="12" t="s">
        <v>33</v>
      </c>
      <c r="J13" s="29"/>
      <c r="K13" s="12" t="s">
        <v>33</v>
      </c>
      <c r="L13" s="36"/>
      <c r="M13" s="77">
        <v>5400</v>
      </c>
      <c r="N13" s="33">
        <v>2016</v>
      </c>
      <c r="O13" s="14" t="s">
        <v>3067</v>
      </c>
      <c r="P13" s="33" t="s">
        <v>1092</v>
      </c>
      <c r="Q13" s="33"/>
      <c r="T13" s="74"/>
      <c r="U13" s="74"/>
      <c r="V13" s="74"/>
      <c r="W13" s="74"/>
      <c r="X13" s="74"/>
      <c r="Y13" s="74"/>
      <c r="Z13" s="74"/>
      <c r="AA13" s="74"/>
      <c r="AB13" s="74"/>
      <c r="AC13" s="74"/>
      <c r="AD13" s="74"/>
      <c r="AE13" s="74"/>
      <c r="AF13" s="74"/>
      <c r="AG13" s="74"/>
      <c r="AH13" s="74"/>
      <c r="AI13" s="74"/>
      <c r="AJ13" s="74"/>
      <c r="AK13" s="74"/>
    </row>
    <row r="14" spans="1:41" s="40" customFormat="1" ht="32">
      <c r="A14" s="134" t="s">
        <v>1093</v>
      </c>
      <c r="B14" s="33" t="s">
        <v>1094</v>
      </c>
      <c r="C14" s="33">
        <v>102</v>
      </c>
      <c r="D14" s="33" t="s">
        <v>229</v>
      </c>
      <c r="E14" s="33" t="s">
        <v>1090</v>
      </c>
      <c r="F14" s="12" t="s">
        <v>33</v>
      </c>
      <c r="G14" s="33" t="s">
        <v>775</v>
      </c>
      <c r="H14" s="12" t="s">
        <v>936</v>
      </c>
      <c r="I14" s="12" t="s">
        <v>26</v>
      </c>
      <c r="J14" s="33" t="s">
        <v>3108</v>
      </c>
      <c r="K14" s="12" t="s">
        <v>33</v>
      </c>
      <c r="L14" s="36"/>
      <c r="M14" s="77">
        <v>4800</v>
      </c>
      <c r="N14" s="33">
        <v>2016</v>
      </c>
      <c r="O14" s="14" t="s">
        <v>3069</v>
      </c>
      <c r="P14" s="33"/>
      <c r="Q14" s="33"/>
      <c r="T14" s="74"/>
      <c r="U14" s="74"/>
      <c r="V14" s="74"/>
      <c r="W14" s="74"/>
      <c r="X14" s="74"/>
      <c r="Y14" s="74"/>
      <c r="Z14" s="74"/>
      <c r="AA14" s="74"/>
      <c r="AB14" s="74"/>
      <c r="AC14" s="74"/>
      <c r="AD14" s="74"/>
      <c r="AE14" s="74"/>
      <c r="AF14" s="74"/>
      <c r="AG14" s="74"/>
      <c r="AH14" s="74"/>
      <c r="AI14" s="74"/>
      <c r="AJ14" s="74"/>
      <c r="AK14" s="74"/>
    </row>
    <row r="15" spans="1:41" s="40" customFormat="1" ht="32">
      <c r="A15" s="134" t="s">
        <v>619</v>
      </c>
      <c r="B15" s="33" t="s">
        <v>1095</v>
      </c>
      <c r="C15" s="33">
        <v>88</v>
      </c>
      <c r="D15" s="33" t="s">
        <v>602</v>
      </c>
      <c r="E15" s="33" t="s">
        <v>1096</v>
      </c>
      <c r="F15" s="12" t="s">
        <v>26</v>
      </c>
      <c r="G15" s="33" t="s">
        <v>775</v>
      </c>
      <c r="H15" s="12" t="s">
        <v>936</v>
      </c>
      <c r="I15" s="12" t="s">
        <v>33</v>
      </c>
      <c r="J15" s="29"/>
      <c r="K15" s="12" t="s">
        <v>33</v>
      </c>
      <c r="L15" s="36"/>
      <c r="M15" s="77">
        <v>21873.15</v>
      </c>
      <c r="N15" s="33">
        <v>2014</v>
      </c>
      <c r="O15" s="14" t="s">
        <v>3068</v>
      </c>
      <c r="P15" s="33"/>
      <c r="Q15" s="33"/>
      <c r="T15" s="74"/>
      <c r="U15" s="74"/>
      <c r="V15" s="74"/>
      <c r="W15" s="74"/>
      <c r="X15" s="74"/>
      <c r="Y15" s="74"/>
      <c r="Z15" s="74"/>
      <c r="AA15" s="74"/>
      <c r="AB15" s="74"/>
      <c r="AC15" s="74"/>
      <c r="AD15" s="74"/>
      <c r="AE15" s="74"/>
      <c r="AF15" s="74"/>
      <c r="AG15" s="74"/>
      <c r="AH15" s="74"/>
      <c r="AI15" s="74"/>
      <c r="AJ15" s="74"/>
      <c r="AK15" s="74"/>
    </row>
    <row r="16" spans="1:41" s="40" customFormat="1" ht="48">
      <c r="A16" s="134" t="s">
        <v>1097</v>
      </c>
      <c r="B16" s="33" t="s">
        <v>1098</v>
      </c>
      <c r="C16" s="33">
        <v>26</v>
      </c>
      <c r="D16" s="33" t="s">
        <v>602</v>
      </c>
      <c r="E16" s="33" t="s">
        <v>1099</v>
      </c>
      <c r="F16" s="12" t="s">
        <v>26</v>
      </c>
      <c r="G16" s="33" t="s">
        <v>1100</v>
      </c>
      <c r="H16" s="33" t="s">
        <v>1101</v>
      </c>
      <c r="I16" s="12" t="s">
        <v>33</v>
      </c>
      <c r="J16" s="29"/>
      <c r="K16" s="12" t="s">
        <v>33</v>
      </c>
      <c r="L16" s="36"/>
      <c r="M16" s="77">
        <v>18000</v>
      </c>
      <c r="N16" s="33">
        <v>2018</v>
      </c>
      <c r="O16" s="14" t="s">
        <v>3067</v>
      </c>
      <c r="P16" s="33" t="s">
        <v>1102</v>
      </c>
      <c r="Q16" s="33"/>
      <c r="T16" s="74"/>
      <c r="U16" s="74"/>
      <c r="V16" s="74"/>
      <c r="W16" s="74"/>
      <c r="X16" s="74"/>
      <c r="Y16" s="74"/>
      <c r="Z16" s="74"/>
      <c r="AA16" s="74"/>
      <c r="AB16" s="74"/>
      <c r="AC16" s="74"/>
      <c r="AD16" s="74"/>
      <c r="AE16" s="74"/>
      <c r="AF16" s="74"/>
      <c r="AG16" s="74"/>
      <c r="AH16" s="74"/>
      <c r="AI16" s="74"/>
      <c r="AJ16" s="74"/>
      <c r="AK16" s="74"/>
    </row>
    <row r="17" spans="1:37" s="40" customFormat="1" ht="32">
      <c r="A17" s="134" t="s">
        <v>319</v>
      </c>
      <c r="B17" s="33" t="s">
        <v>320</v>
      </c>
      <c r="C17" s="33">
        <v>95</v>
      </c>
      <c r="D17" s="33" t="s">
        <v>22</v>
      </c>
      <c r="E17" s="33" t="s">
        <v>236</v>
      </c>
      <c r="F17" s="12" t="s">
        <v>26</v>
      </c>
      <c r="G17" s="33" t="s">
        <v>775</v>
      </c>
      <c r="H17" s="12" t="s">
        <v>936</v>
      </c>
      <c r="I17" s="12" t="s">
        <v>33</v>
      </c>
      <c r="J17" s="29"/>
      <c r="K17" s="12" t="s">
        <v>33</v>
      </c>
      <c r="L17" s="36"/>
      <c r="M17" s="78">
        <v>20667</v>
      </c>
      <c r="N17" s="33">
        <v>2015</v>
      </c>
      <c r="O17" s="14" t="s">
        <v>3068</v>
      </c>
      <c r="P17" s="36"/>
      <c r="Q17" s="36"/>
      <c r="T17" s="74"/>
      <c r="U17" s="74"/>
      <c r="V17" s="74"/>
      <c r="W17" s="74"/>
      <c r="X17" s="74"/>
      <c r="Y17" s="74"/>
      <c r="Z17" s="74"/>
      <c r="AA17" s="74"/>
      <c r="AB17" s="74"/>
      <c r="AC17" s="74"/>
      <c r="AD17" s="74"/>
      <c r="AE17" s="74"/>
      <c r="AF17" s="74"/>
      <c r="AG17" s="74"/>
      <c r="AH17" s="74"/>
      <c r="AI17" s="74"/>
      <c r="AJ17" s="74"/>
      <c r="AK17" s="74"/>
    </row>
    <row r="18" spans="1:37" s="40" customFormat="1" ht="80">
      <c r="A18" s="134" t="s">
        <v>2731</v>
      </c>
      <c r="B18" s="33" t="s">
        <v>2732</v>
      </c>
      <c r="C18" s="33">
        <v>44</v>
      </c>
      <c r="D18" s="33" t="s">
        <v>602</v>
      </c>
      <c r="E18" s="33" t="s">
        <v>236</v>
      </c>
      <c r="F18" s="12" t="s">
        <v>26</v>
      </c>
      <c r="G18" s="33" t="s">
        <v>775</v>
      </c>
      <c r="H18" s="12" t="s">
        <v>936</v>
      </c>
      <c r="I18" s="12" t="s">
        <v>33</v>
      </c>
      <c r="J18" s="29"/>
      <c r="K18" s="12" t="s">
        <v>33</v>
      </c>
      <c r="L18" s="36"/>
      <c r="M18" s="78">
        <v>2500</v>
      </c>
      <c r="N18" s="33">
        <v>2018</v>
      </c>
      <c r="O18" s="14" t="s">
        <v>3069</v>
      </c>
      <c r="P18" s="33" t="s">
        <v>2733</v>
      </c>
      <c r="Q18" s="36"/>
      <c r="T18" s="74"/>
      <c r="U18" s="74"/>
      <c r="V18" s="74"/>
      <c r="W18" s="74"/>
      <c r="X18" s="74"/>
      <c r="Y18" s="74"/>
      <c r="Z18" s="74"/>
      <c r="AA18" s="74"/>
      <c r="AB18" s="74"/>
      <c r="AC18" s="74"/>
      <c r="AD18" s="74"/>
      <c r="AE18" s="74"/>
      <c r="AF18" s="74"/>
      <c r="AG18" s="74"/>
      <c r="AH18" s="74"/>
      <c r="AI18" s="74"/>
      <c r="AJ18" s="74"/>
      <c r="AK18" s="74"/>
    </row>
    <row r="19" spans="1:37" s="40" customFormat="1" ht="48">
      <c r="A19" s="135" t="s">
        <v>2734</v>
      </c>
      <c r="B19" s="33" t="s">
        <v>2735</v>
      </c>
      <c r="C19" s="33">
        <v>27</v>
      </c>
      <c r="D19" s="33" t="s">
        <v>272</v>
      </c>
      <c r="E19" s="33" t="s">
        <v>2736</v>
      </c>
      <c r="F19" s="12" t="s">
        <v>26</v>
      </c>
      <c r="G19" s="33" t="s">
        <v>775</v>
      </c>
      <c r="H19" s="12" t="s">
        <v>936</v>
      </c>
      <c r="I19" s="12" t="s">
        <v>33</v>
      </c>
      <c r="J19" s="29"/>
      <c r="K19" s="12" t="s">
        <v>33</v>
      </c>
      <c r="L19" s="33"/>
      <c r="M19" s="79" t="s">
        <v>3181</v>
      </c>
      <c r="N19" s="33">
        <v>2017</v>
      </c>
      <c r="O19" s="14" t="s">
        <v>3067</v>
      </c>
      <c r="P19" s="33" t="s">
        <v>2737</v>
      </c>
      <c r="Q19" s="33"/>
      <c r="T19" s="74"/>
      <c r="U19" s="74"/>
      <c r="V19" s="74"/>
      <c r="W19" s="74"/>
      <c r="X19" s="74"/>
      <c r="Y19" s="74"/>
      <c r="Z19" s="74"/>
      <c r="AA19" s="74"/>
      <c r="AB19" s="74"/>
      <c r="AC19" s="74"/>
      <c r="AD19" s="74"/>
      <c r="AE19" s="74"/>
      <c r="AF19" s="74"/>
      <c r="AG19" s="74"/>
      <c r="AH19" s="74"/>
      <c r="AI19" s="74"/>
      <c r="AJ19" s="74"/>
      <c r="AK19" s="74"/>
    </row>
    <row r="20" spans="1:37" s="40" customFormat="1" ht="48">
      <c r="A20" s="135" t="s">
        <v>2738</v>
      </c>
      <c r="B20" s="33" t="s">
        <v>2739</v>
      </c>
      <c r="C20" s="33">
        <v>31</v>
      </c>
      <c r="D20" s="33" t="s">
        <v>2724</v>
      </c>
      <c r="E20" s="33" t="s">
        <v>2730</v>
      </c>
      <c r="F20" s="12" t="s">
        <v>26</v>
      </c>
      <c r="G20" s="33" t="s">
        <v>775</v>
      </c>
      <c r="H20" s="12" t="s">
        <v>936</v>
      </c>
      <c r="I20" s="12" t="s">
        <v>33</v>
      </c>
      <c r="J20" s="29"/>
      <c r="K20" s="12" t="s">
        <v>33</v>
      </c>
      <c r="L20" s="36"/>
      <c r="M20" s="79" t="s">
        <v>3181</v>
      </c>
      <c r="N20" s="36">
        <v>2018</v>
      </c>
      <c r="O20" s="14" t="s">
        <v>3067</v>
      </c>
      <c r="P20" s="33" t="s">
        <v>2740</v>
      </c>
      <c r="Q20" s="36"/>
      <c r="T20" s="75"/>
      <c r="U20" s="75"/>
      <c r="V20" s="75"/>
      <c r="W20" s="75"/>
      <c r="X20" s="75"/>
      <c r="Y20" s="75"/>
      <c r="Z20" s="75"/>
      <c r="AA20" s="75"/>
      <c r="AB20" s="75"/>
      <c r="AC20" s="75"/>
      <c r="AD20" s="75"/>
      <c r="AE20" s="75"/>
      <c r="AF20" s="75"/>
      <c r="AG20" s="75"/>
      <c r="AH20" s="75"/>
      <c r="AI20" s="75"/>
      <c r="AJ20" s="75"/>
      <c r="AK20" s="75"/>
    </row>
    <row r="21" spans="1:37" s="40" customFormat="1" ht="80">
      <c r="A21" s="135" t="s">
        <v>3392</v>
      </c>
      <c r="B21" s="33" t="s">
        <v>3393</v>
      </c>
      <c r="C21" s="33">
        <v>8</v>
      </c>
      <c r="D21" s="33" t="s">
        <v>3394</v>
      </c>
      <c r="E21" s="33" t="s">
        <v>3395</v>
      </c>
      <c r="F21" s="12" t="s">
        <v>26</v>
      </c>
      <c r="G21" s="33" t="s">
        <v>314</v>
      </c>
      <c r="H21" s="12" t="s">
        <v>1082</v>
      </c>
      <c r="I21" s="12" t="s">
        <v>33</v>
      </c>
      <c r="J21" s="29"/>
      <c r="K21" s="12" t="s">
        <v>33</v>
      </c>
      <c r="L21" s="36"/>
      <c r="M21" s="79" t="s">
        <v>3181</v>
      </c>
      <c r="N21" s="36">
        <v>2025</v>
      </c>
      <c r="O21" s="14" t="s">
        <v>3067</v>
      </c>
      <c r="P21" s="33" t="s">
        <v>2745</v>
      </c>
      <c r="Q21" s="36"/>
      <c r="T21" s="75"/>
      <c r="U21" s="75"/>
      <c r="V21" s="75"/>
      <c r="W21" s="75"/>
      <c r="X21" s="75"/>
      <c r="Y21" s="75"/>
      <c r="Z21" s="75"/>
      <c r="AA21" s="75"/>
      <c r="AB21" s="75"/>
      <c r="AC21" s="75"/>
      <c r="AD21" s="75"/>
      <c r="AE21" s="75"/>
      <c r="AF21" s="75"/>
      <c r="AG21" s="75"/>
      <c r="AH21" s="75"/>
      <c r="AI21" s="75"/>
      <c r="AJ21" s="75"/>
      <c r="AK21" s="75"/>
    </row>
    <row r="22" spans="1:37" s="40" customFormat="1" ht="80">
      <c r="A22" s="135" t="s">
        <v>2741</v>
      </c>
      <c r="B22" s="33" t="s">
        <v>2742</v>
      </c>
      <c r="C22" s="33">
        <v>6</v>
      </c>
      <c r="D22" s="33" t="s">
        <v>2743</v>
      </c>
      <c r="E22" s="33" t="s">
        <v>2744</v>
      </c>
      <c r="F22" s="12" t="s">
        <v>26</v>
      </c>
      <c r="G22" s="36" t="s">
        <v>314</v>
      </c>
      <c r="H22" s="33" t="s">
        <v>1082</v>
      </c>
      <c r="I22" s="12" t="s">
        <v>33</v>
      </c>
      <c r="J22" s="29"/>
      <c r="K22" s="12" t="s">
        <v>33</v>
      </c>
      <c r="L22" s="36"/>
      <c r="M22" s="77">
        <v>8000</v>
      </c>
      <c r="N22" s="36">
        <v>2024</v>
      </c>
      <c r="O22" s="14" t="s">
        <v>3067</v>
      </c>
      <c r="P22" s="33" t="s">
        <v>2745</v>
      </c>
      <c r="Q22" s="36"/>
      <c r="T22" s="75"/>
      <c r="U22" s="75"/>
      <c r="V22" s="75"/>
      <c r="W22" s="75"/>
      <c r="X22" s="75"/>
      <c r="Y22" s="75"/>
      <c r="Z22" s="75"/>
      <c r="AA22" s="75"/>
      <c r="AB22" s="75"/>
      <c r="AC22" s="75"/>
      <c r="AD22" s="75"/>
      <c r="AE22" s="75"/>
      <c r="AF22" s="75"/>
      <c r="AG22" s="75"/>
      <c r="AH22" s="75"/>
      <c r="AI22" s="75"/>
      <c r="AJ22" s="75"/>
      <c r="AK22" s="75"/>
    </row>
    <row r="23" spans="1:37" s="40" customFormat="1" ht="96">
      <c r="A23" s="136" t="s">
        <v>2746</v>
      </c>
      <c r="B23" s="33" t="s">
        <v>2747</v>
      </c>
      <c r="C23" s="33">
        <v>61</v>
      </c>
      <c r="D23" s="33" t="s">
        <v>385</v>
      </c>
      <c r="E23" s="33" t="s">
        <v>2736</v>
      </c>
      <c r="F23" s="12" t="s">
        <v>26</v>
      </c>
      <c r="G23" s="33" t="s">
        <v>775</v>
      </c>
      <c r="H23" s="12" t="s">
        <v>936</v>
      </c>
      <c r="I23" s="12" t="s">
        <v>33</v>
      </c>
      <c r="J23" s="29"/>
      <c r="K23" s="12" t="s">
        <v>33</v>
      </c>
      <c r="L23" s="36"/>
      <c r="M23" s="79" t="s">
        <v>3181</v>
      </c>
      <c r="N23" s="33">
        <v>2024</v>
      </c>
      <c r="O23" s="14" t="s">
        <v>3068</v>
      </c>
      <c r="P23" s="33" t="s">
        <v>2748</v>
      </c>
      <c r="Q23" s="36"/>
      <c r="T23" s="75"/>
      <c r="U23" s="75"/>
      <c r="V23" s="75"/>
      <c r="W23" s="75"/>
      <c r="X23" s="75"/>
      <c r="Y23" s="75"/>
      <c r="Z23" s="75"/>
      <c r="AA23" s="75"/>
      <c r="AB23" s="75"/>
      <c r="AC23" s="75"/>
      <c r="AD23" s="75"/>
      <c r="AE23" s="75"/>
      <c r="AF23" s="75"/>
      <c r="AG23" s="75"/>
      <c r="AH23" s="75"/>
      <c r="AI23" s="75"/>
      <c r="AJ23" s="75"/>
      <c r="AK23" s="75"/>
    </row>
    <row r="24" spans="1:37" s="40" customFormat="1" ht="208">
      <c r="A24" s="137" t="s">
        <v>241</v>
      </c>
      <c r="B24" s="33" t="s">
        <v>242</v>
      </c>
      <c r="C24" s="33">
        <v>23</v>
      </c>
      <c r="D24" s="33" t="s">
        <v>22</v>
      </c>
      <c r="E24" s="33" t="s">
        <v>236</v>
      </c>
      <c r="F24" s="12" t="s">
        <v>26</v>
      </c>
      <c r="G24" s="33" t="s">
        <v>243</v>
      </c>
      <c r="H24" s="33" t="s">
        <v>244</v>
      </c>
      <c r="I24" s="12" t="s">
        <v>26</v>
      </c>
      <c r="J24" s="33" t="s">
        <v>245</v>
      </c>
      <c r="K24" s="12" t="s">
        <v>26</v>
      </c>
      <c r="L24" s="33" t="s">
        <v>246</v>
      </c>
      <c r="M24" s="78">
        <v>67214</v>
      </c>
      <c r="N24" s="33" t="s">
        <v>1067</v>
      </c>
      <c r="O24" s="14" t="s">
        <v>3069</v>
      </c>
      <c r="P24" s="33" t="s">
        <v>1066</v>
      </c>
      <c r="Q24" s="33"/>
      <c r="T24" s="74"/>
      <c r="U24" s="74"/>
      <c r="V24" s="74"/>
      <c r="W24" s="74"/>
      <c r="X24" s="74"/>
      <c r="Y24" s="74"/>
      <c r="Z24" s="74"/>
      <c r="AA24" s="74"/>
      <c r="AB24" s="74"/>
      <c r="AC24" s="74"/>
      <c r="AD24" s="74"/>
      <c r="AE24" s="74"/>
      <c r="AF24" s="74"/>
      <c r="AG24" s="74"/>
      <c r="AH24" s="74"/>
      <c r="AI24" s="74"/>
      <c r="AJ24" s="74"/>
      <c r="AK24" s="74"/>
    </row>
    <row r="25" spans="1:37" s="40" customFormat="1" ht="48">
      <c r="A25" s="137" t="s">
        <v>2749</v>
      </c>
      <c r="B25" s="33" t="s">
        <v>2750</v>
      </c>
      <c r="C25" s="33">
        <v>823</v>
      </c>
      <c r="D25" s="33" t="s">
        <v>22</v>
      </c>
      <c r="E25" s="33" t="s">
        <v>2751</v>
      </c>
      <c r="F25" s="12" t="s">
        <v>26</v>
      </c>
      <c r="G25" s="33" t="s">
        <v>243</v>
      </c>
      <c r="H25" s="33" t="s">
        <v>244</v>
      </c>
      <c r="I25" s="12" t="s">
        <v>33</v>
      </c>
      <c r="J25" s="29"/>
      <c r="K25" s="12" t="s">
        <v>33</v>
      </c>
      <c r="L25" s="33"/>
      <c r="M25" s="78">
        <v>112409</v>
      </c>
      <c r="N25" s="33">
        <v>2019</v>
      </c>
      <c r="O25" s="14" t="s">
        <v>3068</v>
      </c>
      <c r="P25" s="33" t="s">
        <v>2752</v>
      </c>
      <c r="Q25" s="33"/>
      <c r="T25" s="74"/>
      <c r="U25" s="74"/>
      <c r="V25" s="74"/>
      <c r="W25" s="74"/>
      <c r="X25" s="74"/>
      <c r="Y25" s="74"/>
      <c r="Z25" s="74"/>
      <c r="AA25" s="74"/>
      <c r="AB25" s="74"/>
      <c r="AC25" s="74"/>
      <c r="AD25" s="74"/>
      <c r="AE25" s="74"/>
      <c r="AF25" s="74"/>
      <c r="AG25" s="74"/>
      <c r="AH25" s="74"/>
      <c r="AI25" s="74"/>
      <c r="AJ25" s="74"/>
      <c r="AK25" s="74"/>
    </row>
    <row r="26" spans="1:37" s="40" customFormat="1" ht="112">
      <c r="A26" s="137" t="s">
        <v>2753</v>
      </c>
      <c r="B26" s="33" t="s">
        <v>2754</v>
      </c>
      <c r="C26" s="33">
        <v>115</v>
      </c>
      <c r="D26" s="33" t="s">
        <v>229</v>
      </c>
      <c r="E26" s="33" t="s">
        <v>247</v>
      </c>
      <c r="F26" s="12" t="s">
        <v>26</v>
      </c>
      <c r="G26" s="33"/>
      <c r="H26" s="33"/>
      <c r="I26" s="12" t="s">
        <v>33</v>
      </c>
      <c r="J26" s="29"/>
      <c r="K26" s="12" t="s">
        <v>33</v>
      </c>
      <c r="L26" s="33"/>
      <c r="M26" s="78">
        <v>26843</v>
      </c>
      <c r="N26" s="33">
        <v>2019</v>
      </c>
      <c r="O26" s="14" t="s">
        <v>3067</v>
      </c>
      <c r="P26" s="33" t="s">
        <v>249</v>
      </c>
      <c r="Q26" s="33" t="s">
        <v>250</v>
      </c>
      <c r="T26" s="74"/>
      <c r="U26" s="74"/>
      <c r="V26" s="74"/>
      <c r="W26" s="74"/>
      <c r="X26" s="74"/>
      <c r="Y26" s="74"/>
      <c r="Z26" s="74"/>
      <c r="AA26" s="74"/>
      <c r="AB26" s="74"/>
      <c r="AC26" s="74"/>
      <c r="AD26" s="74"/>
      <c r="AE26" s="74"/>
      <c r="AF26" s="74"/>
      <c r="AG26" s="74"/>
      <c r="AH26" s="74"/>
      <c r="AI26" s="74"/>
      <c r="AJ26" s="74"/>
      <c r="AK26" s="74"/>
    </row>
    <row r="27" spans="1:37" s="40" customFormat="1" ht="224">
      <c r="A27" s="137" t="s">
        <v>251</v>
      </c>
      <c r="B27" s="33" t="s">
        <v>252</v>
      </c>
      <c r="C27" s="33">
        <v>326</v>
      </c>
      <c r="D27" s="33" t="s">
        <v>22</v>
      </c>
      <c r="E27" s="33" t="s">
        <v>236</v>
      </c>
      <c r="F27" s="12" t="s">
        <v>26</v>
      </c>
      <c r="G27" s="33" t="s">
        <v>243</v>
      </c>
      <c r="H27" s="33" t="s">
        <v>248</v>
      </c>
      <c r="I27" s="12" t="s">
        <v>33</v>
      </c>
      <c r="J27" s="29"/>
      <c r="K27" s="12" t="s">
        <v>33</v>
      </c>
      <c r="L27" s="33"/>
      <c r="M27" s="78">
        <v>64444</v>
      </c>
      <c r="N27" s="33">
        <v>2014</v>
      </c>
      <c r="O27" s="14" t="s">
        <v>3068</v>
      </c>
      <c r="P27" s="33"/>
      <c r="Q27" s="33" t="s">
        <v>253</v>
      </c>
      <c r="T27" s="74"/>
      <c r="U27" s="74"/>
      <c r="V27" s="74"/>
      <c r="W27" s="74"/>
      <c r="X27" s="74"/>
      <c r="Y27" s="74"/>
      <c r="Z27" s="74"/>
      <c r="AA27" s="74"/>
      <c r="AB27" s="74"/>
      <c r="AC27" s="74"/>
      <c r="AD27" s="74"/>
      <c r="AE27" s="74"/>
      <c r="AF27" s="74"/>
      <c r="AG27" s="74"/>
      <c r="AH27" s="74"/>
      <c r="AI27" s="74"/>
      <c r="AJ27" s="74"/>
      <c r="AK27" s="74"/>
    </row>
    <row r="28" spans="1:37" s="40" customFormat="1" ht="144">
      <c r="A28" s="137" t="s">
        <v>254</v>
      </c>
      <c r="B28" s="33" t="s">
        <v>255</v>
      </c>
      <c r="C28" s="33">
        <v>41</v>
      </c>
      <c r="D28" s="33">
        <v>1</v>
      </c>
      <c r="E28" s="33" t="s">
        <v>256</v>
      </c>
      <c r="F28" s="12" t="s">
        <v>33</v>
      </c>
      <c r="G28" s="33" t="s">
        <v>775</v>
      </c>
      <c r="H28" s="12" t="s">
        <v>936</v>
      </c>
      <c r="I28" s="12" t="s">
        <v>33</v>
      </c>
      <c r="J28" s="29"/>
      <c r="K28" s="12" t="s">
        <v>33</v>
      </c>
      <c r="L28" s="33"/>
      <c r="M28" s="78">
        <v>18467.5</v>
      </c>
      <c r="N28" s="33">
        <v>2017</v>
      </c>
      <c r="O28" s="14" t="s">
        <v>3068</v>
      </c>
      <c r="P28" s="33"/>
      <c r="Q28" s="33" t="s">
        <v>257</v>
      </c>
      <c r="T28" s="74"/>
      <c r="U28" s="74"/>
      <c r="V28" s="74"/>
      <c r="W28" s="74"/>
      <c r="X28" s="74"/>
      <c r="Y28" s="74"/>
      <c r="Z28" s="74"/>
      <c r="AA28" s="74"/>
      <c r="AB28" s="74"/>
      <c r="AC28" s="74"/>
      <c r="AD28" s="74"/>
      <c r="AE28" s="74"/>
      <c r="AF28" s="74"/>
      <c r="AG28" s="74"/>
      <c r="AH28" s="74"/>
      <c r="AI28" s="74"/>
      <c r="AJ28" s="74"/>
      <c r="AK28" s="74"/>
    </row>
    <row r="29" spans="1:37" s="40" customFormat="1" ht="64">
      <c r="A29" s="137" t="s">
        <v>258</v>
      </c>
      <c r="B29" s="33" t="s">
        <v>2755</v>
      </c>
      <c r="C29" s="33" t="s">
        <v>1442</v>
      </c>
      <c r="D29" s="33" t="s">
        <v>1442</v>
      </c>
      <c r="E29" s="33" t="s">
        <v>236</v>
      </c>
      <c r="F29" s="12" t="s">
        <v>26</v>
      </c>
      <c r="G29" s="33" t="s">
        <v>775</v>
      </c>
      <c r="H29" s="12" t="s">
        <v>936</v>
      </c>
      <c r="I29" s="12" t="s">
        <v>33</v>
      </c>
      <c r="J29" s="29"/>
      <c r="K29" s="12" t="s">
        <v>33</v>
      </c>
      <c r="L29" s="33"/>
      <c r="M29" s="79" t="s">
        <v>3181</v>
      </c>
      <c r="N29" s="33">
        <v>2016</v>
      </c>
      <c r="O29" s="14" t="s">
        <v>3068</v>
      </c>
      <c r="P29" s="33"/>
      <c r="Q29" s="33"/>
      <c r="T29" s="74"/>
      <c r="U29" s="74"/>
      <c r="V29" s="74"/>
      <c r="W29" s="74"/>
      <c r="X29" s="74"/>
      <c r="Y29" s="74"/>
      <c r="Z29" s="74"/>
      <c r="AA29" s="74"/>
      <c r="AB29" s="74"/>
      <c r="AC29" s="74"/>
      <c r="AD29" s="74"/>
      <c r="AE29" s="74"/>
      <c r="AF29" s="74"/>
      <c r="AG29" s="74"/>
      <c r="AH29" s="74"/>
      <c r="AI29" s="74"/>
      <c r="AJ29" s="74"/>
      <c r="AK29" s="74"/>
    </row>
    <row r="30" spans="1:37" s="40" customFormat="1" ht="96">
      <c r="A30" s="137" t="s">
        <v>260</v>
      </c>
      <c r="B30" s="33" t="s">
        <v>261</v>
      </c>
      <c r="C30" s="33">
        <v>105</v>
      </c>
      <c r="D30" s="33" t="s">
        <v>262</v>
      </c>
      <c r="E30" s="33" t="s">
        <v>1068</v>
      </c>
      <c r="F30" s="12" t="s">
        <v>26</v>
      </c>
      <c r="G30" s="33" t="s">
        <v>243</v>
      </c>
      <c r="H30" s="33" t="s">
        <v>263</v>
      </c>
      <c r="I30" s="12" t="s">
        <v>33</v>
      </c>
      <c r="J30" s="29"/>
      <c r="K30" s="12" t="s">
        <v>33</v>
      </c>
      <c r="L30" s="33"/>
      <c r="M30" s="78">
        <v>10534.05</v>
      </c>
      <c r="N30" s="33">
        <v>2018</v>
      </c>
      <c r="O30" s="14" t="s">
        <v>3068</v>
      </c>
      <c r="P30" s="33"/>
      <c r="Q30" s="33"/>
      <c r="T30" s="74"/>
      <c r="U30" s="74"/>
      <c r="V30" s="74"/>
      <c r="W30" s="74"/>
      <c r="X30" s="74"/>
      <c r="Y30" s="74"/>
      <c r="Z30" s="74"/>
      <c r="AA30" s="74"/>
      <c r="AB30" s="74"/>
      <c r="AC30" s="74"/>
      <c r="AD30" s="74"/>
      <c r="AE30" s="74"/>
      <c r="AF30" s="74"/>
      <c r="AG30" s="74"/>
      <c r="AH30" s="74"/>
      <c r="AI30" s="74"/>
      <c r="AJ30" s="74"/>
      <c r="AK30" s="74"/>
    </row>
    <row r="31" spans="1:37" s="40" customFormat="1" ht="304">
      <c r="A31" s="137" t="s">
        <v>2756</v>
      </c>
      <c r="B31" s="33" t="s">
        <v>264</v>
      </c>
      <c r="C31" s="33" t="s">
        <v>3396</v>
      </c>
      <c r="D31" s="33" t="s">
        <v>22</v>
      </c>
      <c r="E31" s="33" t="s">
        <v>265</v>
      </c>
      <c r="F31" s="12" t="s">
        <v>26</v>
      </c>
      <c r="G31" s="33" t="s">
        <v>266</v>
      </c>
      <c r="H31" s="33" t="s">
        <v>267</v>
      </c>
      <c r="I31" s="12" t="s">
        <v>26</v>
      </c>
      <c r="J31" s="33" t="s">
        <v>4366</v>
      </c>
      <c r="K31" s="12" t="s">
        <v>26</v>
      </c>
      <c r="L31" s="33" t="s">
        <v>4430</v>
      </c>
      <c r="M31" s="77">
        <v>627000</v>
      </c>
      <c r="N31" s="33" t="s">
        <v>269</v>
      </c>
      <c r="O31" s="14" t="s">
        <v>3068</v>
      </c>
      <c r="P31" s="33" t="s">
        <v>268</v>
      </c>
      <c r="Q31" s="33"/>
      <c r="T31" s="74"/>
      <c r="U31" s="74"/>
      <c r="V31" s="74"/>
      <c r="W31" s="74"/>
      <c r="X31" s="74"/>
      <c r="Y31" s="74"/>
      <c r="Z31" s="74"/>
      <c r="AA31" s="74"/>
      <c r="AB31" s="74"/>
      <c r="AC31" s="74"/>
      <c r="AD31" s="74"/>
      <c r="AE31" s="74"/>
      <c r="AF31" s="74"/>
      <c r="AG31" s="74"/>
      <c r="AH31" s="74"/>
      <c r="AI31" s="74"/>
      <c r="AJ31" s="74"/>
      <c r="AK31" s="74"/>
    </row>
    <row r="32" spans="1:37" s="40" customFormat="1" ht="320">
      <c r="A32" s="137" t="s">
        <v>270</v>
      </c>
      <c r="B32" s="33" t="s">
        <v>271</v>
      </c>
      <c r="C32" s="33">
        <v>179</v>
      </c>
      <c r="D32" s="33" t="s">
        <v>272</v>
      </c>
      <c r="E32" s="33" t="s">
        <v>1069</v>
      </c>
      <c r="F32" s="12" t="s">
        <v>26</v>
      </c>
      <c r="G32" s="33" t="s">
        <v>243</v>
      </c>
      <c r="H32" s="33" t="s">
        <v>273</v>
      </c>
      <c r="I32" s="12" t="s">
        <v>26</v>
      </c>
      <c r="J32" s="33" t="s">
        <v>275</v>
      </c>
      <c r="K32" s="12" t="s">
        <v>26</v>
      </c>
      <c r="L32" s="33" t="s">
        <v>275</v>
      </c>
      <c r="M32" s="78">
        <v>21120</v>
      </c>
      <c r="N32" s="33">
        <v>2018</v>
      </c>
      <c r="O32" s="14" t="s">
        <v>3068</v>
      </c>
      <c r="P32" s="33" t="s">
        <v>274</v>
      </c>
      <c r="Q32" s="33"/>
      <c r="T32" s="74"/>
      <c r="U32" s="74"/>
      <c r="V32" s="74"/>
      <c r="W32" s="74"/>
      <c r="X32" s="74"/>
      <c r="Y32" s="74"/>
      <c r="Z32" s="74"/>
      <c r="AA32" s="74"/>
      <c r="AB32" s="74"/>
      <c r="AC32" s="74"/>
      <c r="AD32" s="74"/>
      <c r="AE32" s="74"/>
      <c r="AF32" s="74"/>
      <c r="AG32" s="74"/>
      <c r="AH32" s="74"/>
      <c r="AI32" s="74"/>
      <c r="AJ32" s="74"/>
      <c r="AK32" s="74"/>
    </row>
    <row r="33" spans="1:37" s="40" customFormat="1" ht="128">
      <c r="A33" s="137" t="s">
        <v>276</v>
      </c>
      <c r="B33" s="33" t="s">
        <v>3988</v>
      </c>
      <c r="C33" s="33">
        <v>212</v>
      </c>
      <c r="D33" s="33">
        <v>1</v>
      </c>
      <c r="E33" s="33" t="s">
        <v>236</v>
      </c>
      <c r="F33" s="12" t="s">
        <v>26</v>
      </c>
      <c r="G33" s="33" t="s">
        <v>243</v>
      </c>
      <c r="H33" s="33"/>
      <c r="I33" s="12" t="s">
        <v>33</v>
      </c>
      <c r="J33" s="29"/>
      <c r="K33" s="12" t="s">
        <v>33</v>
      </c>
      <c r="L33" s="33"/>
      <c r="M33" s="79" t="s">
        <v>3181</v>
      </c>
      <c r="N33" s="33">
        <v>2016</v>
      </c>
      <c r="O33" s="14" t="s">
        <v>3067</v>
      </c>
      <c r="P33" s="33" t="s">
        <v>277</v>
      </c>
      <c r="Q33" s="33"/>
      <c r="T33" s="74"/>
      <c r="U33" s="74"/>
      <c r="V33" s="74"/>
      <c r="W33" s="74"/>
      <c r="X33" s="74"/>
      <c r="Y33" s="74"/>
      <c r="Z33" s="74"/>
      <c r="AA33" s="74"/>
      <c r="AB33" s="74"/>
      <c r="AC33" s="74"/>
      <c r="AD33" s="74"/>
      <c r="AE33" s="74"/>
      <c r="AF33" s="74"/>
      <c r="AG33" s="74"/>
      <c r="AH33" s="74"/>
      <c r="AI33" s="74"/>
      <c r="AJ33" s="74"/>
      <c r="AK33" s="74"/>
    </row>
    <row r="34" spans="1:37" s="40" customFormat="1" ht="288">
      <c r="A34" s="137" t="s">
        <v>278</v>
      </c>
      <c r="B34" s="33" t="s">
        <v>3987</v>
      </c>
      <c r="C34" s="33" t="s">
        <v>236</v>
      </c>
      <c r="D34" s="33" t="s">
        <v>22</v>
      </c>
      <c r="E34" s="33" t="s">
        <v>279</v>
      </c>
      <c r="F34" s="12" t="s">
        <v>26</v>
      </c>
      <c r="G34" s="33" t="s">
        <v>243</v>
      </c>
      <c r="H34" s="33" t="s">
        <v>280</v>
      </c>
      <c r="I34" s="12" t="s">
        <v>26</v>
      </c>
      <c r="J34" s="33" t="s">
        <v>282</v>
      </c>
      <c r="K34" s="12" t="s">
        <v>26</v>
      </c>
      <c r="L34" s="33" t="s">
        <v>283</v>
      </c>
      <c r="M34" s="78">
        <v>291000</v>
      </c>
      <c r="N34" s="33">
        <v>2013</v>
      </c>
      <c r="O34" s="14" t="s">
        <v>3068</v>
      </c>
      <c r="P34" s="33" t="s">
        <v>281</v>
      </c>
      <c r="Q34" s="33"/>
      <c r="T34" s="74"/>
      <c r="U34" s="74"/>
      <c r="V34" s="74"/>
      <c r="W34" s="74"/>
      <c r="X34" s="74"/>
      <c r="Y34" s="74"/>
      <c r="Z34" s="74"/>
      <c r="AA34" s="74"/>
      <c r="AB34" s="74"/>
      <c r="AC34" s="74"/>
      <c r="AD34" s="74"/>
      <c r="AE34" s="74"/>
      <c r="AF34" s="74"/>
      <c r="AG34" s="74"/>
      <c r="AH34" s="74"/>
      <c r="AI34" s="74"/>
      <c r="AJ34" s="74"/>
      <c r="AK34" s="74"/>
    </row>
    <row r="35" spans="1:37" s="40" customFormat="1" ht="128">
      <c r="A35" s="137" t="s">
        <v>284</v>
      </c>
      <c r="B35" s="33" t="s">
        <v>2942</v>
      </c>
      <c r="C35" s="33">
        <v>13</v>
      </c>
      <c r="D35" s="33" t="s">
        <v>22</v>
      </c>
      <c r="E35" s="33" t="s">
        <v>1070</v>
      </c>
      <c r="F35" s="12" t="s">
        <v>26</v>
      </c>
      <c r="G35" s="33" t="s">
        <v>243</v>
      </c>
      <c r="H35" s="33" t="s">
        <v>285</v>
      </c>
      <c r="I35" s="12" t="s">
        <v>33</v>
      </c>
      <c r="J35" s="29"/>
      <c r="K35" s="12" t="s">
        <v>33</v>
      </c>
      <c r="L35" s="33"/>
      <c r="M35" s="78">
        <v>20000</v>
      </c>
      <c r="N35" s="33">
        <v>2011</v>
      </c>
      <c r="O35" s="14" t="s">
        <v>3067</v>
      </c>
      <c r="P35" s="33" t="s">
        <v>286</v>
      </c>
      <c r="Q35" s="33"/>
      <c r="T35" s="74"/>
      <c r="U35" s="74"/>
      <c r="V35" s="74"/>
      <c r="W35" s="74"/>
      <c r="X35" s="74"/>
      <c r="Y35" s="74"/>
      <c r="Z35" s="74"/>
      <c r="AA35" s="74"/>
      <c r="AB35" s="74"/>
      <c r="AC35" s="74"/>
      <c r="AD35" s="74"/>
      <c r="AE35" s="74"/>
      <c r="AF35" s="74"/>
      <c r="AG35" s="74"/>
      <c r="AH35" s="74"/>
      <c r="AI35" s="74"/>
      <c r="AJ35" s="74"/>
      <c r="AK35" s="74"/>
    </row>
    <row r="36" spans="1:37" s="40" customFormat="1" ht="48">
      <c r="A36" s="137" t="s">
        <v>287</v>
      </c>
      <c r="B36" s="33" t="s">
        <v>3989</v>
      </c>
      <c r="C36" s="33">
        <v>193</v>
      </c>
      <c r="D36" s="33" t="s">
        <v>272</v>
      </c>
      <c r="E36" s="33" t="s">
        <v>236</v>
      </c>
      <c r="F36" s="12" t="s">
        <v>26</v>
      </c>
      <c r="G36" s="33" t="s">
        <v>243</v>
      </c>
      <c r="H36" s="12" t="s">
        <v>936</v>
      </c>
      <c r="I36" s="12" t="s">
        <v>33</v>
      </c>
      <c r="J36" s="29"/>
      <c r="K36" s="12" t="s">
        <v>33</v>
      </c>
      <c r="L36" s="33"/>
      <c r="M36" s="78">
        <v>29500</v>
      </c>
      <c r="N36" s="33">
        <v>2018</v>
      </c>
      <c r="O36" s="14" t="s">
        <v>3067</v>
      </c>
      <c r="P36" s="33"/>
      <c r="Q36" s="33"/>
      <c r="T36" s="74"/>
      <c r="U36" s="74"/>
      <c r="V36" s="74"/>
      <c r="W36" s="74"/>
      <c r="X36" s="74"/>
      <c r="Y36" s="74"/>
      <c r="Z36" s="74"/>
      <c r="AA36" s="74"/>
      <c r="AB36" s="74"/>
      <c r="AC36" s="74"/>
      <c r="AD36" s="74"/>
      <c r="AE36" s="74"/>
      <c r="AF36" s="74"/>
      <c r="AG36" s="74"/>
      <c r="AH36" s="74"/>
      <c r="AI36" s="74"/>
      <c r="AJ36" s="74"/>
      <c r="AK36" s="74"/>
    </row>
    <row r="37" spans="1:37" s="40" customFormat="1" ht="128">
      <c r="A37" s="137" t="s">
        <v>288</v>
      </c>
      <c r="B37" s="33" t="s">
        <v>289</v>
      </c>
      <c r="C37" s="33">
        <v>27</v>
      </c>
      <c r="D37" s="33" t="s">
        <v>259</v>
      </c>
      <c r="E37" s="33" t="s">
        <v>236</v>
      </c>
      <c r="F37" s="12" t="s">
        <v>26</v>
      </c>
      <c r="G37" s="33" t="s">
        <v>243</v>
      </c>
      <c r="H37" s="33" t="s">
        <v>290</v>
      </c>
      <c r="I37" s="12" t="s">
        <v>33</v>
      </c>
      <c r="J37" s="29"/>
      <c r="K37" s="12" t="s">
        <v>33</v>
      </c>
      <c r="L37" s="33"/>
      <c r="M37" s="78">
        <v>10500</v>
      </c>
      <c r="N37" s="33">
        <v>2018</v>
      </c>
      <c r="O37" s="14" t="s">
        <v>3069</v>
      </c>
      <c r="P37" s="33"/>
      <c r="Q37" s="33"/>
      <c r="T37" s="74"/>
      <c r="U37" s="74"/>
      <c r="V37" s="74"/>
      <c r="W37" s="74"/>
      <c r="X37" s="74"/>
      <c r="Y37" s="74"/>
      <c r="Z37" s="74"/>
      <c r="AA37" s="74"/>
      <c r="AB37" s="74"/>
      <c r="AC37" s="74"/>
      <c r="AD37" s="74"/>
      <c r="AE37" s="74"/>
      <c r="AF37" s="74"/>
      <c r="AG37" s="74"/>
      <c r="AH37" s="74"/>
      <c r="AI37" s="74"/>
      <c r="AJ37" s="74"/>
      <c r="AK37" s="74"/>
    </row>
    <row r="38" spans="1:37" s="40" customFormat="1" ht="409.6">
      <c r="A38" s="137" t="s">
        <v>292</v>
      </c>
      <c r="B38" s="33" t="s">
        <v>3990</v>
      </c>
      <c r="C38" s="33" t="s">
        <v>3180</v>
      </c>
      <c r="D38" s="33" t="s">
        <v>775</v>
      </c>
      <c r="E38" s="33" t="s">
        <v>236</v>
      </c>
      <c r="F38" s="12" t="s">
        <v>26</v>
      </c>
      <c r="G38" s="33" t="s">
        <v>775</v>
      </c>
      <c r="H38" s="12" t="s">
        <v>936</v>
      </c>
      <c r="I38" s="12" t="s">
        <v>26</v>
      </c>
      <c r="J38" s="33" t="s">
        <v>294</v>
      </c>
      <c r="K38" s="12" t="s">
        <v>33</v>
      </c>
      <c r="L38" s="36"/>
      <c r="M38" s="78">
        <v>40000</v>
      </c>
      <c r="N38" s="33">
        <v>2013</v>
      </c>
      <c r="O38" s="14" t="s">
        <v>3069</v>
      </c>
      <c r="P38" s="33" t="s">
        <v>293</v>
      </c>
      <c r="Q38" s="33"/>
      <c r="T38" s="74"/>
      <c r="U38" s="74"/>
      <c r="V38" s="74"/>
      <c r="W38" s="74"/>
      <c r="X38" s="74"/>
      <c r="Y38" s="74"/>
      <c r="Z38" s="74"/>
      <c r="AA38" s="74"/>
      <c r="AB38" s="74"/>
      <c r="AC38" s="74"/>
      <c r="AD38" s="74"/>
      <c r="AE38" s="74"/>
      <c r="AF38" s="74"/>
      <c r="AG38" s="74"/>
      <c r="AH38" s="74"/>
      <c r="AI38" s="74"/>
      <c r="AJ38" s="74"/>
      <c r="AK38" s="74"/>
    </row>
    <row r="39" spans="1:37" s="40" customFormat="1" ht="64">
      <c r="A39" s="137" t="s">
        <v>295</v>
      </c>
      <c r="B39" s="33" t="s">
        <v>296</v>
      </c>
      <c r="C39" s="33">
        <v>43</v>
      </c>
      <c r="D39" s="33" t="s">
        <v>2757</v>
      </c>
      <c r="E39" s="33" t="s">
        <v>297</v>
      </c>
      <c r="F39" s="12" t="s">
        <v>26</v>
      </c>
      <c r="G39" s="33" t="s">
        <v>243</v>
      </c>
      <c r="H39" s="12" t="s">
        <v>936</v>
      </c>
      <c r="I39" s="12" t="s">
        <v>33</v>
      </c>
      <c r="J39" s="33"/>
      <c r="K39" s="12" t="s">
        <v>26</v>
      </c>
      <c r="L39" s="33" t="s">
        <v>298</v>
      </c>
      <c r="M39" s="78">
        <v>10764</v>
      </c>
      <c r="N39" s="33">
        <v>2013</v>
      </c>
      <c r="O39" s="14" t="s">
        <v>3068</v>
      </c>
      <c r="P39" s="33"/>
      <c r="Q39" s="33"/>
      <c r="T39" s="74"/>
      <c r="U39" s="74"/>
      <c r="V39" s="74"/>
      <c r="W39" s="74"/>
      <c r="X39" s="74"/>
      <c r="Y39" s="74"/>
      <c r="Z39" s="74"/>
      <c r="AA39" s="74"/>
      <c r="AB39" s="74"/>
      <c r="AC39" s="74"/>
      <c r="AD39" s="74"/>
      <c r="AE39" s="74"/>
      <c r="AF39" s="74"/>
      <c r="AG39" s="74"/>
      <c r="AH39" s="74"/>
      <c r="AI39" s="74"/>
      <c r="AJ39" s="74"/>
      <c r="AK39" s="74"/>
    </row>
    <row r="40" spans="1:37" s="40" customFormat="1" ht="64">
      <c r="A40" s="137" t="s">
        <v>300</v>
      </c>
      <c r="B40" s="33" t="s">
        <v>301</v>
      </c>
      <c r="C40" s="33">
        <v>35</v>
      </c>
      <c r="D40" s="33" t="s">
        <v>302</v>
      </c>
      <c r="E40" s="33" t="s">
        <v>299</v>
      </c>
      <c r="F40" s="12" t="s">
        <v>33</v>
      </c>
      <c r="G40" s="33" t="s">
        <v>243</v>
      </c>
      <c r="H40" s="12" t="s">
        <v>936</v>
      </c>
      <c r="I40" s="12" t="s">
        <v>33</v>
      </c>
      <c r="J40" s="29"/>
      <c r="K40" s="12" t="s">
        <v>33</v>
      </c>
      <c r="L40" s="33"/>
      <c r="M40" s="78">
        <v>10400</v>
      </c>
      <c r="N40" s="33">
        <v>2019</v>
      </c>
      <c r="O40" s="14" t="s">
        <v>3067</v>
      </c>
      <c r="P40" s="33"/>
      <c r="Q40" s="33"/>
      <c r="T40" s="74"/>
      <c r="U40" s="74"/>
      <c r="V40" s="74"/>
      <c r="W40" s="74"/>
      <c r="X40" s="74"/>
      <c r="Y40" s="74"/>
      <c r="Z40" s="74"/>
      <c r="AA40" s="74"/>
      <c r="AB40" s="74"/>
      <c r="AC40" s="74"/>
      <c r="AD40" s="74"/>
      <c r="AE40" s="74"/>
      <c r="AF40" s="74"/>
      <c r="AG40" s="74"/>
      <c r="AH40" s="74"/>
      <c r="AI40" s="74"/>
      <c r="AJ40" s="74"/>
      <c r="AK40" s="74"/>
    </row>
    <row r="41" spans="1:37" s="40" customFormat="1" ht="128">
      <c r="A41" s="137" t="s">
        <v>316</v>
      </c>
      <c r="B41" s="33" t="s">
        <v>317</v>
      </c>
      <c r="C41" s="33">
        <v>31</v>
      </c>
      <c r="D41" s="33" t="s">
        <v>22</v>
      </c>
      <c r="E41" s="33" t="s">
        <v>299</v>
      </c>
      <c r="F41" s="12" t="s">
        <v>33</v>
      </c>
      <c r="G41" s="33" t="s">
        <v>775</v>
      </c>
      <c r="H41" s="12" t="s">
        <v>936</v>
      </c>
      <c r="I41" s="12" t="s">
        <v>33</v>
      </c>
      <c r="J41" s="29"/>
      <c r="K41" s="12" t="s">
        <v>33</v>
      </c>
      <c r="L41" s="33"/>
      <c r="M41" s="79" t="s">
        <v>3181</v>
      </c>
      <c r="N41" s="33">
        <v>2018</v>
      </c>
      <c r="O41" s="14" t="s">
        <v>3067</v>
      </c>
      <c r="P41" s="33" t="s">
        <v>316</v>
      </c>
      <c r="Q41" s="33"/>
      <c r="T41" s="74"/>
      <c r="U41" s="74"/>
      <c r="V41" s="74"/>
      <c r="W41" s="74"/>
      <c r="X41" s="74"/>
      <c r="Y41" s="74"/>
      <c r="Z41" s="74"/>
      <c r="AA41" s="74"/>
      <c r="AB41" s="74"/>
      <c r="AC41" s="74"/>
      <c r="AD41" s="74"/>
      <c r="AE41" s="74"/>
      <c r="AF41" s="74"/>
      <c r="AG41" s="74"/>
      <c r="AH41" s="74"/>
      <c r="AI41" s="74"/>
      <c r="AJ41" s="74"/>
      <c r="AK41" s="74"/>
    </row>
    <row r="42" spans="1:37" s="40" customFormat="1" ht="32">
      <c r="A42" s="192" t="s">
        <v>1583</v>
      </c>
      <c r="B42" s="33" t="s">
        <v>4372</v>
      </c>
      <c r="C42" s="33">
        <v>86</v>
      </c>
      <c r="D42" s="36" t="s">
        <v>22</v>
      </c>
      <c r="E42" s="33" t="s">
        <v>236</v>
      </c>
      <c r="F42" s="12" t="s">
        <v>33</v>
      </c>
      <c r="G42" s="33"/>
      <c r="H42" s="12" t="s">
        <v>936</v>
      </c>
      <c r="I42" s="12" t="s">
        <v>33</v>
      </c>
      <c r="J42" s="29"/>
      <c r="K42" s="12" t="s">
        <v>33</v>
      </c>
      <c r="L42" s="33"/>
      <c r="M42" s="79" t="s">
        <v>3181</v>
      </c>
      <c r="N42" s="33">
        <v>2007</v>
      </c>
      <c r="O42" s="14" t="s">
        <v>3067</v>
      </c>
      <c r="P42" s="33" t="s">
        <v>4373</v>
      </c>
      <c r="Q42" s="33"/>
      <c r="T42" s="74"/>
      <c r="U42" s="74"/>
      <c r="V42" s="74"/>
      <c r="W42" s="74"/>
      <c r="X42" s="74"/>
      <c r="Y42" s="74"/>
      <c r="Z42" s="74"/>
      <c r="AA42" s="74"/>
      <c r="AB42" s="74"/>
      <c r="AC42" s="74"/>
      <c r="AD42" s="74"/>
      <c r="AE42" s="74"/>
      <c r="AF42" s="74"/>
      <c r="AG42" s="74"/>
      <c r="AH42" s="74"/>
      <c r="AI42" s="74"/>
      <c r="AJ42" s="74"/>
      <c r="AK42" s="74"/>
    </row>
    <row r="43" spans="1:37" s="40" customFormat="1" ht="32">
      <c r="A43" s="192" t="s">
        <v>4374</v>
      </c>
      <c r="B43" s="33" t="s">
        <v>4375</v>
      </c>
      <c r="C43" s="33" t="s">
        <v>4376</v>
      </c>
      <c r="D43" s="36" t="s">
        <v>22</v>
      </c>
      <c r="E43" s="33" t="s">
        <v>4377</v>
      </c>
      <c r="F43" s="12" t="s">
        <v>33</v>
      </c>
      <c r="G43" s="33"/>
      <c r="H43" s="12" t="s">
        <v>936</v>
      </c>
      <c r="I43" s="12" t="s">
        <v>33</v>
      </c>
      <c r="J43" s="29"/>
      <c r="K43" s="12" t="s">
        <v>33</v>
      </c>
      <c r="L43" s="33"/>
      <c r="M43" s="79" t="s">
        <v>3181</v>
      </c>
      <c r="N43" s="33">
        <v>2018</v>
      </c>
      <c r="O43" s="14" t="s">
        <v>3068</v>
      </c>
      <c r="P43" s="33"/>
      <c r="Q43" s="33"/>
      <c r="T43" s="74"/>
      <c r="U43" s="74"/>
      <c r="V43" s="74"/>
      <c r="W43" s="74"/>
      <c r="X43" s="74"/>
      <c r="Y43" s="74"/>
      <c r="Z43" s="74"/>
      <c r="AA43" s="74"/>
      <c r="AB43" s="74"/>
      <c r="AC43" s="74"/>
      <c r="AD43" s="74"/>
      <c r="AE43" s="74"/>
      <c r="AF43" s="74"/>
      <c r="AG43" s="74"/>
      <c r="AH43" s="74"/>
      <c r="AI43" s="74"/>
      <c r="AJ43" s="74"/>
      <c r="AK43" s="74"/>
    </row>
    <row r="44" spans="1:37" s="40" customFormat="1" ht="32">
      <c r="A44" s="192" t="s">
        <v>4378</v>
      </c>
      <c r="B44" s="33" t="s">
        <v>4379</v>
      </c>
      <c r="C44" s="33" t="s">
        <v>4376</v>
      </c>
      <c r="D44" s="36" t="s">
        <v>22</v>
      </c>
      <c r="E44" s="33" t="s">
        <v>4380</v>
      </c>
      <c r="F44" s="12" t="s">
        <v>33</v>
      </c>
      <c r="G44" s="33"/>
      <c r="H44" s="12" t="s">
        <v>936</v>
      </c>
      <c r="I44" s="12" t="s">
        <v>33</v>
      </c>
      <c r="J44" s="29"/>
      <c r="K44" s="12" t="s">
        <v>33</v>
      </c>
      <c r="L44" s="33"/>
      <c r="M44" s="79" t="s">
        <v>3181</v>
      </c>
      <c r="N44" s="33">
        <v>2018</v>
      </c>
      <c r="O44" s="14" t="s">
        <v>3068</v>
      </c>
      <c r="P44" s="33"/>
      <c r="Q44" s="33"/>
      <c r="T44" s="74"/>
      <c r="U44" s="74"/>
      <c r="V44" s="74"/>
      <c r="W44" s="74"/>
      <c r="X44" s="74"/>
      <c r="Y44" s="74"/>
      <c r="Z44" s="74"/>
      <c r="AA44" s="74"/>
      <c r="AB44" s="74"/>
      <c r="AC44" s="74"/>
      <c r="AD44" s="74"/>
      <c r="AE44" s="74"/>
      <c r="AF44" s="74"/>
      <c r="AG44" s="74"/>
      <c r="AH44" s="74"/>
      <c r="AI44" s="74"/>
      <c r="AJ44" s="74"/>
      <c r="AK44" s="74"/>
    </row>
    <row r="45" spans="1:37" s="40" customFormat="1" ht="32">
      <c r="A45" s="192" t="s">
        <v>4381</v>
      </c>
      <c r="B45" s="33" t="s">
        <v>4382</v>
      </c>
      <c r="C45" s="33" t="s">
        <v>4376</v>
      </c>
      <c r="D45" s="36" t="s">
        <v>22</v>
      </c>
      <c r="E45" s="33" t="s">
        <v>4383</v>
      </c>
      <c r="F45" s="12" t="s">
        <v>33</v>
      </c>
      <c r="G45" s="33"/>
      <c r="H45" s="12" t="s">
        <v>936</v>
      </c>
      <c r="I45" s="12" t="s">
        <v>33</v>
      </c>
      <c r="J45" s="29"/>
      <c r="K45" s="12" t="s">
        <v>33</v>
      </c>
      <c r="L45" s="33"/>
      <c r="M45" s="79" t="s">
        <v>3181</v>
      </c>
      <c r="N45" s="33">
        <v>2022</v>
      </c>
      <c r="O45" s="14" t="s">
        <v>3067</v>
      </c>
      <c r="P45" s="33" t="s">
        <v>4373</v>
      </c>
      <c r="Q45" s="33"/>
      <c r="T45" s="74"/>
      <c r="U45" s="74"/>
      <c r="V45" s="74"/>
      <c r="W45" s="74"/>
      <c r="X45" s="74"/>
      <c r="Y45" s="74"/>
      <c r="Z45" s="74"/>
      <c r="AA45" s="74"/>
      <c r="AB45" s="74"/>
      <c r="AC45" s="74"/>
      <c r="AD45" s="74"/>
      <c r="AE45" s="74"/>
      <c r="AF45" s="74"/>
      <c r="AG45" s="74"/>
      <c r="AH45" s="74"/>
      <c r="AI45" s="74"/>
      <c r="AJ45" s="74"/>
      <c r="AK45" s="74"/>
    </row>
    <row r="46" spans="1:37" s="40" customFormat="1" ht="32">
      <c r="A46" s="192" t="s">
        <v>4384</v>
      </c>
      <c r="B46" s="33" t="s">
        <v>4385</v>
      </c>
      <c r="C46" s="33">
        <v>22</v>
      </c>
      <c r="D46" s="36" t="s">
        <v>22</v>
      </c>
      <c r="E46" s="33" t="s">
        <v>4380</v>
      </c>
      <c r="F46" s="12" t="s">
        <v>33</v>
      </c>
      <c r="G46" s="33"/>
      <c r="H46" s="12" t="s">
        <v>936</v>
      </c>
      <c r="I46" s="12" t="s">
        <v>33</v>
      </c>
      <c r="J46" s="29"/>
      <c r="K46" s="12" t="s">
        <v>33</v>
      </c>
      <c r="L46" s="33"/>
      <c r="M46" s="79" t="s">
        <v>3181</v>
      </c>
      <c r="N46" s="33">
        <v>2025</v>
      </c>
      <c r="O46" s="14" t="s">
        <v>3068</v>
      </c>
      <c r="P46" s="33"/>
      <c r="Q46" s="33"/>
      <c r="T46" s="74"/>
      <c r="U46" s="74"/>
      <c r="V46" s="74"/>
      <c r="W46" s="74"/>
      <c r="X46" s="74"/>
      <c r="Y46" s="74"/>
      <c r="Z46" s="74"/>
      <c r="AA46" s="74"/>
      <c r="AB46" s="74"/>
      <c r="AC46" s="74"/>
      <c r="AD46" s="74"/>
      <c r="AE46" s="74"/>
      <c r="AF46" s="74"/>
      <c r="AG46" s="74"/>
      <c r="AH46" s="74"/>
      <c r="AI46" s="74"/>
      <c r="AJ46" s="74"/>
      <c r="AK46" s="74"/>
    </row>
    <row r="47" spans="1:37" s="40" customFormat="1" ht="32">
      <c r="A47" s="192" t="s">
        <v>3359</v>
      </c>
      <c r="B47" s="43" t="s">
        <v>4386</v>
      </c>
      <c r="C47" s="33">
        <v>11</v>
      </c>
      <c r="D47" s="36" t="s">
        <v>22</v>
      </c>
      <c r="E47" s="33" t="s">
        <v>236</v>
      </c>
      <c r="F47" s="12" t="s">
        <v>33</v>
      </c>
      <c r="G47" s="33"/>
      <c r="H47" s="12" t="s">
        <v>936</v>
      </c>
      <c r="I47" s="12" t="s">
        <v>33</v>
      </c>
      <c r="J47" s="29"/>
      <c r="K47" s="12" t="s">
        <v>33</v>
      </c>
      <c r="L47" s="33"/>
      <c r="M47" s="79" t="s">
        <v>3181</v>
      </c>
      <c r="N47" s="33">
        <v>2024</v>
      </c>
      <c r="O47" s="14" t="s">
        <v>3067</v>
      </c>
      <c r="P47" s="33" t="s">
        <v>4387</v>
      </c>
      <c r="Q47" s="33"/>
      <c r="T47" s="74"/>
      <c r="U47" s="74"/>
      <c r="V47" s="74"/>
      <c r="W47" s="74"/>
      <c r="X47" s="74"/>
      <c r="Y47" s="74"/>
      <c r="Z47" s="74"/>
      <c r="AA47" s="74"/>
      <c r="AB47" s="74"/>
      <c r="AC47" s="74"/>
      <c r="AD47" s="74"/>
      <c r="AE47" s="74"/>
      <c r="AF47" s="74"/>
      <c r="AG47" s="74"/>
      <c r="AH47" s="74"/>
      <c r="AI47" s="74"/>
      <c r="AJ47" s="74"/>
      <c r="AK47" s="74"/>
    </row>
    <row r="48" spans="1:37" s="40" customFormat="1" ht="16">
      <c r="A48" s="192" t="s">
        <v>3354</v>
      </c>
      <c r="B48" s="33" t="s">
        <v>4388</v>
      </c>
      <c r="C48" s="33">
        <v>34</v>
      </c>
      <c r="D48" s="36" t="s">
        <v>22</v>
      </c>
      <c r="E48" s="33" t="s">
        <v>236</v>
      </c>
      <c r="F48" s="12" t="s">
        <v>33</v>
      </c>
      <c r="G48" s="33"/>
      <c r="H48" s="12" t="s">
        <v>936</v>
      </c>
      <c r="I48" s="12" t="s">
        <v>33</v>
      </c>
      <c r="J48" s="29"/>
      <c r="K48" s="12" t="s">
        <v>33</v>
      </c>
      <c r="L48" s="33"/>
      <c r="M48" s="79">
        <v>3675</v>
      </c>
      <c r="N48" s="33">
        <v>2018</v>
      </c>
      <c r="O48" s="14" t="s">
        <v>3067</v>
      </c>
      <c r="P48" s="33"/>
      <c r="Q48" s="33"/>
      <c r="T48" s="74"/>
      <c r="U48" s="74"/>
      <c r="V48" s="74"/>
      <c r="W48" s="74"/>
      <c r="X48" s="74"/>
      <c r="Y48" s="74"/>
      <c r="Z48" s="74"/>
      <c r="AA48" s="74"/>
      <c r="AB48" s="74"/>
      <c r="AC48" s="74"/>
      <c r="AD48" s="74"/>
      <c r="AE48" s="74"/>
      <c r="AF48" s="74"/>
      <c r="AG48" s="74"/>
      <c r="AH48" s="74"/>
      <c r="AI48" s="74"/>
      <c r="AJ48" s="74"/>
      <c r="AK48" s="74"/>
    </row>
    <row r="49" spans="1:37" s="40" customFormat="1" ht="48">
      <c r="A49" s="138" t="s">
        <v>237</v>
      </c>
      <c r="B49" s="33" t="s">
        <v>238</v>
      </c>
      <c r="C49" s="33">
        <v>121</v>
      </c>
      <c r="D49" s="33" t="s">
        <v>22</v>
      </c>
      <c r="E49" s="33" t="s">
        <v>239</v>
      </c>
      <c r="F49" s="12" t="s">
        <v>33</v>
      </c>
      <c r="G49" s="33" t="s">
        <v>775</v>
      </c>
      <c r="H49" s="12" t="s">
        <v>936</v>
      </c>
      <c r="I49" s="12" t="s">
        <v>33</v>
      </c>
      <c r="J49" s="29"/>
      <c r="K49" s="12" t="s">
        <v>33</v>
      </c>
      <c r="L49" s="33"/>
      <c r="M49" s="79" t="s">
        <v>3181</v>
      </c>
      <c r="N49" s="33" t="s">
        <v>1442</v>
      </c>
      <c r="O49" s="14" t="s">
        <v>3067</v>
      </c>
      <c r="P49" s="33" t="s">
        <v>240</v>
      </c>
      <c r="Q49" s="33"/>
      <c r="T49" s="74"/>
      <c r="U49" s="74"/>
      <c r="V49" s="74"/>
      <c r="W49" s="74"/>
      <c r="X49" s="74"/>
      <c r="Y49" s="74"/>
      <c r="Z49" s="74"/>
      <c r="AA49" s="74"/>
      <c r="AB49" s="74"/>
      <c r="AC49" s="74"/>
      <c r="AD49" s="74"/>
      <c r="AE49" s="74"/>
      <c r="AF49" s="74"/>
      <c r="AG49" s="74"/>
      <c r="AH49" s="74"/>
      <c r="AI49" s="74"/>
      <c r="AJ49" s="74"/>
      <c r="AK49" s="74"/>
    </row>
    <row r="50" spans="1:37" s="40" customFormat="1" ht="32">
      <c r="A50" s="139" t="s">
        <v>321</v>
      </c>
      <c r="B50" s="33" t="s">
        <v>322</v>
      </c>
      <c r="C50" s="33" t="s">
        <v>775</v>
      </c>
      <c r="D50" s="33" t="s">
        <v>22</v>
      </c>
      <c r="E50" s="33" t="s">
        <v>323</v>
      </c>
      <c r="F50" s="12" t="s">
        <v>26</v>
      </c>
      <c r="G50" s="33" t="s">
        <v>775</v>
      </c>
      <c r="H50" s="12" t="s">
        <v>936</v>
      </c>
      <c r="I50" s="12" t="s">
        <v>26</v>
      </c>
      <c r="J50" s="33" t="s">
        <v>325</v>
      </c>
      <c r="K50" s="12" t="s">
        <v>26</v>
      </c>
      <c r="L50" s="33" t="s">
        <v>326</v>
      </c>
      <c r="M50" s="78">
        <v>300000</v>
      </c>
      <c r="N50" s="33">
        <v>2014</v>
      </c>
      <c r="O50" s="14" t="s">
        <v>3069</v>
      </c>
      <c r="P50" s="33" t="s">
        <v>324</v>
      </c>
      <c r="Q50" s="36"/>
      <c r="T50" s="74"/>
      <c r="U50" s="74"/>
      <c r="V50" s="74"/>
      <c r="W50" s="74"/>
      <c r="X50" s="74"/>
      <c r="Y50" s="74"/>
      <c r="Z50" s="74"/>
      <c r="AA50" s="74"/>
      <c r="AB50" s="74"/>
      <c r="AC50" s="74"/>
      <c r="AD50" s="74"/>
      <c r="AE50" s="74"/>
      <c r="AF50" s="74"/>
      <c r="AG50" s="74"/>
      <c r="AH50" s="74"/>
      <c r="AI50" s="74"/>
      <c r="AJ50" s="74"/>
      <c r="AK50" s="74"/>
    </row>
    <row r="51" spans="1:37" s="40" customFormat="1" ht="32">
      <c r="A51" s="139" t="s">
        <v>327</v>
      </c>
      <c r="B51" s="33" t="s">
        <v>328</v>
      </c>
      <c r="C51" s="33" t="s">
        <v>775</v>
      </c>
      <c r="D51" s="33" t="s">
        <v>22</v>
      </c>
      <c r="E51" s="33" t="s">
        <v>323</v>
      </c>
      <c r="F51" s="12" t="s">
        <v>33</v>
      </c>
      <c r="G51" s="33" t="s">
        <v>775</v>
      </c>
      <c r="H51" s="33" t="s">
        <v>329</v>
      </c>
      <c r="I51" s="12" t="s">
        <v>26</v>
      </c>
      <c r="J51" s="33" t="s">
        <v>3108</v>
      </c>
      <c r="K51" s="12" t="s">
        <v>33</v>
      </c>
      <c r="L51" s="36"/>
      <c r="M51" s="77">
        <v>301392</v>
      </c>
      <c r="N51" s="33" t="s">
        <v>1442</v>
      </c>
      <c r="O51" s="14" t="s">
        <v>3068</v>
      </c>
      <c r="P51" s="36" t="s">
        <v>330</v>
      </c>
      <c r="Q51" s="36"/>
      <c r="T51" s="74"/>
      <c r="U51" s="74"/>
      <c r="V51" s="74"/>
      <c r="W51" s="74"/>
      <c r="X51" s="74"/>
      <c r="Y51" s="74"/>
      <c r="Z51" s="74"/>
      <c r="AA51" s="74"/>
      <c r="AB51" s="74"/>
      <c r="AC51" s="74"/>
      <c r="AD51" s="74"/>
      <c r="AE51" s="74"/>
      <c r="AF51" s="74"/>
      <c r="AG51" s="74"/>
      <c r="AH51" s="74"/>
      <c r="AI51" s="74"/>
      <c r="AJ51" s="74"/>
      <c r="AK51" s="74"/>
    </row>
    <row r="52" spans="1:37" s="40" customFormat="1" ht="64">
      <c r="A52" s="139" t="s">
        <v>331</v>
      </c>
      <c r="B52" s="33" t="s">
        <v>332</v>
      </c>
      <c r="C52" s="33" t="s">
        <v>3992</v>
      </c>
      <c r="D52" s="33" t="s">
        <v>775</v>
      </c>
      <c r="E52" s="33" t="s">
        <v>333</v>
      </c>
      <c r="F52" s="12" t="s">
        <v>26</v>
      </c>
      <c r="G52" s="33" t="s">
        <v>775</v>
      </c>
      <c r="H52" s="33" t="s">
        <v>334</v>
      </c>
      <c r="I52" s="12" t="s">
        <v>26</v>
      </c>
      <c r="J52" s="33" t="s">
        <v>3108</v>
      </c>
      <c r="K52" s="12" t="s">
        <v>33</v>
      </c>
      <c r="L52" s="36"/>
      <c r="M52" s="77">
        <v>333333</v>
      </c>
      <c r="N52" s="36">
        <v>2020</v>
      </c>
      <c r="O52" s="14" t="s">
        <v>3069</v>
      </c>
      <c r="P52" s="33" t="s">
        <v>335</v>
      </c>
      <c r="Q52" s="36"/>
      <c r="T52" s="74"/>
      <c r="U52" s="74"/>
      <c r="V52" s="74"/>
      <c r="W52" s="74"/>
      <c r="X52" s="74"/>
      <c r="Y52" s="74"/>
      <c r="Z52" s="74"/>
      <c r="AA52" s="74"/>
      <c r="AB52" s="74"/>
      <c r="AC52" s="74"/>
      <c r="AD52" s="74"/>
      <c r="AE52" s="74"/>
      <c r="AF52" s="74"/>
      <c r="AG52" s="74"/>
      <c r="AH52" s="74"/>
      <c r="AI52" s="74"/>
      <c r="AJ52" s="74"/>
      <c r="AK52" s="74"/>
    </row>
    <row r="53" spans="1:37" s="40" customFormat="1" ht="32">
      <c r="A53" s="139" t="s">
        <v>336</v>
      </c>
      <c r="B53" s="33" t="s">
        <v>337</v>
      </c>
      <c r="C53" s="33" t="s">
        <v>775</v>
      </c>
      <c r="D53" s="33" t="s">
        <v>22</v>
      </c>
      <c r="E53" s="33" t="s">
        <v>338</v>
      </c>
      <c r="F53" s="12" t="s">
        <v>33</v>
      </c>
      <c r="G53" s="33" t="s">
        <v>775</v>
      </c>
      <c r="H53" s="12" t="s">
        <v>936</v>
      </c>
      <c r="I53" s="12" t="s">
        <v>26</v>
      </c>
      <c r="J53" s="33" t="s">
        <v>3108</v>
      </c>
      <c r="K53" s="12" t="s">
        <v>33</v>
      </c>
      <c r="L53" s="33"/>
      <c r="M53" s="78">
        <v>414236</v>
      </c>
      <c r="N53" s="33">
        <v>2012</v>
      </c>
      <c r="O53" s="14" t="s">
        <v>3068</v>
      </c>
      <c r="P53" s="33" t="s">
        <v>339</v>
      </c>
      <c r="Q53" s="33"/>
      <c r="T53" s="74"/>
      <c r="U53" s="74"/>
      <c r="V53" s="74"/>
      <c r="W53" s="74"/>
      <c r="X53" s="74"/>
      <c r="Y53" s="74"/>
      <c r="Z53" s="74"/>
      <c r="AA53" s="74"/>
      <c r="AB53" s="74"/>
      <c r="AC53" s="74"/>
      <c r="AD53" s="74"/>
      <c r="AE53" s="74"/>
      <c r="AF53" s="74"/>
      <c r="AG53" s="74"/>
      <c r="AH53" s="74"/>
      <c r="AI53" s="74"/>
      <c r="AJ53" s="74"/>
      <c r="AK53" s="74"/>
    </row>
    <row r="54" spans="1:37" s="40" customFormat="1" ht="32">
      <c r="A54" s="139" t="s">
        <v>340</v>
      </c>
      <c r="B54" s="33" t="s">
        <v>341</v>
      </c>
      <c r="C54" s="33" t="s">
        <v>775</v>
      </c>
      <c r="D54" s="33" t="s">
        <v>22</v>
      </c>
      <c r="E54" s="36" t="s">
        <v>775</v>
      </c>
      <c r="F54" s="12" t="s">
        <v>775</v>
      </c>
      <c r="G54" s="33" t="s">
        <v>342</v>
      </c>
      <c r="H54" s="33" t="s">
        <v>343</v>
      </c>
      <c r="I54" s="12" t="s">
        <v>33</v>
      </c>
      <c r="J54" s="29"/>
      <c r="K54" s="12" t="s">
        <v>33</v>
      </c>
      <c r="L54" s="33"/>
      <c r="M54" s="78">
        <v>96179</v>
      </c>
      <c r="N54" s="33">
        <v>2011</v>
      </c>
      <c r="O54" s="14" t="s">
        <v>3068</v>
      </c>
      <c r="P54" s="33" t="s">
        <v>344</v>
      </c>
      <c r="Q54" s="33"/>
      <c r="T54" s="74"/>
      <c r="U54" s="74"/>
      <c r="V54" s="74"/>
      <c r="W54" s="74"/>
      <c r="X54" s="74"/>
      <c r="Y54" s="74"/>
      <c r="Z54" s="74"/>
      <c r="AA54" s="74"/>
      <c r="AB54" s="74"/>
      <c r="AC54" s="74"/>
      <c r="AD54" s="74"/>
      <c r="AE54" s="74"/>
      <c r="AF54" s="74"/>
      <c r="AG54" s="74"/>
      <c r="AH54" s="74"/>
      <c r="AI54" s="74"/>
      <c r="AJ54" s="74"/>
      <c r="AK54" s="74"/>
    </row>
    <row r="55" spans="1:37" s="40" customFormat="1" ht="32">
      <c r="A55" s="139" t="s">
        <v>2758</v>
      </c>
      <c r="B55" s="33" t="s">
        <v>2759</v>
      </c>
      <c r="C55" s="33" t="s">
        <v>775</v>
      </c>
      <c r="D55" s="33" t="s">
        <v>22</v>
      </c>
      <c r="E55" s="33" t="s">
        <v>4365</v>
      </c>
      <c r="F55" s="12" t="s">
        <v>33</v>
      </c>
      <c r="G55" s="33" t="s">
        <v>775</v>
      </c>
      <c r="H55" s="33" t="s">
        <v>2760</v>
      </c>
      <c r="I55" s="12" t="s">
        <v>33</v>
      </c>
      <c r="J55" s="29"/>
      <c r="K55" s="12" t="s">
        <v>33</v>
      </c>
      <c r="L55" s="33"/>
      <c r="M55" s="78">
        <v>34000</v>
      </c>
      <c r="N55" s="33">
        <v>2018</v>
      </c>
      <c r="O55" s="14" t="s">
        <v>3068</v>
      </c>
      <c r="P55" s="33" t="s">
        <v>2761</v>
      </c>
      <c r="Q55" s="33"/>
      <c r="T55" s="74"/>
      <c r="U55" s="74"/>
      <c r="V55" s="74"/>
      <c r="W55" s="74"/>
      <c r="X55" s="74"/>
      <c r="Y55" s="74"/>
      <c r="Z55" s="74"/>
      <c r="AA55" s="74"/>
      <c r="AB55" s="74"/>
      <c r="AC55" s="74"/>
      <c r="AD55" s="74"/>
      <c r="AE55" s="74"/>
      <c r="AF55" s="74"/>
      <c r="AG55" s="74"/>
      <c r="AH55" s="74"/>
      <c r="AI55" s="74"/>
      <c r="AJ55" s="74"/>
      <c r="AK55" s="74"/>
    </row>
    <row r="56" spans="1:37" s="40" customFormat="1" ht="96">
      <c r="A56" s="139" t="s">
        <v>345</v>
      </c>
      <c r="B56" s="33" t="s">
        <v>346</v>
      </c>
      <c r="C56" s="33" t="s">
        <v>775</v>
      </c>
      <c r="D56" s="33" t="s">
        <v>22</v>
      </c>
      <c r="E56" s="33" t="s">
        <v>347</v>
      </c>
      <c r="F56" s="12" t="s">
        <v>26</v>
      </c>
      <c r="G56" s="33" t="s">
        <v>775</v>
      </c>
      <c r="H56" s="12" t="s">
        <v>936</v>
      </c>
      <c r="I56" s="12" t="s">
        <v>26</v>
      </c>
      <c r="J56" s="33" t="s">
        <v>3108</v>
      </c>
      <c r="K56" s="12" t="s">
        <v>26</v>
      </c>
      <c r="L56" s="33" t="s">
        <v>348</v>
      </c>
      <c r="M56" s="79" t="s">
        <v>3181</v>
      </c>
      <c r="N56" s="33">
        <v>2014</v>
      </c>
      <c r="O56" s="14" t="s">
        <v>3069</v>
      </c>
      <c r="P56" s="33" t="s">
        <v>324</v>
      </c>
      <c r="Q56" s="33"/>
      <c r="T56" s="74"/>
      <c r="U56" s="74"/>
      <c r="V56" s="74"/>
      <c r="W56" s="74"/>
      <c r="X56" s="74"/>
      <c r="Y56" s="74"/>
      <c r="Z56" s="74"/>
      <c r="AA56" s="74"/>
      <c r="AB56" s="74"/>
      <c r="AC56" s="74"/>
      <c r="AD56" s="74"/>
      <c r="AE56" s="74"/>
      <c r="AF56" s="74"/>
      <c r="AG56" s="74"/>
      <c r="AH56" s="74"/>
      <c r="AI56" s="74"/>
      <c r="AJ56" s="74"/>
      <c r="AK56" s="74"/>
    </row>
    <row r="57" spans="1:37" s="40" customFormat="1" ht="112">
      <c r="A57" s="139" t="s">
        <v>2762</v>
      </c>
      <c r="B57" s="33" t="s">
        <v>349</v>
      </c>
      <c r="C57" s="33" t="s">
        <v>775</v>
      </c>
      <c r="D57" s="33" t="s">
        <v>22</v>
      </c>
      <c r="E57" s="33" t="s">
        <v>350</v>
      </c>
      <c r="F57" s="12" t="s">
        <v>26</v>
      </c>
      <c r="G57" s="33" t="s">
        <v>775</v>
      </c>
      <c r="H57" s="12" t="s">
        <v>936</v>
      </c>
      <c r="I57" s="12" t="s">
        <v>26</v>
      </c>
      <c r="J57" s="33" t="s">
        <v>3108</v>
      </c>
      <c r="K57" s="12" t="s">
        <v>33</v>
      </c>
      <c r="L57" s="33"/>
      <c r="M57" s="79" t="s">
        <v>3181</v>
      </c>
      <c r="N57" s="33">
        <v>2019</v>
      </c>
      <c r="O57" s="14" t="s">
        <v>3068</v>
      </c>
      <c r="P57" s="33" t="s">
        <v>324</v>
      </c>
      <c r="Q57" s="33"/>
      <c r="T57" s="74"/>
      <c r="U57" s="74"/>
      <c r="V57" s="74"/>
      <c r="W57" s="74"/>
      <c r="X57" s="74"/>
      <c r="Y57" s="74"/>
      <c r="Z57" s="74"/>
      <c r="AA57" s="74"/>
      <c r="AB57" s="74"/>
      <c r="AC57" s="74"/>
      <c r="AD57" s="74"/>
      <c r="AE57" s="74"/>
      <c r="AF57" s="74"/>
      <c r="AG57" s="74"/>
      <c r="AH57" s="74"/>
      <c r="AI57" s="74"/>
      <c r="AJ57" s="74"/>
      <c r="AK57" s="74"/>
    </row>
    <row r="58" spans="1:37" s="10" customFormat="1">
      <c r="A58" s="140"/>
      <c r="B58" s="6"/>
      <c r="C58" s="5"/>
      <c r="D58" s="5"/>
      <c r="E58" s="5"/>
      <c r="F58" s="5"/>
      <c r="G58" s="5"/>
      <c r="H58" s="5"/>
      <c r="I58" s="5"/>
      <c r="J58" s="5"/>
      <c r="K58" s="5"/>
      <c r="L58" s="5"/>
      <c r="M58" s="80"/>
      <c r="N58" s="5"/>
      <c r="O58" s="5"/>
      <c r="P58" s="7"/>
      <c r="Q58" s="5"/>
      <c r="R58" s="5"/>
      <c r="S58" s="5"/>
    </row>
    <row r="59" spans="1:37" s="10" customFormat="1">
      <c r="A59" s="140"/>
      <c r="B59" s="6"/>
      <c r="C59" s="5"/>
      <c r="D59" s="5"/>
      <c r="E59" s="5"/>
      <c r="F59" s="5"/>
      <c r="G59" s="5"/>
      <c r="H59" s="5"/>
      <c r="I59" s="5"/>
      <c r="J59" s="5"/>
      <c r="K59" s="5"/>
      <c r="L59" s="5"/>
      <c r="M59" s="80"/>
      <c r="N59" s="5"/>
      <c r="O59" s="5"/>
      <c r="P59" s="7"/>
      <c r="Q59" s="5"/>
      <c r="R59" s="5"/>
      <c r="S59" s="5"/>
    </row>
    <row r="60" spans="1:37" s="10" customFormat="1">
      <c r="A60" s="140"/>
      <c r="B60" s="6"/>
      <c r="C60" s="5"/>
      <c r="D60" s="5"/>
      <c r="E60" s="5"/>
      <c r="F60" s="5"/>
      <c r="G60" s="5"/>
      <c r="H60" s="5"/>
      <c r="I60" s="5"/>
      <c r="J60" s="5"/>
      <c r="K60" s="5"/>
      <c r="L60" s="5"/>
      <c r="M60" s="80"/>
      <c r="N60" s="5"/>
      <c r="O60" s="5"/>
      <c r="P60" s="7"/>
      <c r="Q60" s="5"/>
      <c r="R60" s="5"/>
      <c r="S60" s="5"/>
    </row>
    <row r="61" spans="1:37" s="10" customFormat="1">
      <c r="A61" s="140"/>
      <c r="B61" s="6"/>
      <c r="C61" s="5"/>
      <c r="D61" s="5"/>
      <c r="E61" s="5"/>
      <c r="F61" s="5"/>
      <c r="G61" s="5"/>
      <c r="H61" s="5"/>
      <c r="I61" s="5"/>
      <c r="J61" s="5"/>
      <c r="K61" s="5"/>
      <c r="L61" s="5"/>
      <c r="M61" s="80"/>
      <c r="N61" s="5"/>
      <c r="O61" s="5"/>
      <c r="P61" s="7"/>
      <c r="Q61" s="5"/>
      <c r="R61" s="5"/>
      <c r="S61" s="5"/>
    </row>
    <row r="62" spans="1:37" s="10" customFormat="1">
      <c r="A62" s="140"/>
      <c r="B62" s="6"/>
      <c r="C62" s="5"/>
      <c r="D62" s="5"/>
      <c r="E62" s="5"/>
      <c r="F62" s="5"/>
      <c r="G62" s="5"/>
      <c r="H62" s="5"/>
      <c r="I62" s="5"/>
      <c r="J62" s="5"/>
      <c r="K62" s="5"/>
      <c r="L62" s="5"/>
      <c r="M62" s="80"/>
      <c r="N62" s="5"/>
      <c r="O62" s="5"/>
      <c r="P62" s="7"/>
      <c r="Q62" s="5"/>
      <c r="R62" s="5"/>
      <c r="S62" s="5"/>
    </row>
    <row r="63" spans="1:37" s="10" customFormat="1">
      <c r="A63" s="140"/>
      <c r="B63" s="6"/>
      <c r="C63" s="5"/>
      <c r="D63" s="5"/>
      <c r="E63" s="5"/>
      <c r="F63" s="5"/>
      <c r="G63" s="5"/>
      <c r="H63" s="5"/>
      <c r="I63" s="5"/>
      <c r="J63" s="5"/>
      <c r="K63" s="5"/>
      <c r="L63" s="5"/>
      <c r="M63" s="80"/>
      <c r="N63" s="5"/>
      <c r="O63" s="5"/>
      <c r="P63" s="7"/>
      <c r="Q63" s="5"/>
      <c r="R63" s="5"/>
      <c r="S63" s="5"/>
    </row>
    <row r="64" spans="1:37" s="10" customFormat="1">
      <c r="A64" s="140"/>
      <c r="B64" s="6"/>
      <c r="C64" s="5"/>
      <c r="D64" s="5"/>
      <c r="E64" s="5"/>
      <c r="F64" s="5"/>
      <c r="G64" s="5"/>
      <c r="H64" s="5"/>
      <c r="I64" s="5"/>
      <c r="J64" s="5"/>
      <c r="K64" s="5"/>
      <c r="L64" s="5"/>
      <c r="M64" s="80"/>
      <c r="N64" s="5"/>
      <c r="O64" s="5"/>
      <c r="P64" s="7"/>
      <c r="Q64" s="5"/>
      <c r="R64" s="5"/>
      <c r="S64" s="5"/>
    </row>
    <row r="65" spans="1:19" s="10" customFormat="1">
      <c r="A65" s="140"/>
      <c r="B65" s="6"/>
      <c r="C65" s="5"/>
      <c r="D65" s="5"/>
      <c r="E65" s="5"/>
      <c r="F65" s="5"/>
      <c r="G65" s="5"/>
      <c r="H65" s="5"/>
      <c r="I65" s="5"/>
      <c r="J65" s="5"/>
      <c r="K65" s="5"/>
      <c r="L65" s="5"/>
      <c r="M65" s="80"/>
      <c r="N65" s="5"/>
      <c r="O65" s="5"/>
      <c r="P65" s="7"/>
      <c r="Q65" s="5"/>
      <c r="R65" s="5"/>
      <c r="S65" s="5"/>
    </row>
    <row r="66" spans="1:19" s="10" customFormat="1">
      <c r="A66" s="140"/>
      <c r="B66" s="6"/>
      <c r="C66" s="5"/>
      <c r="D66" s="5"/>
      <c r="E66" s="5"/>
      <c r="F66" s="5"/>
      <c r="G66" s="5"/>
      <c r="H66" s="5"/>
      <c r="I66" s="5"/>
      <c r="J66" s="5"/>
      <c r="K66" s="5"/>
      <c r="L66" s="5"/>
      <c r="M66" s="80"/>
      <c r="N66" s="5"/>
      <c r="O66" s="5"/>
      <c r="P66" s="7"/>
      <c r="Q66" s="5"/>
      <c r="R66" s="5"/>
      <c r="S66" s="5"/>
    </row>
    <row r="67" spans="1:19" s="10" customFormat="1">
      <c r="A67" s="140"/>
      <c r="B67" s="6"/>
      <c r="C67" s="5"/>
      <c r="D67" s="5"/>
      <c r="E67" s="5"/>
      <c r="F67" s="5"/>
      <c r="G67" s="5"/>
      <c r="H67" s="5"/>
      <c r="I67" s="5"/>
      <c r="J67" s="5"/>
      <c r="K67" s="5"/>
      <c r="L67" s="5"/>
      <c r="M67" s="80"/>
      <c r="N67" s="5"/>
      <c r="O67" s="5"/>
      <c r="P67" s="7"/>
      <c r="Q67" s="5"/>
      <c r="R67" s="5"/>
      <c r="S67" s="5"/>
    </row>
    <row r="68" spans="1:19" s="10" customFormat="1">
      <c r="A68" s="140"/>
      <c r="B68" s="6"/>
      <c r="C68" s="5"/>
      <c r="D68" s="5"/>
      <c r="E68" s="5"/>
      <c r="F68" s="5"/>
      <c r="G68" s="5"/>
      <c r="H68" s="5"/>
      <c r="I68" s="5"/>
      <c r="J68" s="5"/>
      <c r="K68" s="5"/>
      <c r="L68" s="5"/>
      <c r="M68" s="80"/>
      <c r="N68" s="5"/>
      <c r="O68" s="5"/>
      <c r="P68" s="7"/>
      <c r="Q68" s="5"/>
      <c r="R68" s="5"/>
      <c r="S68" s="5"/>
    </row>
    <row r="69" spans="1:19" s="10" customFormat="1">
      <c r="A69" s="140"/>
      <c r="B69" s="6"/>
      <c r="C69" s="5"/>
      <c r="D69" s="5"/>
      <c r="E69" s="5"/>
      <c r="F69" s="5"/>
      <c r="G69" s="5"/>
      <c r="H69" s="5"/>
      <c r="I69" s="5"/>
      <c r="J69" s="5"/>
      <c r="K69" s="5"/>
      <c r="L69" s="5"/>
      <c r="M69" s="80"/>
      <c r="N69" s="5"/>
      <c r="O69" s="5"/>
      <c r="P69" s="7"/>
      <c r="Q69" s="5"/>
      <c r="R69" s="5"/>
      <c r="S69" s="5"/>
    </row>
    <row r="70" spans="1:19" s="10" customFormat="1">
      <c r="A70" s="140"/>
      <c r="B70" s="6"/>
      <c r="C70" s="5"/>
      <c r="D70" s="5"/>
      <c r="E70" s="5"/>
      <c r="F70" s="5"/>
      <c r="G70" s="5"/>
      <c r="H70" s="5"/>
      <c r="I70" s="5"/>
      <c r="J70" s="5"/>
      <c r="K70" s="5"/>
      <c r="L70" s="5"/>
      <c r="M70" s="80"/>
      <c r="N70" s="5"/>
      <c r="O70" s="5"/>
      <c r="P70" s="7"/>
      <c r="Q70" s="5"/>
      <c r="R70" s="5"/>
      <c r="S70" s="5"/>
    </row>
    <row r="71" spans="1:19" s="10" customFormat="1">
      <c r="A71" s="140"/>
      <c r="B71" s="6"/>
      <c r="C71" s="5"/>
      <c r="D71" s="5"/>
      <c r="E71" s="5"/>
      <c r="F71" s="5"/>
      <c r="G71" s="5"/>
      <c r="H71" s="5"/>
      <c r="I71" s="5"/>
      <c r="J71" s="5"/>
      <c r="K71" s="5"/>
      <c r="L71" s="5"/>
      <c r="M71" s="80"/>
      <c r="N71" s="5"/>
      <c r="O71" s="5"/>
      <c r="P71" s="7"/>
      <c r="Q71" s="5"/>
      <c r="R71" s="5"/>
      <c r="S71" s="5"/>
    </row>
    <row r="72" spans="1:19" s="10" customFormat="1">
      <c r="A72" s="140"/>
      <c r="B72" s="6"/>
      <c r="C72" s="5"/>
      <c r="D72" s="5"/>
      <c r="E72" s="5"/>
      <c r="F72" s="5"/>
      <c r="G72" s="5"/>
      <c r="H72" s="5"/>
      <c r="I72" s="5"/>
      <c r="J72" s="5"/>
      <c r="K72" s="5"/>
      <c r="L72" s="5"/>
      <c r="M72" s="80"/>
      <c r="N72" s="5"/>
      <c r="O72" s="5"/>
      <c r="P72" s="7"/>
      <c r="Q72" s="5"/>
      <c r="R72" s="5"/>
      <c r="S72" s="5"/>
    </row>
    <row r="73" spans="1:19" s="10" customFormat="1">
      <c r="A73" s="140"/>
      <c r="B73" s="6"/>
      <c r="C73" s="5"/>
      <c r="D73" s="5"/>
      <c r="E73" s="5"/>
      <c r="F73" s="5"/>
      <c r="G73" s="5"/>
      <c r="H73" s="5"/>
      <c r="I73" s="5"/>
      <c r="J73" s="5"/>
      <c r="K73" s="5"/>
      <c r="L73" s="5"/>
      <c r="M73" s="80"/>
      <c r="N73" s="5"/>
      <c r="O73" s="5"/>
      <c r="P73" s="7"/>
      <c r="Q73" s="5"/>
      <c r="R73" s="5"/>
      <c r="S73" s="5"/>
    </row>
    <row r="74" spans="1:19" s="10" customFormat="1">
      <c r="A74" s="140"/>
      <c r="B74" s="6"/>
      <c r="C74" s="5"/>
      <c r="D74" s="5"/>
      <c r="E74" s="5"/>
      <c r="F74" s="5"/>
      <c r="G74" s="5"/>
      <c r="H74" s="5"/>
      <c r="I74" s="5"/>
      <c r="J74" s="5"/>
      <c r="K74" s="5"/>
      <c r="L74" s="5"/>
      <c r="M74" s="80"/>
      <c r="N74" s="5"/>
      <c r="O74" s="5"/>
      <c r="P74" s="7"/>
      <c r="Q74" s="5"/>
      <c r="R74" s="5"/>
      <c r="S74" s="5"/>
    </row>
    <row r="75" spans="1:19" s="10" customFormat="1">
      <c r="A75" s="140"/>
      <c r="B75" s="6"/>
      <c r="C75" s="5"/>
      <c r="D75" s="5"/>
      <c r="E75" s="5"/>
      <c r="F75" s="5"/>
      <c r="G75" s="5"/>
      <c r="H75" s="5"/>
      <c r="I75" s="5"/>
      <c r="J75" s="5"/>
      <c r="K75" s="5"/>
      <c r="L75" s="5"/>
      <c r="M75" s="80"/>
      <c r="N75" s="5"/>
      <c r="O75" s="5"/>
      <c r="P75" s="7"/>
      <c r="Q75" s="5"/>
      <c r="R75" s="5"/>
      <c r="S75" s="5"/>
    </row>
    <row r="76" spans="1:19" s="10" customFormat="1">
      <c r="A76" s="140"/>
      <c r="B76" s="6"/>
      <c r="C76" s="5"/>
      <c r="D76" s="5"/>
      <c r="E76" s="5"/>
      <c r="F76" s="5"/>
      <c r="G76" s="5"/>
      <c r="H76" s="5"/>
      <c r="I76" s="5"/>
      <c r="J76" s="5"/>
      <c r="K76" s="5"/>
      <c r="L76" s="5"/>
      <c r="M76" s="80"/>
      <c r="N76" s="5"/>
      <c r="O76" s="5"/>
      <c r="P76" s="7"/>
      <c r="Q76" s="5"/>
      <c r="R76" s="5"/>
      <c r="S76" s="5"/>
    </row>
    <row r="77" spans="1:19" s="10" customFormat="1">
      <c r="A77" s="140"/>
      <c r="B77" s="6"/>
      <c r="C77" s="5"/>
      <c r="D77" s="5"/>
      <c r="E77" s="5"/>
      <c r="F77" s="5"/>
      <c r="G77" s="5"/>
      <c r="H77" s="5"/>
      <c r="I77" s="5"/>
      <c r="J77" s="5"/>
      <c r="K77" s="5"/>
      <c r="L77" s="5"/>
      <c r="M77" s="80"/>
      <c r="N77" s="5"/>
      <c r="O77" s="5"/>
      <c r="P77" s="7"/>
      <c r="Q77" s="5"/>
      <c r="R77" s="5"/>
      <c r="S77" s="5"/>
    </row>
    <row r="78" spans="1:19" s="10" customFormat="1">
      <c r="A78" s="140"/>
      <c r="B78" s="6"/>
      <c r="C78" s="5"/>
      <c r="D78" s="5"/>
      <c r="E78" s="5"/>
      <c r="F78" s="5"/>
      <c r="G78" s="5"/>
      <c r="H78" s="5"/>
      <c r="I78" s="5"/>
      <c r="J78" s="5"/>
      <c r="K78" s="5"/>
      <c r="L78" s="5"/>
      <c r="M78" s="80"/>
      <c r="N78" s="5"/>
      <c r="O78" s="5"/>
      <c r="P78" s="7"/>
      <c r="Q78" s="5"/>
      <c r="R78" s="5"/>
      <c r="S78" s="5"/>
    </row>
    <row r="79" spans="1:19" s="10" customFormat="1">
      <c r="A79" s="140"/>
      <c r="B79" s="6"/>
      <c r="C79" s="5"/>
      <c r="D79" s="5"/>
      <c r="E79" s="5"/>
      <c r="F79" s="5"/>
      <c r="G79" s="5"/>
      <c r="H79" s="5"/>
      <c r="I79" s="5"/>
      <c r="J79" s="5"/>
      <c r="K79" s="5"/>
      <c r="L79" s="5"/>
      <c r="M79" s="80"/>
      <c r="N79" s="5"/>
      <c r="O79" s="5"/>
      <c r="P79" s="7"/>
      <c r="Q79" s="5"/>
      <c r="R79" s="5"/>
      <c r="S79" s="5"/>
    </row>
    <row r="80" spans="1:19" s="10" customFormat="1">
      <c r="A80" s="140"/>
      <c r="B80" s="6"/>
      <c r="C80" s="5"/>
      <c r="D80" s="5"/>
      <c r="E80" s="5"/>
      <c r="F80" s="5"/>
      <c r="G80" s="5"/>
      <c r="H80" s="5"/>
      <c r="I80" s="5"/>
      <c r="J80" s="5"/>
      <c r="K80" s="5"/>
      <c r="L80" s="5"/>
      <c r="M80" s="80"/>
      <c r="N80" s="5"/>
      <c r="O80" s="5"/>
      <c r="P80" s="7"/>
      <c r="Q80" s="5"/>
      <c r="R80" s="5"/>
      <c r="S80" s="5"/>
    </row>
    <row r="81" spans="1:19" s="10" customFormat="1">
      <c r="A81" s="140"/>
      <c r="B81" s="6"/>
      <c r="C81" s="5"/>
      <c r="D81" s="5"/>
      <c r="E81" s="5"/>
      <c r="F81" s="5"/>
      <c r="G81" s="5"/>
      <c r="H81" s="5"/>
      <c r="I81" s="5"/>
      <c r="J81" s="5"/>
      <c r="K81" s="5"/>
      <c r="L81" s="5"/>
      <c r="M81" s="80"/>
      <c r="N81" s="5"/>
      <c r="O81" s="5"/>
      <c r="P81" s="7"/>
      <c r="Q81" s="5"/>
      <c r="R81" s="5"/>
      <c r="S81" s="5"/>
    </row>
    <row r="82" spans="1:19" s="10" customFormat="1">
      <c r="A82" s="140"/>
      <c r="B82" s="6"/>
      <c r="C82" s="5"/>
      <c r="D82" s="5"/>
      <c r="E82" s="5"/>
      <c r="F82" s="5"/>
      <c r="G82" s="5"/>
      <c r="H82" s="5"/>
      <c r="I82" s="5"/>
      <c r="J82" s="5"/>
      <c r="K82" s="5"/>
      <c r="L82" s="5"/>
      <c r="M82" s="80"/>
      <c r="N82" s="5"/>
      <c r="O82" s="5"/>
      <c r="P82" s="7"/>
      <c r="Q82" s="5"/>
      <c r="R82" s="5"/>
      <c r="S82" s="5"/>
    </row>
    <row r="83" spans="1:19" s="10" customFormat="1">
      <c r="A83" s="140"/>
      <c r="B83" s="6"/>
      <c r="C83" s="5"/>
      <c r="D83" s="5"/>
      <c r="E83" s="5"/>
      <c r="F83" s="5"/>
      <c r="G83" s="5"/>
      <c r="H83" s="5"/>
      <c r="I83" s="5"/>
      <c r="J83" s="5"/>
      <c r="K83" s="5"/>
      <c r="L83" s="5"/>
      <c r="M83" s="80"/>
      <c r="N83" s="5"/>
      <c r="O83" s="5"/>
      <c r="P83" s="7"/>
      <c r="Q83" s="5"/>
      <c r="R83" s="5"/>
      <c r="S83" s="5"/>
    </row>
    <row r="84" spans="1:19" s="10" customFormat="1">
      <c r="A84" s="140"/>
      <c r="B84" s="6"/>
      <c r="C84" s="5"/>
      <c r="D84" s="5"/>
      <c r="E84" s="5"/>
      <c r="F84" s="5"/>
      <c r="G84" s="5"/>
      <c r="H84" s="5"/>
      <c r="I84" s="5"/>
      <c r="J84" s="5"/>
      <c r="K84" s="5"/>
      <c r="L84" s="5"/>
      <c r="M84" s="80"/>
      <c r="N84" s="5"/>
      <c r="O84" s="5"/>
      <c r="P84" s="7"/>
      <c r="Q84" s="5"/>
      <c r="R84" s="5"/>
      <c r="S84" s="5"/>
    </row>
    <row r="85" spans="1:19" s="10" customFormat="1">
      <c r="A85" s="140"/>
      <c r="B85" s="6"/>
      <c r="C85" s="5"/>
      <c r="D85" s="5"/>
      <c r="E85" s="5"/>
      <c r="F85" s="5"/>
      <c r="G85" s="5"/>
      <c r="H85" s="5"/>
      <c r="I85" s="5"/>
      <c r="J85" s="5"/>
      <c r="K85" s="5"/>
      <c r="L85" s="5"/>
      <c r="M85" s="80"/>
      <c r="N85" s="5"/>
      <c r="O85" s="5"/>
      <c r="P85" s="7"/>
      <c r="Q85" s="5"/>
      <c r="R85" s="5"/>
      <c r="S85" s="5"/>
    </row>
    <row r="86" spans="1:19" s="10" customFormat="1">
      <c r="A86" s="140"/>
      <c r="B86" s="6"/>
      <c r="C86" s="5"/>
      <c r="D86" s="5"/>
      <c r="E86" s="5"/>
      <c r="F86" s="5"/>
      <c r="G86" s="5"/>
      <c r="H86" s="5"/>
      <c r="I86" s="5"/>
      <c r="J86" s="5"/>
      <c r="K86" s="5"/>
      <c r="L86" s="5"/>
      <c r="M86" s="80"/>
      <c r="N86" s="5"/>
      <c r="O86" s="5"/>
      <c r="P86" s="7"/>
      <c r="Q86" s="5"/>
      <c r="R86" s="5"/>
      <c r="S86" s="5"/>
    </row>
    <row r="87" spans="1:19" s="10" customFormat="1">
      <c r="A87" s="140"/>
      <c r="B87" s="6"/>
      <c r="C87" s="5"/>
      <c r="D87" s="5"/>
      <c r="E87" s="5"/>
      <c r="F87" s="5"/>
      <c r="G87" s="5"/>
      <c r="H87" s="5"/>
      <c r="I87" s="5"/>
      <c r="J87" s="5"/>
      <c r="K87" s="5"/>
      <c r="L87" s="5"/>
      <c r="M87" s="80"/>
      <c r="N87" s="5"/>
      <c r="O87" s="5"/>
      <c r="P87" s="7"/>
      <c r="Q87" s="5"/>
      <c r="R87" s="5"/>
      <c r="S87" s="5"/>
    </row>
    <row r="88" spans="1:19" s="10" customFormat="1">
      <c r="A88" s="140"/>
      <c r="B88" s="6"/>
      <c r="C88" s="5"/>
      <c r="D88" s="5"/>
      <c r="E88" s="5"/>
      <c r="F88" s="5"/>
      <c r="G88" s="5"/>
      <c r="H88" s="5"/>
      <c r="I88" s="5"/>
      <c r="J88" s="5"/>
      <c r="K88" s="5"/>
      <c r="L88" s="5"/>
      <c r="M88" s="80"/>
      <c r="N88" s="5"/>
      <c r="O88" s="5"/>
      <c r="P88" s="7"/>
      <c r="Q88" s="5"/>
      <c r="R88" s="5"/>
      <c r="S88" s="5"/>
    </row>
    <row r="89" spans="1:19" s="10" customFormat="1">
      <c r="A89" s="140"/>
      <c r="B89" s="6"/>
      <c r="C89" s="5"/>
      <c r="D89" s="5"/>
      <c r="E89" s="5"/>
      <c r="F89" s="5"/>
      <c r="G89" s="5"/>
      <c r="H89" s="5"/>
      <c r="I89" s="5"/>
      <c r="J89" s="5"/>
      <c r="K89" s="5"/>
      <c r="L89" s="5"/>
      <c r="M89" s="80"/>
      <c r="N89" s="5"/>
      <c r="O89" s="5"/>
      <c r="P89" s="7"/>
      <c r="Q89" s="5"/>
      <c r="R89" s="5"/>
      <c r="S89" s="5"/>
    </row>
    <row r="90" spans="1:19" s="10" customFormat="1">
      <c r="A90" s="140"/>
      <c r="B90" s="6"/>
      <c r="C90" s="5"/>
      <c r="D90" s="5"/>
      <c r="E90" s="5"/>
      <c r="F90" s="5"/>
      <c r="G90" s="5"/>
      <c r="H90" s="5"/>
      <c r="I90" s="5"/>
      <c r="J90" s="5"/>
      <c r="K90" s="5"/>
      <c r="L90" s="5"/>
      <c r="M90" s="80"/>
      <c r="N90" s="5"/>
      <c r="O90" s="5"/>
      <c r="P90" s="7"/>
      <c r="Q90" s="5"/>
      <c r="R90" s="5"/>
      <c r="S90" s="5"/>
    </row>
    <row r="91" spans="1:19" s="10" customFormat="1">
      <c r="A91" s="140"/>
      <c r="B91" s="6"/>
      <c r="C91" s="5"/>
      <c r="D91" s="5"/>
      <c r="E91" s="5"/>
      <c r="F91" s="5"/>
      <c r="G91" s="5"/>
      <c r="H91" s="5"/>
      <c r="I91" s="5"/>
      <c r="J91" s="5"/>
      <c r="K91" s="5"/>
      <c r="L91" s="5"/>
      <c r="M91" s="80"/>
      <c r="N91" s="5"/>
      <c r="O91" s="5"/>
      <c r="P91" s="7"/>
      <c r="Q91" s="5"/>
      <c r="R91" s="5"/>
      <c r="S91" s="5"/>
    </row>
    <row r="92" spans="1:19" s="10" customFormat="1">
      <c r="A92" s="140"/>
      <c r="B92" s="6"/>
      <c r="C92" s="5"/>
      <c r="D92" s="5"/>
      <c r="E92" s="5"/>
      <c r="F92" s="5"/>
      <c r="G92" s="5"/>
      <c r="H92" s="5"/>
      <c r="I92" s="5"/>
      <c r="J92" s="5"/>
      <c r="K92" s="5"/>
      <c r="L92" s="5"/>
      <c r="M92" s="80"/>
      <c r="N92" s="5"/>
      <c r="O92" s="5"/>
      <c r="P92" s="7"/>
      <c r="Q92" s="5"/>
      <c r="R92" s="5"/>
      <c r="S92" s="5"/>
    </row>
    <row r="93" spans="1:19" s="10" customFormat="1">
      <c r="A93" s="140"/>
      <c r="B93" s="6"/>
      <c r="C93" s="5"/>
      <c r="D93" s="5"/>
      <c r="E93" s="5"/>
      <c r="F93" s="5"/>
      <c r="G93" s="5"/>
      <c r="H93" s="5"/>
      <c r="I93" s="5"/>
      <c r="J93" s="5"/>
      <c r="K93" s="5"/>
      <c r="L93" s="5"/>
      <c r="M93" s="80"/>
      <c r="N93" s="5"/>
      <c r="O93" s="5"/>
      <c r="P93" s="7"/>
      <c r="Q93" s="5"/>
      <c r="R93" s="5"/>
      <c r="S93" s="5"/>
    </row>
    <row r="94" spans="1:19" s="10" customFormat="1">
      <c r="A94" s="140"/>
      <c r="B94" s="6"/>
      <c r="C94" s="5"/>
      <c r="D94" s="5"/>
      <c r="E94" s="5"/>
      <c r="F94" s="5"/>
      <c r="G94" s="5"/>
      <c r="H94" s="5"/>
      <c r="I94" s="5"/>
      <c r="J94" s="5"/>
      <c r="K94" s="5"/>
      <c r="L94" s="5"/>
      <c r="M94" s="80"/>
      <c r="N94" s="5"/>
      <c r="O94" s="5"/>
      <c r="P94" s="7"/>
      <c r="Q94" s="5"/>
      <c r="R94" s="5"/>
      <c r="S94" s="5"/>
    </row>
    <row r="95" spans="1:19" s="10" customFormat="1">
      <c r="A95" s="140"/>
      <c r="B95" s="6"/>
      <c r="C95" s="5"/>
      <c r="D95" s="5"/>
      <c r="E95" s="5"/>
      <c r="F95" s="5"/>
      <c r="G95" s="5"/>
      <c r="H95" s="5"/>
      <c r="I95" s="5"/>
      <c r="J95" s="5"/>
      <c r="K95" s="5"/>
      <c r="L95" s="5"/>
      <c r="M95" s="80"/>
      <c r="N95" s="5"/>
      <c r="O95" s="5"/>
      <c r="P95" s="7"/>
      <c r="Q95" s="5"/>
      <c r="R95" s="5"/>
      <c r="S95" s="5"/>
    </row>
    <row r="96" spans="1:19" s="10" customFormat="1">
      <c r="A96" s="140"/>
      <c r="B96" s="6"/>
      <c r="C96" s="5"/>
      <c r="D96" s="5"/>
      <c r="E96" s="5"/>
      <c r="F96" s="5"/>
      <c r="G96" s="5"/>
      <c r="H96" s="5"/>
      <c r="I96" s="5"/>
      <c r="J96" s="5"/>
      <c r="K96" s="5"/>
      <c r="L96" s="5"/>
      <c r="M96" s="80"/>
      <c r="N96" s="5"/>
      <c r="O96" s="5"/>
      <c r="P96" s="7"/>
      <c r="Q96" s="5"/>
      <c r="R96" s="5"/>
      <c r="S96" s="5"/>
    </row>
    <row r="97" spans="1:19" s="10" customFormat="1">
      <c r="A97" s="140"/>
      <c r="B97" s="6"/>
      <c r="C97" s="5"/>
      <c r="D97" s="5"/>
      <c r="E97" s="5"/>
      <c r="F97" s="5"/>
      <c r="G97" s="5"/>
      <c r="H97" s="5"/>
      <c r="I97" s="5"/>
      <c r="J97" s="5"/>
      <c r="K97" s="5"/>
      <c r="L97" s="5"/>
      <c r="M97" s="80"/>
      <c r="N97" s="5"/>
      <c r="O97" s="5"/>
      <c r="P97" s="7"/>
      <c r="Q97" s="5"/>
      <c r="R97" s="5"/>
      <c r="S97" s="5"/>
    </row>
    <row r="98" spans="1:19" s="10" customFormat="1">
      <c r="A98" s="140"/>
      <c r="B98" s="6"/>
      <c r="C98" s="5"/>
      <c r="D98" s="5"/>
      <c r="E98" s="5"/>
      <c r="F98" s="5"/>
      <c r="G98" s="5"/>
      <c r="H98" s="5"/>
      <c r="I98" s="5"/>
      <c r="J98" s="5"/>
      <c r="K98" s="5"/>
      <c r="L98" s="5"/>
      <c r="M98" s="80"/>
      <c r="N98" s="5"/>
      <c r="O98" s="5"/>
      <c r="P98" s="7"/>
      <c r="Q98" s="5"/>
      <c r="R98" s="5"/>
      <c r="S98" s="5"/>
    </row>
    <row r="99" spans="1:19" s="10" customFormat="1">
      <c r="A99" s="140"/>
      <c r="B99" s="6"/>
      <c r="C99" s="5"/>
      <c r="D99" s="5"/>
      <c r="E99" s="5"/>
      <c r="F99" s="5"/>
      <c r="G99" s="5"/>
      <c r="H99" s="5"/>
      <c r="I99" s="5"/>
      <c r="J99" s="5"/>
      <c r="K99" s="5"/>
      <c r="L99" s="5"/>
      <c r="M99" s="80"/>
      <c r="N99" s="5"/>
      <c r="O99" s="5"/>
      <c r="P99" s="7"/>
      <c r="Q99" s="5"/>
      <c r="R99" s="5"/>
      <c r="S99" s="5"/>
    </row>
    <row r="100" spans="1:19" s="10" customFormat="1">
      <c r="A100" s="140"/>
      <c r="B100" s="6"/>
      <c r="C100" s="5"/>
      <c r="D100" s="5"/>
      <c r="E100" s="5"/>
      <c r="F100" s="5"/>
      <c r="G100" s="5"/>
      <c r="H100" s="5"/>
      <c r="I100" s="5"/>
      <c r="J100" s="5"/>
      <c r="K100" s="5"/>
      <c r="L100" s="5"/>
      <c r="M100" s="80"/>
      <c r="N100" s="5"/>
      <c r="O100" s="5"/>
      <c r="P100" s="7"/>
      <c r="Q100" s="5"/>
      <c r="R100" s="5"/>
      <c r="S100" s="5"/>
    </row>
    <row r="101" spans="1:19" s="10" customFormat="1">
      <c r="A101" s="140"/>
      <c r="B101" s="6"/>
      <c r="C101" s="5"/>
      <c r="D101" s="5"/>
      <c r="E101" s="5"/>
      <c r="F101" s="5"/>
      <c r="G101" s="5"/>
      <c r="H101" s="5"/>
      <c r="I101" s="5"/>
      <c r="J101" s="5"/>
      <c r="K101" s="5"/>
      <c r="L101" s="5"/>
      <c r="M101" s="80"/>
      <c r="N101" s="5"/>
      <c r="O101" s="5"/>
      <c r="P101" s="7"/>
      <c r="Q101" s="5"/>
      <c r="R101" s="5"/>
      <c r="S101" s="5"/>
    </row>
    <row r="102" spans="1:19" s="10" customFormat="1">
      <c r="A102" s="140"/>
      <c r="B102" s="6"/>
      <c r="C102" s="5"/>
      <c r="D102" s="5"/>
      <c r="E102" s="5"/>
      <c r="F102" s="5"/>
      <c r="G102" s="5"/>
      <c r="H102" s="5"/>
      <c r="I102" s="5"/>
      <c r="J102" s="5"/>
      <c r="K102" s="5"/>
      <c r="L102" s="5"/>
      <c r="M102" s="80"/>
      <c r="N102" s="5"/>
      <c r="O102" s="5"/>
      <c r="P102" s="7"/>
      <c r="Q102" s="5"/>
      <c r="R102" s="5"/>
      <c r="S102" s="5"/>
    </row>
    <row r="103" spans="1:19" s="10" customFormat="1">
      <c r="A103" s="140"/>
      <c r="B103" s="6"/>
      <c r="C103" s="5"/>
      <c r="D103" s="5"/>
      <c r="E103" s="5"/>
      <c r="F103" s="5"/>
      <c r="G103" s="5"/>
      <c r="H103" s="5"/>
      <c r="I103" s="5"/>
      <c r="J103" s="5"/>
      <c r="K103" s="5"/>
      <c r="L103" s="5"/>
      <c r="M103" s="80"/>
      <c r="N103" s="5"/>
      <c r="O103" s="5"/>
      <c r="P103" s="7"/>
      <c r="Q103" s="5"/>
      <c r="R103" s="5"/>
      <c r="S103" s="5"/>
    </row>
    <row r="104" spans="1:19" s="10" customFormat="1">
      <c r="A104" s="140"/>
      <c r="B104" s="6"/>
      <c r="C104" s="5"/>
      <c r="D104" s="5"/>
      <c r="E104" s="5"/>
      <c r="F104" s="5"/>
      <c r="G104" s="5"/>
      <c r="H104" s="5"/>
      <c r="I104" s="5"/>
      <c r="J104" s="5"/>
      <c r="K104" s="5"/>
      <c r="L104" s="5"/>
      <c r="M104" s="80"/>
      <c r="N104" s="5"/>
      <c r="O104" s="5"/>
      <c r="P104" s="7"/>
      <c r="Q104" s="5"/>
      <c r="R104" s="5"/>
      <c r="S104" s="5"/>
    </row>
    <row r="105" spans="1:19" s="10" customFormat="1">
      <c r="A105" s="140"/>
      <c r="B105" s="6"/>
      <c r="C105" s="5"/>
      <c r="D105" s="5"/>
      <c r="E105" s="5"/>
      <c r="F105" s="5"/>
      <c r="G105" s="5"/>
      <c r="H105" s="5"/>
      <c r="I105" s="5"/>
      <c r="J105" s="5"/>
      <c r="K105" s="5"/>
      <c r="L105" s="5"/>
      <c r="M105" s="80"/>
      <c r="N105" s="5"/>
      <c r="O105" s="5"/>
      <c r="P105" s="7"/>
      <c r="Q105" s="5"/>
      <c r="R105" s="5"/>
      <c r="S105" s="5"/>
    </row>
    <row r="106" spans="1:19" s="10" customFormat="1">
      <c r="A106" s="140"/>
      <c r="B106" s="6"/>
      <c r="C106" s="5"/>
      <c r="D106" s="5"/>
      <c r="E106" s="5"/>
      <c r="F106" s="5"/>
      <c r="G106" s="5"/>
      <c r="H106" s="5"/>
      <c r="I106" s="5"/>
      <c r="J106" s="5"/>
      <c r="K106" s="5"/>
      <c r="L106" s="5"/>
      <c r="M106" s="80"/>
      <c r="N106" s="5"/>
      <c r="O106" s="5"/>
      <c r="P106" s="7"/>
      <c r="Q106" s="5"/>
      <c r="R106" s="5"/>
      <c r="S106" s="5"/>
    </row>
    <row r="107" spans="1:19" s="10" customFormat="1">
      <c r="A107" s="140"/>
      <c r="B107" s="6"/>
      <c r="C107" s="5"/>
      <c r="D107" s="5"/>
      <c r="E107" s="5"/>
      <c r="F107" s="5"/>
      <c r="G107" s="5"/>
      <c r="H107" s="5"/>
      <c r="I107" s="5"/>
      <c r="J107" s="5"/>
      <c r="K107" s="5"/>
      <c r="L107" s="5"/>
      <c r="M107" s="80"/>
      <c r="N107" s="5"/>
      <c r="O107" s="5"/>
      <c r="P107" s="7"/>
      <c r="Q107" s="5"/>
      <c r="R107" s="5"/>
      <c r="S107" s="5"/>
    </row>
    <row r="108" spans="1:19" s="10" customFormat="1">
      <c r="A108" s="140"/>
      <c r="B108" s="6"/>
      <c r="C108" s="5"/>
      <c r="D108" s="5"/>
      <c r="E108" s="5"/>
      <c r="F108" s="5"/>
      <c r="G108" s="5"/>
      <c r="H108" s="5"/>
      <c r="I108" s="5"/>
      <c r="J108" s="5"/>
      <c r="K108" s="5"/>
      <c r="L108" s="5"/>
      <c r="M108" s="80"/>
      <c r="N108" s="5"/>
      <c r="O108" s="5"/>
      <c r="P108" s="7"/>
      <c r="Q108" s="5"/>
      <c r="R108" s="5"/>
      <c r="S108" s="5"/>
    </row>
    <row r="109" spans="1:19" s="10" customFormat="1">
      <c r="A109" s="140"/>
      <c r="B109" s="6"/>
      <c r="C109" s="5"/>
      <c r="D109" s="5"/>
      <c r="E109" s="5"/>
      <c r="F109" s="5"/>
      <c r="G109" s="5"/>
      <c r="H109" s="5"/>
      <c r="I109" s="5"/>
      <c r="J109" s="5"/>
      <c r="K109" s="5"/>
      <c r="L109" s="5"/>
      <c r="M109" s="80"/>
      <c r="N109" s="5"/>
      <c r="O109" s="5"/>
      <c r="P109" s="7"/>
      <c r="Q109" s="5"/>
      <c r="R109" s="5"/>
      <c r="S109" s="5"/>
    </row>
    <row r="110" spans="1:19" s="10" customFormat="1">
      <c r="A110" s="140"/>
      <c r="B110" s="6"/>
      <c r="C110" s="5"/>
      <c r="D110" s="5"/>
      <c r="E110" s="5"/>
      <c r="F110" s="5"/>
      <c r="G110" s="5"/>
      <c r="H110" s="5"/>
      <c r="I110" s="5"/>
      <c r="J110" s="5"/>
      <c r="K110" s="5"/>
      <c r="L110" s="5"/>
      <c r="M110" s="80"/>
      <c r="N110" s="5"/>
      <c r="O110" s="5"/>
      <c r="P110" s="7"/>
      <c r="Q110" s="5"/>
      <c r="R110" s="5"/>
      <c r="S110" s="5"/>
    </row>
    <row r="111" spans="1:19" s="10" customFormat="1">
      <c r="A111" s="140"/>
      <c r="B111" s="6"/>
      <c r="C111" s="5"/>
      <c r="D111" s="5"/>
      <c r="E111" s="5"/>
      <c r="F111" s="5"/>
      <c r="G111" s="5"/>
      <c r="H111" s="5"/>
      <c r="I111" s="5"/>
      <c r="J111" s="5"/>
      <c r="K111" s="5"/>
      <c r="L111" s="5"/>
      <c r="M111" s="80"/>
      <c r="N111" s="5"/>
      <c r="O111" s="5"/>
      <c r="P111" s="7"/>
      <c r="Q111" s="5"/>
      <c r="R111" s="5"/>
      <c r="S111" s="5"/>
    </row>
    <row r="112" spans="1:19" s="10" customFormat="1">
      <c r="A112" s="140"/>
      <c r="B112" s="6"/>
      <c r="C112" s="5"/>
      <c r="D112" s="5"/>
      <c r="E112" s="5"/>
      <c r="F112" s="5"/>
      <c r="G112" s="5"/>
      <c r="H112" s="5"/>
      <c r="I112" s="5"/>
      <c r="J112" s="5"/>
      <c r="K112" s="5"/>
      <c r="L112" s="5"/>
      <c r="M112" s="80"/>
      <c r="N112" s="5"/>
      <c r="O112" s="5"/>
      <c r="P112" s="7"/>
      <c r="Q112" s="5"/>
      <c r="R112" s="5"/>
      <c r="S112" s="5"/>
    </row>
    <row r="113" spans="1:19" s="10" customFormat="1">
      <c r="A113" s="140"/>
      <c r="B113" s="6"/>
      <c r="C113" s="5"/>
      <c r="D113" s="5"/>
      <c r="E113" s="5"/>
      <c r="F113" s="5"/>
      <c r="G113" s="5"/>
      <c r="H113" s="5"/>
      <c r="I113" s="5"/>
      <c r="J113" s="5"/>
      <c r="K113" s="5"/>
      <c r="L113" s="5"/>
      <c r="M113" s="80"/>
      <c r="N113" s="5"/>
      <c r="O113" s="5"/>
      <c r="P113" s="7"/>
      <c r="Q113" s="5"/>
      <c r="R113" s="5"/>
      <c r="S113" s="5"/>
    </row>
    <row r="114" spans="1:19" s="10" customFormat="1">
      <c r="A114" s="140"/>
      <c r="B114" s="6"/>
      <c r="C114" s="5"/>
      <c r="D114" s="5"/>
      <c r="E114" s="5"/>
      <c r="F114" s="5"/>
      <c r="G114" s="5"/>
      <c r="H114" s="5"/>
      <c r="I114" s="5"/>
      <c r="J114" s="5"/>
      <c r="K114" s="5"/>
      <c r="L114" s="5"/>
      <c r="M114" s="80"/>
      <c r="N114" s="5"/>
      <c r="O114" s="5"/>
      <c r="P114" s="7"/>
      <c r="Q114" s="5"/>
      <c r="R114" s="5"/>
      <c r="S114" s="5"/>
    </row>
    <row r="115" spans="1:19" s="10" customFormat="1">
      <c r="A115" s="140"/>
      <c r="B115" s="6"/>
      <c r="C115" s="5"/>
      <c r="D115" s="5"/>
      <c r="E115" s="5"/>
      <c r="F115" s="5"/>
      <c r="G115" s="5"/>
      <c r="H115" s="5"/>
      <c r="I115" s="5"/>
      <c r="J115" s="5"/>
      <c r="K115" s="5"/>
      <c r="L115" s="5"/>
      <c r="M115" s="80"/>
      <c r="N115" s="5"/>
      <c r="O115" s="5"/>
      <c r="P115" s="7"/>
      <c r="Q115" s="5"/>
      <c r="R115" s="5"/>
      <c r="S115" s="5"/>
    </row>
    <row r="116" spans="1:19" s="10" customFormat="1">
      <c r="A116" s="140"/>
      <c r="B116" s="6"/>
      <c r="C116" s="5"/>
      <c r="D116" s="5"/>
      <c r="E116" s="5"/>
      <c r="F116" s="5"/>
      <c r="G116" s="5"/>
      <c r="H116" s="5"/>
      <c r="I116" s="5"/>
      <c r="J116" s="5"/>
      <c r="K116" s="5"/>
      <c r="L116" s="5"/>
      <c r="M116" s="80"/>
      <c r="N116" s="5"/>
      <c r="O116" s="5"/>
      <c r="P116" s="7"/>
      <c r="Q116" s="5"/>
      <c r="R116" s="5"/>
      <c r="S116" s="5"/>
    </row>
    <row r="117" spans="1:19" s="10" customFormat="1">
      <c r="A117" s="140"/>
      <c r="B117" s="6"/>
      <c r="C117" s="5"/>
      <c r="D117" s="5"/>
      <c r="E117" s="5"/>
      <c r="F117" s="5"/>
      <c r="G117" s="5"/>
      <c r="H117" s="5"/>
      <c r="I117" s="5"/>
      <c r="J117" s="5"/>
      <c r="K117" s="5"/>
      <c r="L117" s="5"/>
      <c r="M117" s="80"/>
      <c r="N117" s="5"/>
      <c r="O117" s="5"/>
      <c r="P117" s="7"/>
      <c r="Q117" s="5"/>
      <c r="R117" s="5"/>
      <c r="S117" s="5"/>
    </row>
    <row r="118" spans="1:19" s="10" customFormat="1">
      <c r="A118" s="140"/>
      <c r="B118" s="6"/>
      <c r="C118" s="5"/>
      <c r="D118" s="5"/>
      <c r="E118" s="5"/>
      <c r="F118" s="5"/>
      <c r="G118" s="5"/>
      <c r="H118" s="5"/>
      <c r="I118" s="5"/>
      <c r="J118" s="5"/>
      <c r="K118" s="5"/>
      <c r="L118" s="5"/>
      <c r="M118" s="80"/>
      <c r="N118" s="5"/>
      <c r="O118" s="5"/>
      <c r="P118" s="7"/>
      <c r="Q118" s="5"/>
      <c r="R118" s="5"/>
      <c r="S118" s="5"/>
    </row>
    <row r="119" spans="1:19" s="10" customFormat="1">
      <c r="A119" s="140"/>
      <c r="B119" s="6"/>
      <c r="C119" s="5"/>
      <c r="D119" s="5"/>
      <c r="E119" s="5"/>
      <c r="F119" s="5"/>
      <c r="G119" s="5"/>
      <c r="H119" s="5"/>
      <c r="I119" s="5"/>
      <c r="J119" s="5"/>
      <c r="K119" s="5"/>
      <c r="L119" s="5"/>
      <c r="M119" s="80"/>
      <c r="N119" s="5"/>
      <c r="O119" s="5"/>
      <c r="P119" s="7"/>
      <c r="Q119" s="5"/>
      <c r="R119" s="5"/>
      <c r="S119" s="5"/>
    </row>
    <row r="120" spans="1:19" s="10" customFormat="1">
      <c r="A120" s="140"/>
      <c r="B120" s="6"/>
      <c r="C120" s="5"/>
      <c r="D120" s="5"/>
      <c r="E120" s="5"/>
      <c r="F120" s="5"/>
      <c r="G120" s="5"/>
      <c r="H120" s="5"/>
      <c r="I120" s="5"/>
      <c r="J120" s="5"/>
      <c r="K120" s="5"/>
      <c r="L120" s="5"/>
      <c r="M120" s="80"/>
      <c r="N120" s="5"/>
      <c r="O120" s="5"/>
      <c r="P120" s="7"/>
      <c r="Q120" s="5"/>
      <c r="R120" s="5"/>
      <c r="S120" s="5"/>
    </row>
    <row r="121" spans="1:19" s="10" customFormat="1">
      <c r="A121" s="140"/>
      <c r="B121" s="6"/>
      <c r="C121" s="5"/>
      <c r="D121" s="5"/>
      <c r="E121" s="5"/>
      <c r="F121" s="5"/>
      <c r="G121" s="5"/>
      <c r="H121" s="5"/>
      <c r="I121" s="5"/>
      <c r="J121" s="5"/>
      <c r="K121" s="5"/>
      <c r="L121" s="5"/>
      <c r="M121" s="80"/>
      <c r="N121" s="5"/>
      <c r="O121" s="5"/>
      <c r="P121" s="7"/>
      <c r="Q121" s="5"/>
      <c r="R121" s="5"/>
      <c r="S121" s="5"/>
    </row>
    <row r="122" spans="1:19" s="10" customFormat="1">
      <c r="A122" s="140"/>
      <c r="B122" s="6"/>
      <c r="C122" s="5"/>
      <c r="D122" s="5"/>
      <c r="E122" s="5"/>
      <c r="F122" s="5"/>
      <c r="G122" s="5"/>
      <c r="H122" s="5"/>
      <c r="I122" s="5"/>
      <c r="J122" s="5"/>
      <c r="K122" s="5"/>
      <c r="L122" s="5"/>
      <c r="M122" s="80"/>
      <c r="N122" s="5"/>
      <c r="O122" s="5"/>
      <c r="P122" s="7"/>
      <c r="Q122" s="5"/>
      <c r="R122" s="5"/>
      <c r="S122" s="5"/>
    </row>
    <row r="123" spans="1:19" s="10" customFormat="1">
      <c r="A123" s="140"/>
      <c r="B123" s="6"/>
      <c r="C123" s="5"/>
      <c r="D123" s="5"/>
      <c r="E123" s="5"/>
      <c r="F123" s="5"/>
      <c r="G123" s="5"/>
      <c r="H123" s="5"/>
      <c r="I123" s="5"/>
      <c r="J123" s="5"/>
      <c r="K123" s="5"/>
      <c r="L123" s="5"/>
      <c r="M123" s="80"/>
      <c r="N123" s="5"/>
      <c r="O123" s="5"/>
      <c r="P123" s="7"/>
      <c r="Q123" s="5"/>
      <c r="R123" s="5"/>
      <c r="S123" s="5"/>
    </row>
    <row r="124" spans="1:19" s="10" customFormat="1">
      <c r="A124" s="140"/>
      <c r="B124" s="6"/>
      <c r="C124" s="5"/>
      <c r="D124" s="5"/>
      <c r="E124" s="5"/>
      <c r="F124" s="5"/>
      <c r="G124" s="5"/>
      <c r="H124" s="5"/>
      <c r="I124" s="5"/>
      <c r="J124" s="5"/>
      <c r="K124" s="5"/>
      <c r="L124" s="5"/>
      <c r="M124" s="80"/>
      <c r="N124" s="5"/>
      <c r="O124" s="5"/>
      <c r="P124" s="7"/>
      <c r="Q124" s="5"/>
      <c r="R124" s="5"/>
      <c r="S124" s="5"/>
    </row>
    <row r="125" spans="1:19" s="10" customFormat="1">
      <c r="A125" s="140"/>
      <c r="B125" s="6"/>
      <c r="C125" s="5"/>
      <c r="D125" s="5"/>
      <c r="E125" s="5"/>
      <c r="F125" s="5"/>
      <c r="G125" s="5"/>
      <c r="H125" s="5"/>
      <c r="I125" s="5"/>
      <c r="J125" s="5"/>
      <c r="K125" s="5"/>
      <c r="L125" s="5"/>
      <c r="M125" s="80"/>
      <c r="N125" s="5"/>
      <c r="O125" s="5"/>
      <c r="P125" s="7"/>
      <c r="Q125" s="5"/>
      <c r="R125" s="5"/>
      <c r="S125" s="5"/>
    </row>
    <row r="126" spans="1:19" s="10" customFormat="1">
      <c r="A126" s="140"/>
      <c r="B126" s="6"/>
      <c r="C126" s="5"/>
      <c r="D126" s="5"/>
      <c r="E126" s="5"/>
      <c r="F126" s="5"/>
      <c r="G126" s="5"/>
      <c r="H126" s="5"/>
      <c r="I126" s="5"/>
      <c r="J126" s="5"/>
      <c r="K126" s="5"/>
      <c r="L126" s="5"/>
      <c r="M126" s="80"/>
      <c r="N126" s="5"/>
      <c r="O126" s="5"/>
      <c r="P126" s="7"/>
      <c r="Q126" s="5"/>
      <c r="R126" s="5"/>
      <c r="S126" s="5"/>
    </row>
    <row r="127" spans="1:19" s="10" customFormat="1">
      <c r="A127" s="140"/>
      <c r="B127" s="6"/>
      <c r="C127" s="5"/>
      <c r="D127" s="5"/>
      <c r="E127" s="5"/>
      <c r="F127" s="5"/>
      <c r="G127" s="5"/>
      <c r="H127" s="5"/>
      <c r="I127" s="5"/>
      <c r="J127" s="5"/>
      <c r="K127" s="5"/>
      <c r="L127" s="5"/>
      <c r="M127" s="80"/>
      <c r="N127" s="5"/>
      <c r="O127" s="5"/>
      <c r="P127" s="7"/>
      <c r="Q127" s="5"/>
      <c r="R127" s="5"/>
      <c r="S127" s="5"/>
    </row>
    <row r="128" spans="1:19" s="10" customFormat="1">
      <c r="A128" s="140"/>
      <c r="B128" s="6"/>
      <c r="C128" s="5"/>
      <c r="D128" s="5"/>
      <c r="E128" s="5"/>
      <c r="F128" s="5"/>
      <c r="G128" s="5"/>
      <c r="H128" s="5"/>
      <c r="I128" s="5"/>
      <c r="J128" s="5"/>
      <c r="K128" s="5"/>
      <c r="L128" s="5"/>
      <c r="M128" s="80"/>
      <c r="N128" s="5"/>
      <c r="O128" s="5"/>
      <c r="P128" s="7"/>
      <c r="Q128" s="5"/>
      <c r="R128" s="5"/>
      <c r="S128" s="5"/>
    </row>
    <row r="129" spans="1:19" s="10" customFormat="1">
      <c r="A129" s="140"/>
      <c r="B129" s="6"/>
      <c r="C129" s="5"/>
      <c r="D129" s="5"/>
      <c r="E129" s="5"/>
      <c r="F129" s="5"/>
      <c r="G129" s="5"/>
      <c r="H129" s="5"/>
      <c r="I129" s="5"/>
      <c r="J129" s="5"/>
      <c r="K129" s="5"/>
      <c r="L129" s="5"/>
      <c r="M129" s="80"/>
      <c r="N129" s="5"/>
      <c r="O129" s="5"/>
      <c r="P129" s="7"/>
      <c r="Q129" s="5"/>
      <c r="R129" s="5"/>
      <c r="S129" s="5"/>
    </row>
    <row r="130" spans="1:19" s="10" customFormat="1">
      <c r="A130" s="140"/>
      <c r="B130" s="6"/>
      <c r="C130" s="5"/>
      <c r="D130" s="5"/>
      <c r="E130" s="5"/>
      <c r="F130" s="5"/>
      <c r="G130" s="5"/>
      <c r="H130" s="5"/>
      <c r="I130" s="5"/>
      <c r="J130" s="5"/>
      <c r="K130" s="5"/>
      <c r="L130" s="5"/>
      <c r="M130" s="80"/>
      <c r="N130" s="5"/>
      <c r="O130" s="5"/>
      <c r="P130" s="7"/>
      <c r="Q130" s="5"/>
      <c r="R130" s="5"/>
      <c r="S130" s="5"/>
    </row>
    <row r="131" spans="1:19" s="10" customFormat="1">
      <c r="A131" s="140"/>
      <c r="B131" s="6"/>
      <c r="C131" s="5"/>
      <c r="D131" s="5"/>
      <c r="E131" s="5"/>
      <c r="F131" s="5"/>
      <c r="G131" s="5"/>
      <c r="H131" s="5"/>
      <c r="I131" s="5"/>
      <c r="J131" s="5"/>
      <c r="K131" s="5"/>
      <c r="L131" s="5"/>
      <c r="M131" s="80"/>
      <c r="N131" s="5"/>
      <c r="O131" s="5"/>
      <c r="P131" s="7"/>
      <c r="Q131" s="5"/>
      <c r="R131" s="5"/>
      <c r="S131" s="5"/>
    </row>
    <row r="132" spans="1:19" s="10" customFormat="1">
      <c r="A132" s="140"/>
      <c r="B132" s="6"/>
      <c r="C132" s="5"/>
      <c r="D132" s="5"/>
      <c r="E132" s="5"/>
      <c r="F132" s="5"/>
      <c r="G132" s="5"/>
      <c r="H132" s="5"/>
      <c r="I132" s="5"/>
      <c r="J132" s="5"/>
      <c r="K132" s="5"/>
      <c r="L132" s="5"/>
      <c r="M132" s="80"/>
      <c r="N132" s="5"/>
      <c r="O132" s="5"/>
      <c r="P132" s="7"/>
      <c r="Q132" s="5"/>
      <c r="R132" s="5"/>
      <c r="S132" s="5"/>
    </row>
    <row r="133" spans="1:19" s="10" customFormat="1">
      <c r="A133" s="140"/>
      <c r="B133" s="6"/>
      <c r="C133" s="5"/>
      <c r="D133" s="5"/>
      <c r="E133" s="5"/>
      <c r="F133" s="5"/>
      <c r="G133" s="5"/>
      <c r="H133" s="5"/>
      <c r="I133" s="5"/>
      <c r="J133" s="5"/>
      <c r="K133" s="5"/>
      <c r="L133" s="5"/>
      <c r="M133" s="80"/>
      <c r="N133" s="5"/>
      <c r="O133" s="5"/>
      <c r="P133" s="7"/>
      <c r="Q133" s="5"/>
      <c r="R133" s="5"/>
      <c r="S133" s="5"/>
    </row>
    <row r="134" spans="1:19" s="10" customFormat="1">
      <c r="A134" s="140"/>
      <c r="B134" s="6"/>
      <c r="C134" s="5"/>
      <c r="D134" s="5"/>
      <c r="E134" s="5"/>
      <c r="F134" s="5"/>
      <c r="G134" s="5"/>
      <c r="H134" s="5"/>
      <c r="I134" s="5"/>
      <c r="J134" s="5"/>
      <c r="K134" s="5"/>
      <c r="L134" s="5"/>
      <c r="M134" s="80"/>
      <c r="N134" s="5"/>
      <c r="O134" s="5"/>
      <c r="P134" s="7"/>
      <c r="Q134" s="5"/>
      <c r="R134" s="5"/>
      <c r="S134" s="5"/>
    </row>
    <row r="135" spans="1:19" s="10" customFormat="1">
      <c r="A135" s="140"/>
      <c r="B135" s="6"/>
      <c r="C135" s="5"/>
      <c r="D135" s="5"/>
      <c r="E135" s="5"/>
      <c r="F135" s="5"/>
      <c r="G135" s="5"/>
      <c r="H135" s="5"/>
      <c r="I135" s="5"/>
      <c r="J135" s="5"/>
      <c r="K135" s="5"/>
      <c r="L135" s="5"/>
      <c r="M135" s="80"/>
      <c r="N135" s="5"/>
      <c r="O135" s="5"/>
      <c r="P135" s="7"/>
      <c r="Q135" s="5"/>
      <c r="R135" s="5"/>
      <c r="S135" s="5"/>
    </row>
    <row r="136" spans="1:19" s="10" customFormat="1">
      <c r="A136" s="140"/>
      <c r="B136" s="6"/>
      <c r="C136" s="5"/>
      <c r="D136" s="5"/>
      <c r="E136" s="5"/>
      <c r="F136" s="5"/>
      <c r="G136" s="5"/>
      <c r="H136" s="5"/>
      <c r="I136" s="5"/>
      <c r="J136" s="5"/>
      <c r="K136" s="5"/>
      <c r="L136" s="5"/>
      <c r="M136" s="80"/>
      <c r="N136" s="5"/>
      <c r="O136" s="5"/>
      <c r="P136" s="7"/>
      <c r="Q136" s="5"/>
      <c r="R136" s="5"/>
      <c r="S136" s="5"/>
    </row>
    <row r="137" spans="1:19" s="10" customFormat="1">
      <c r="A137" s="140"/>
      <c r="B137" s="6"/>
      <c r="C137" s="5"/>
      <c r="D137" s="5"/>
      <c r="E137" s="5"/>
      <c r="F137" s="5"/>
      <c r="G137" s="5"/>
      <c r="H137" s="5"/>
      <c r="I137" s="5"/>
      <c r="J137" s="5"/>
      <c r="K137" s="5"/>
      <c r="L137" s="5"/>
      <c r="M137" s="80"/>
      <c r="N137" s="5"/>
      <c r="O137" s="5"/>
      <c r="P137" s="7"/>
      <c r="Q137" s="5"/>
      <c r="R137" s="5"/>
      <c r="S137" s="5"/>
    </row>
    <row r="138" spans="1:19" s="10" customFormat="1">
      <c r="A138" s="140"/>
      <c r="B138" s="6"/>
      <c r="C138" s="5"/>
      <c r="D138" s="5"/>
      <c r="E138" s="5"/>
      <c r="F138" s="5"/>
      <c r="G138" s="5"/>
      <c r="H138" s="5"/>
      <c r="I138" s="5"/>
      <c r="J138" s="5"/>
      <c r="K138" s="5"/>
      <c r="L138" s="5"/>
      <c r="M138" s="80"/>
      <c r="N138" s="5"/>
      <c r="O138" s="5"/>
      <c r="P138" s="7"/>
      <c r="Q138" s="5"/>
      <c r="R138" s="5"/>
      <c r="S138" s="5"/>
    </row>
    <row r="139" spans="1:19" s="10" customFormat="1">
      <c r="A139" s="140"/>
      <c r="B139" s="6"/>
      <c r="C139" s="5"/>
      <c r="D139" s="5"/>
      <c r="E139" s="5"/>
      <c r="F139" s="5"/>
      <c r="G139" s="5"/>
      <c r="H139" s="5"/>
      <c r="I139" s="5"/>
      <c r="J139" s="5"/>
      <c r="K139" s="5"/>
      <c r="L139" s="5"/>
      <c r="M139" s="80"/>
      <c r="N139" s="5"/>
      <c r="O139" s="5"/>
      <c r="P139" s="7"/>
      <c r="Q139" s="5"/>
      <c r="R139" s="5"/>
      <c r="S139" s="5"/>
    </row>
    <row r="140" spans="1:19" s="10" customFormat="1">
      <c r="A140" s="140"/>
      <c r="B140" s="6"/>
      <c r="C140" s="5"/>
      <c r="D140" s="5"/>
      <c r="E140" s="5"/>
      <c r="F140" s="5"/>
      <c r="G140" s="5"/>
      <c r="H140" s="5"/>
      <c r="I140" s="5"/>
      <c r="J140" s="5"/>
      <c r="K140" s="5"/>
      <c r="L140" s="5"/>
      <c r="M140" s="80"/>
      <c r="N140" s="5"/>
      <c r="O140" s="5"/>
      <c r="P140" s="7"/>
      <c r="Q140" s="5"/>
      <c r="R140" s="5"/>
      <c r="S140" s="5"/>
    </row>
    <row r="141" spans="1:19" s="10" customFormat="1">
      <c r="A141" s="140"/>
      <c r="B141" s="6"/>
      <c r="C141" s="5"/>
      <c r="D141" s="5"/>
      <c r="E141" s="5"/>
      <c r="F141" s="5"/>
      <c r="G141" s="5"/>
      <c r="H141" s="5"/>
      <c r="I141" s="5"/>
      <c r="J141" s="5"/>
      <c r="K141" s="5"/>
      <c r="L141" s="5"/>
      <c r="M141" s="80"/>
      <c r="N141" s="5"/>
      <c r="O141" s="5"/>
      <c r="P141" s="7"/>
      <c r="Q141" s="5"/>
      <c r="R141" s="5"/>
      <c r="S141" s="5"/>
    </row>
    <row r="142" spans="1:19" s="10" customFormat="1">
      <c r="A142" s="140"/>
      <c r="B142" s="6"/>
      <c r="C142" s="5"/>
      <c r="D142" s="5"/>
      <c r="E142" s="5"/>
      <c r="F142" s="5"/>
      <c r="G142" s="5"/>
      <c r="H142" s="5"/>
      <c r="I142" s="5"/>
      <c r="J142" s="5"/>
      <c r="K142" s="5"/>
      <c r="L142" s="5"/>
      <c r="M142" s="80"/>
      <c r="N142" s="5"/>
      <c r="O142" s="5"/>
      <c r="P142" s="7"/>
      <c r="Q142" s="5"/>
      <c r="R142" s="5"/>
      <c r="S142" s="5"/>
    </row>
    <row r="143" spans="1:19" s="10" customFormat="1">
      <c r="A143" s="140"/>
      <c r="B143" s="6"/>
      <c r="C143" s="5"/>
      <c r="D143" s="5"/>
      <c r="E143" s="5"/>
      <c r="F143" s="5"/>
      <c r="G143" s="5"/>
      <c r="H143" s="5"/>
      <c r="I143" s="5"/>
      <c r="J143" s="5"/>
      <c r="K143" s="5"/>
      <c r="L143" s="5"/>
      <c r="M143" s="80"/>
      <c r="N143" s="5"/>
      <c r="O143" s="5"/>
      <c r="P143" s="7"/>
      <c r="Q143" s="5"/>
      <c r="R143" s="5"/>
      <c r="S143" s="5"/>
    </row>
    <row r="144" spans="1:19" s="10" customFormat="1">
      <c r="A144" s="140"/>
      <c r="B144" s="6"/>
      <c r="C144" s="5"/>
      <c r="D144" s="5"/>
      <c r="E144" s="5"/>
      <c r="F144" s="5"/>
      <c r="G144" s="5"/>
      <c r="H144" s="5"/>
      <c r="I144" s="5"/>
      <c r="J144" s="5"/>
      <c r="K144" s="5"/>
      <c r="L144" s="5"/>
      <c r="M144" s="80"/>
      <c r="N144" s="5"/>
      <c r="O144" s="5"/>
      <c r="P144" s="7"/>
      <c r="Q144" s="5"/>
      <c r="R144" s="5"/>
      <c r="S144" s="5"/>
    </row>
    <row r="145" spans="1:19" s="10" customFormat="1">
      <c r="A145" s="140"/>
      <c r="B145" s="6"/>
      <c r="C145" s="5"/>
      <c r="D145" s="5"/>
      <c r="E145" s="5"/>
      <c r="F145" s="5"/>
      <c r="G145" s="5"/>
      <c r="H145" s="5"/>
      <c r="I145" s="5"/>
      <c r="J145" s="5"/>
      <c r="K145" s="5"/>
      <c r="L145" s="5"/>
      <c r="M145" s="80"/>
      <c r="N145" s="5"/>
      <c r="O145" s="5"/>
      <c r="P145" s="7"/>
      <c r="Q145" s="5"/>
      <c r="R145" s="5"/>
      <c r="S145" s="5"/>
    </row>
    <row r="146" spans="1:19" s="10" customFormat="1">
      <c r="A146" s="140"/>
      <c r="B146" s="6"/>
      <c r="C146" s="5"/>
      <c r="D146" s="5"/>
      <c r="E146" s="5"/>
      <c r="F146" s="5"/>
      <c r="G146" s="5"/>
      <c r="H146" s="5"/>
      <c r="I146" s="5"/>
      <c r="J146" s="5"/>
      <c r="K146" s="5"/>
      <c r="L146" s="5"/>
      <c r="M146" s="80"/>
      <c r="N146" s="5"/>
      <c r="O146" s="5"/>
      <c r="P146" s="7"/>
      <c r="Q146" s="5"/>
      <c r="R146" s="5"/>
      <c r="S146" s="5"/>
    </row>
    <row r="147" spans="1:19" s="10" customFormat="1">
      <c r="A147" s="140"/>
      <c r="B147" s="6"/>
      <c r="C147" s="5"/>
      <c r="D147" s="5"/>
      <c r="E147" s="5"/>
      <c r="F147" s="5"/>
      <c r="G147" s="5"/>
      <c r="H147" s="5"/>
      <c r="I147" s="5"/>
      <c r="J147" s="5"/>
      <c r="K147" s="5"/>
      <c r="L147" s="5"/>
      <c r="M147" s="80"/>
      <c r="N147" s="5"/>
      <c r="O147" s="5"/>
      <c r="P147" s="7"/>
      <c r="Q147" s="5"/>
      <c r="R147" s="5"/>
      <c r="S147" s="5"/>
    </row>
    <row r="148" spans="1:19" s="10" customFormat="1">
      <c r="A148" s="140"/>
      <c r="B148" s="6"/>
      <c r="C148" s="5"/>
      <c r="D148" s="5"/>
      <c r="E148" s="5"/>
      <c r="F148" s="5"/>
      <c r="G148" s="5"/>
      <c r="H148" s="5"/>
      <c r="I148" s="5"/>
      <c r="J148" s="5"/>
      <c r="K148" s="5"/>
      <c r="L148" s="5"/>
      <c r="M148" s="80"/>
      <c r="N148" s="5"/>
      <c r="O148" s="5"/>
      <c r="P148" s="7"/>
      <c r="Q148" s="5"/>
      <c r="R148" s="5"/>
      <c r="S148" s="5"/>
    </row>
    <row r="149" spans="1:19" s="10" customFormat="1">
      <c r="A149" s="140"/>
      <c r="B149" s="6"/>
      <c r="C149" s="5"/>
      <c r="D149" s="5"/>
      <c r="E149" s="5"/>
      <c r="F149" s="5"/>
      <c r="G149" s="5"/>
      <c r="H149" s="5"/>
      <c r="I149" s="5"/>
      <c r="J149" s="5"/>
      <c r="K149" s="5"/>
      <c r="L149" s="5"/>
      <c r="M149" s="80"/>
      <c r="N149" s="5"/>
      <c r="O149" s="5"/>
      <c r="P149" s="7"/>
      <c r="Q149" s="5"/>
      <c r="R149" s="5"/>
      <c r="S149" s="5"/>
    </row>
    <row r="150" spans="1:19" s="10" customFormat="1">
      <c r="A150" s="140"/>
      <c r="B150" s="6"/>
      <c r="C150" s="5"/>
      <c r="D150" s="5"/>
      <c r="E150" s="5"/>
      <c r="F150" s="5"/>
      <c r="G150" s="5"/>
      <c r="H150" s="5"/>
      <c r="I150" s="5"/>
      <c r="J150" s="5"/>
      <c r="K150" s="5"/>
      <c r="L150" s="5"/>
      <c r="M150" s="80"/>
      <c r="N150" s="5"/>
      <c r="O150" s="5"/>
      <c r="P150" s="7"/>
      <c r="Q150" s="5"/>
      <c r="R150" s="5"/>
      <c r="S150" s="5"/>
    </row>
    <row r="151" spans="1:19" s="10" customFormat="1">
      <c r="A151" s="140"/>
      <c r="B151" s="6"/>
      <c r="C151" s="5"/>
      <c r="D151" s="5"/>
      <c r="E151" s="5"/>
      <c r="F151" s="5"/>
      <c r="G151" s="5"/>
      <c r="H151" s="5"/>
      <c r="I151" s="5"/>
      <c r="J151" s="5"/>
      <c r="K151" s="5"/>
      <c r="L151" s="5"/>
      <c r="M151" s="80"/>
      <c r="N151" s="5"/>
      <c r="O151" s="5"/>
      <c r="P151" s="7"/>
      <c r="Q151" s="5"/>
      <c r="R151" s="5"/>
      <c r="S151" s="5"/>
    </row>
    <row r="152" spans="1:19" s="10" customFormat="1">
      <c r="A152" s="140"/>
      <c r="B152" s="6"/>
      <c r="C152" s="5"/>
      <c r="D152" s="5"/>
      <c r="E152" s="5"/>
      <c r="F152" s="5"/>
      <c r="G152" s="5"/>
      <c r="H152" s="5"/>
      <c r="I152" s="5"/>
      <c r="J152" s="5"/>
      <c r="K152" s="5"/>
      <c r="L152" s="5"/>
      <c r="M152" s="80"/>
      <c r="N152" s="5"/>
      <c r="O152" s="5"/>
      <c r="P152" s="7"/>
      <c r="Q152" s="5"/>
      <c r="R152" s="5"/>
      <c r="S152" s="5"/>
    </row>
    <row r="153" spans="1:19" s="10" customFormat="1">
      <c r="A153" s="140"/>
      <c r="B153" s="6"/>
      <c r="C153" s="5"/>
      <c r="D153" s="5"/>
      <c r="E153" s="5"/>
      <c r="F153" s="5"/>
      <c r="G153" s="5"/>
      <c r="H153" s="5"/>
      <c r="I153" s="5"/>
      <c r="J153" s="5"/>
      <c r="K153" s="5"/>
      <c r="L153" s="5"/>
      <c r="M153" s="80"/>
      <c r="N153" s="5"/>
      <c r="O153" s="5"/>
      <c r="P153" s="7"/>
      <c r="Q153" s="5"/>
      <c r="R153" s="5"/>
      <c r="S153" s="5"/>
    </row>
    <row r="154" spans="1:19" s="10" customFormat="1">
      <c r="A154" s="140"/>
      <c r="B154" s="6"/>
      <c r="C154" s="5"/>
      <c r="D154" s="5"/>
      <c r="E154" s="5"/>
      <c r="F154" s="5"/>
      <c r="G154" s="5"/>
      <c r="H154" s="5"/>
      <c r="I154" s="5"/>
      <c r="J154" s="5"/>
      <c r="K154" s="5"/>
      <c r="L154" s="5"/>
      <c r="M154" s="80"/>
      <c r="N154" s="5"/>
      <c r="O154" s="5"/>
      <c r="P154" s="7"/>
      <c r="Q154" s="5"/>
      <c r="R154" s="5"/>
      <c r="S154" s="5"/>
    </row>
    <row r="155" spans="1:19" s="10" customFormat="1">
      <c r="A155" s="140"/>
      <c r="B155" s="6"/>
      <c r="C155" s="5"/>
      <c r="D155" s="5"/>
      <c r="E155" s="5"/>
      <c r="F155" s="5"/>
      <c r="G155" s="5"/>
      <c r="H155" s="5"/>
      <c r="I155" s="5"/>
      <c r="J155" s="5"/>
      <c r="K155" s="5"/>
      <c r="L155" s="5"/>
      <c r="M155" s="80"/>
      <c r="N155" s="5"/>
      <c r="O155" s="5"/>
      <c r="P155" s="7"/>
      <c r="Q155" s="5"/>
      <c r="R155" s="5"/>
      <c r="S155" s="5"/>
    </row>
    <row r="156" spans="1:19" s="10" customFormat="1">
      <c r="A156" s="140"/>
      <c r="B156" s="6"/>
      <c r="C156" s="5"/>
      <c r="D156" s="5"/>
      <c r="E156" s="5"/>
      <c r="F156" s="5"/>
      <c r="G156" s="5"/>
      <c r="H156" s="5"/>
      <c r="I156" s="5"/>
      <c r="J156" s="5"/>
      <c r="K156" s="5"/>
      <c r="L156" s="5"/>
      <c r="M156" s="80"/>
      <c r="N156" s="5"/>
      <c r="O156" s="5"/>
      <c r="P156" s="7"/>
      <c r="Q156" s="5"/>
      <c r="R156" s="5"/>
      <c r="S156" s="5"/>
    </row>
    <row r="157" spans="1:19" s="10" customFormat="1">
      <c r="A157" s="140"/>
      <c r="B157" s="6"/>
      <c r="C157" s="5"/>
      <c r="D157" s="5"/>
      <c r="E157" s="5"/>
      <c r="F157" s="5"/>
      <c r="G157" s="5"/>
      <c r="H157" s="5"/>
      <c r="I157" s="5"/>
      <c r="J157" s="5"/>
      <c r="K157" s="5"/>
      <c r="L157" s="5"/>
      <c r="M157" s="80"/>
      <c r="N157" s="5"/>
      <c r="O157" s="5"/>
      <c r="P157" s="7"/>
      <c r="Q157" s="5"/>
      <c r="R157" s="5"/>
      <c r="S157" s="5"/>
    </row>
    <row r="158" spans="1:19" s="10" customFormat="1">
      <c r="A158" s="140"/>
      <c r="B158" s="6"/>
      <c r="C158" s="5"/>
      <c r="D158" s="5"/>
      <c r="E158" s="5"/>
      <c r="F158" s="5"/>
      <c r="G158" s="5"/>
      <c r="H158" s="5"/>
      <c r="I158" s="5"/>
      <c r="J158" s="5"/>
      <c r="K158" s="5"/>
      <c r="L158" s="5"/>
      <c r="M158" s="80"/>
      <c r="N158" s="5"/>
      <c r="O158" s="5"/>
      <c r="P158" s="7"/>
      <c r="Q158" s="5"/>
      <c r="R158" s="5"/>
      <c r="S158" s="5"/>
    </row>
    <row r="159" spans="1:19" s="10" customFormat="1">
      <c r="A159" s="140"/>
      <c r="B159" s="6"/>
      <c r="C159" s="5"/>
      <c r="D159" s="5"/>
      <c r="E159" s="5"/>
      <c r="F159" s="5"/>
      <c r="G159" s="5"/>
      <c r="H159" s="5"/>
      <c r="I159" s="5"/>
      <c r="J159" s="5"/>
      <c r="K159" s="5"/>
      <c r="L159" s="5"/>
      <c r="M159" s="80"/>
      <c r="N159" s="5"/>
      <c r="O159" s="5"/>
      <c r="P159" s="7"/>
      <c r="Q159" s="5"/>
      <c r="R159" s="5"/>
      <c r="S159" s="5"/>
    </row>
    <row r="160" spans="1:19" s="10" customFormat="1">
      <c r="A160" s="140"/>
      <c r="B160" s="6"/>
      <c r="C160" s="5"/>
      <c r="D160" s="5"/>
      <c r="E160" s="5"/>
      <c r="F160" s="5"/>
      <c r="G160" s="5"/>
      <c r="H160" s="5"/>
      <c r="I160" s="5"/>
      <c r="J160" s="5"/>
      <c r="K160" s="5"/>
      <c r="L160" s="5"/>
      <c r="M160" s="80"/>
      <c r="N160" s="5"/>
      <c r="O160" s="5"/>
      <c r="P160" s="7"/>
      <c r="Q160" s="5"/>
      <c r="R160" s="5"/>
      <c r="S160" s="5"/>
    </row>
    <row r="161" spans="1:19" s="10" customFormat="1">
      <c r="A161" s="140"/>
      <c r="B161" s="6"/>
      <c r="C161" s="5"/>
      <c r="D161" s="5"/>
      <c r="E161" s="5"/>
      <c r="F161" s="5"/>
      <c r="G161" s="5"/>
      <c r="H161" s="5"/>
      <c r="I161" s="5"/>
      <c r="J161" s="5"/>
      <c r="K161" s="5"/>
      <c r="L161" s="5"/>
      <c r="M161" s="80"/>
      <c r="N161" s="5"/>
      <c r="O161" s="5"/>
      <c r="P161" s="7"/>
      <c r="Q161" s="5"/>
      <c r="R161" s="5"/>
      <c r="S161" s="5"/>
    </row>
    <row r="162" spans="1:19" s="10" customFormat="1">
      <c r="A162" s="140"/>
      <c r="B162" s="6"/>
      <c r="C162" s="5"/>
      <c r="D162" s="5"/>
      <c r="E162" s="5"/>
      <c r="F162" s="5"/>
      <c r="G162" s="5"/>
      <c r="H162" s="5"/>
      <c r="I162" s="5"/>
      <c r="J162" s="5"/>
      <c r="K162" s="5"/>
      <c r="L162" s="5"/>
      <c r="M162" s="80"/>
      <c r="N162" s="5"/>
      <c r="O162" s="5"/>
      <c r="P162" s="7"/>
      <c r="Q162" s="5"/>
      <c r="R162" s="5"/>
      <c r="S162" s="5"/>
    </row>
    <row r="163" spans="1:19" s="10" customFormat="1">
      <c r="A163" s="140"/>
      <c r="B163" s="6"/>
      <c r="C163" s="5"/>
      <c r="D163" s="5"/>
      <c r="E163" s="5"/>
      <c r="F163" s="5"/>
      <c r="G163" s="5"/>
      <c r="H163" s="5"/>
      <c r="I163" s="5"/>
      <c r="J163" s="5"/>
      <c r="K163" s="5"/>
      <c r="L163" s="5"/>
      <c r="M163" s="80"/>
      <c r="N163" s="5"/>
      <c r="O163" s="5"/>
      <c r="P163" s="7"/>
      <c r="Q163" s="5"/>
      <c r="R163" s="5"/>
      <c r="S163" s="5"/>
    </row>
    <row r="164" spans="1:19" s="10" customFormat="1">
      <c r="A164" s="140"/>
      <c r="B164" s="6"/>
      <c r="C164" s="5"/>
      <c r="D164" s="5"/>
      <c r="E164" s="5"/>
      <c r="F164" s="5"/>
      <c r="G164" s="5"/>
      <c r="H164" s="5"/>
      <c r="I164" s="5"/>
      <c r="J164" s="5"/>
      <c r="K164" s="5"/>
      <c r="L164" s="5"/>
      <c r="M164" s="80"/>
      <c r="N164" s="5"/>
      <c r="O164" s="5"/>
      <c r="P164" s="7"/>
      <c r="Q164" s="5"/>
      <c r="R164" s="5"/>
      <c r="S164" s="5"/>
    </row>
    <row r="165" spans="1:19" s="10" customFormat="1">
      <c r="A165" s="140"/>
      <c r="B165" s="6"/>
      <c r="C165" s="5"/>
      <c r="D165" s="5"/>
      <c r="E165" s="5"/>
      <c r="F165" s="5"/>
      <c r="G165" s="5"/>
      <c r="H165" s="5"/>
      <c r="I165" s="5"/>
      <c r="J165" s="5"/>
      <c r="K165" s="5"/>
      <c r="L165" s="5"/>
      <c r="M165" s="80"/>
      <c r="N165" s="5"/>
      <c r="O165" s="5"/>
      <c r="P165" s="7"/>
      <c r="Q165" s="5"/>
      <c r="R165" s="5"/>
      <c r="S165" s="5"/>
    </row>
    <row r="166" spans="1:19" s="10" customFormat="1">
      <c r="A166" s="140"/>
      <c r="B166" s="6"/>
      <c r="C166" s="5"/>
      <c r="D166" s="5"/>
      <c r="E166" s="5"/>
      <c r="F166" s="5"/>
      <c r="G166" s="5"/>
      <c r="H166" s="5"/>
      <c r="I166" s="5"/>
      <c r="J166" s="5"/>
      <c r="K166" s="5"/>
      <c r="L166" s="5"/>
      <c r="M166" s="80"/>
      <c r="N166" s="5"/>
      <c r="O166" s="5"/>
      <c r="P166" s="7"/>
      <c r="Q166" s="5"/>
      <c r="R166" s="5"/>
      <c r="S166" s="5"/>
    </row>
    <row r="167" spans="1:19" s="10" customFormat="1">
      <c r="A167" s="140"/>
      <c r="B167" s="6"/>
      <c r="C167" s="5"/>
      <c r="D167" s="5"/>
      <c r="E167" s="5"/>
      <c r="F167" s="5"/>
      <c r="G167" s="5"/>
      <c r="H167" s="5"/>
      <c r="I167" s="5"/>
      <c r="J167" s="5"/>
      <c r="K167" s="5"/>
      <c r="L167" s="5"/>
      <c r="M167" s="80"/>
      <c r="N167" s="5"/>
      <c r="O167" s="5"/>
      <c r="P167" s="7"/>
      <c r="Q167" s="5"/>
      <c r="R167" s="5"/>
      <c r="S167" s="5"/>
    </row>
    <row r="168" spans="1:19" s="10" customFormat="1">
      <c r="A168" s="140"/>
      <c r="B168" s="6"/>
      <c r="C168" s="5"/>
      <c r="D168" s="5"/>
      <c r="E168" s="5"/>
      <c r="F168" s="5"/>
      <c r="G168" s="5"/>
      <c r="H168" s="5"/>
      <c r="I168" s="5"/>
      <c r="J168" s="5"/>
      <c r="K168" s="5"/>
      <c r="L168" s="5"/>
      <c r="M168" s="80"/>
      <c r="N168" s="5"/>
      <c r="O168" s="5"/>
      <c r="P168" s="7"/>
      <c r="Q168" s="5"/>
      <c r="R168" s="5"/>
      <c r="S168" s="5"/>
    </row>
    <row r="169" spans="1:19" s="10" customFormat="1">
      <c r="A169" s="140"/>
      <c r="B169" s="6"/>
      <c r="C169" s="5"/>
      <c r="D169" s="5"/>
      <c r="E169" s="5"/>
      <c r="F169" s="5"/>
      <c r="G169" s="5"/>
      <c r="H169" s="5"/>
      <c r="I169" s="5"/>
      <c r="J169" s="5"/>
      <c r="K169" s="5"/>
      <c r="L169" s="5"/>
      <c r="M169" s="80"/>
      <c r="N169" s="5"/>
      <c r="O169" s="5"/>
      <c r="P169" s="7"/>
      <c r="Q169" s="5"/>
      <c r="R169" s="5"/>
      <c r="S169" s="5"/>
    </row>
    <row r="170" spans="1:19" s="10" customFormat="1">
      <c r="A170" s="140"/>
      <c r="B170" s="6"/>
      <c r="C170" s="5"/>
      <c r="D170" s="5"/>
      <c r="E170" s="5"/>
      <c r="F170" s="5"/>
      <c r="G170" s="5"/>
      <c r="H170" s="5"/>
      <c r="I170" s="5"/>
      <c r="J170" s="5"/>
      <c r="K170" s="5"/>
      <c r="L170" s="5"/>
      <c r="M170" s="80"/>
      <c r="N170" s="5"/>
      <c r="O170" s="5"/>
      <c r="P170" s="7"/>
      <c r="Q170" s="5"/>
      <c r="R170" s="5"/>
      <c r="S170" s="5"/>
    </row>
    <row r="171" spans="1:19" s="10" customFormat="1">
      <c r="A171" s="140"/>
      <c r="B171" s="6"/>
      <c r="C171" s="5"/>
      <c r="D171" s="5"/>
      <c r="E171" s="5"/>
      <c r="F171" s="5"/>
      <c r="G171" s="5"/>
      <c r="H171" s="5"/>
      <c r="I171" s="5"/>
      <c r="J171" s="5"/>
      <c r="K171" s="5"/>
      <c r="L171" s="5"/>
      <c r="M171" s="80"/>
      <c r="N171" s="5"/>
      <c r="O171" s="5"/>
      <c r="P171" s="7"/>
      <c r="Q171" s="5"/>
      <c r="R171" s="5"/>
      <c r="S171" s="5"/>
    </row>
    <row r="172" spans="1:19" s="10" customFormat="1">
      <c r="A172" s="140"/>
      <c r="B172" s="6"/>
      <c r="C172" s="5"/>
      <c r="D172" s="5"/>
      <c r="E172" s="5"/>
      <c r="F172" s="5"/>
      <c r="G172" s="5"/>
      <c r="H172" s="5"/>
      <c r="I172" s="5"/>
      <c r="J172" s="5"/>
      <c r="K172" s="5"/>
      <c r="L172" s="5"/>
      <c r="M172" s="80"/>
      <c r="N172" s="5"/>
      <c r="O172" s="5"/>
      <c r="P172" s="7"/>
      <c r="Q172" s="5"/>
      <c r="R172" s="5"/>
      <c r="S172" s="5"/>
    </row>
    <row r="173" spans="1:19" s="10" customFormat="1">
      <c r="A173" s="140"/>
      <c r="B173" s="6"/>
      <c r="C173" s="5"/>
      <c r="D173" s="5"/>
      <c r="E173" s="5"/>
      <c r="F173" s="5"/>
      <c r="G173" s="5"/>
      <c r="H173" s="5"/>
      <c r="I173" s="5"/>
      <c r="J173" s="5"/>
      <c r="K173" s="5"/>
      <c r="L173" s="5"/>
      <c r="M173" s="80"/>
      <c r="N173" s="5"/>
      <c r="O173" s="5"/>
      <c r="P173" s="7"/>
      <c r="Q173" s="5"/>
      <c r="R173" s="5"/>
      <c r="S173" s="5"/>
    </row>
    <row r="174" spans="1:19" s="10" customFormat="1">
      <c r="A174" s="140"/>
      <c r="B174" s="6"/>
      <c r="C174" s="5"/>
      <c r="D174" s="5"/>
      <c r="E174" s="5"/>
      <c r="F174" s="5"/>
      <c r="G174" s="5"/>
      <c r="H174" s="5"/>
      <c r="I174" s="5"/>
      <c r="J174" s="5"/>
      <c r="K174" s="5"/>
      <c r="L174" s="5"/>
      <c r="M174" s="80"/>
      <c r="N174" s="5"/>
      <c r="O174" s="5"/>
      <c r="P174" s="7"/>
      <c r="Q174" s="5"/>
      <c r="R174" s="5"/>
      <c r="S174" s="5"/>
    </row>
    <row r="175" spans="1:19" s="10" customFormat="1">
      <c r="A175" s="140"/>
      <c r="B175" s="6"/>
      <c r="C175" s="5"/>
      <c r="D175" s="5"/>
      <c r="E175" s="5"/>
      <c r="F175" s="5"/>
      <c r="G175" s="5"/>
      <c r="H175" s="5"/>
      <c r="I175" s="5"/>
      <c r="J175" s="5"/>
      <c r="K175" s="5"/>
      <c r="L175" s="5"/>
      <c r="M175" s="80"/>
      <c r="N175" s="5"/>
      <c r="O175" s="5"/>
      <c r="P175" s="7"/>
      <c r="Q175" s="5"/>
      <c r="R175" s="5"/>
      <c r="S175" s="5"/>
    </row>
    <row r="176" spans="1:19" s="10" customFormat="1">
      <c r="A176" s="140"/>
      <c r="B176" s="6"/>
      <c r="C176" s="5"/>
      <c r="D176" s="5"/>
      <c r="E176" s="5"/>
      <c r="F176" s="5"/>
      <c r="G176" s="5"/>
      <c r="H176" s="5"/>
      <c r="I176" s="5"/>
      <c r="J176" s="5"/>
      <c r="K176" s="5"/>
      <c r="L176" s="5"/>
      <c r="M176" s="80"/>
      <c r="N176" s="5"/>
      <c r="O176" s="5"/>
      <c r="P176" s="7"/>
      <c r="Q176" s="5"/>
      <c r="R176" s="5"/>
      <c r="S176" s="5"/>
    </row>
    <row r="177" spans="1:19" s="10" customFormat="1">
      <c r="A177" s="140"/>
      <c r="B177" s="6"/>
      <c r="C177" s="5"/>
      <c r="D177" s="5"/>
      <c r="E177" s="5"/>
      <c r="F177" s="5"/>
      <c r="G177" s="5"/>
      <c r="H177" s="5"/>
      <c r="I177" s="5"/>
      <c r="J177" s="5"/>
      <c r="K177" s="5"/>
      <c r="L177" s="5"/>
      <c r="M177" s="80"/>
      <c r="N177" s="5"/>
      <c r="O177" s="5"/>
      <c r="P177" s="7"/>
      <c r="Q177" s="5"/>
      <c r="R177" s="5"/>
      <c r="S177" s="5"/>
    </row>
    <row r="178" spans="1:19" s="10" customFormat="1">
      <c r="A178" s="140"/>
      <c r="B178" s="6"/>
      <c r="C178" s="5"/>
      <c r="D178" s="5"/>
      <c r="E178" s="5"/>
      <c r="F178" s="5"/>
      <c r="G178" s="5"/>
      <c r="H178" s="5"/>
      <c r="I178" s="5"/>
      <c r="J178" s="5"/>
      <c r="K178" s="5"/>
      <c r="L178" s="5"/>
      <c r="M178" s="80"/>
      <c r="N178" s="5"/>
      <c r="O178" s="5"/>
      <c r="P178" s="7"/>
      <c r="Q178" s="5"/>
      <c r="R178" s="5"/>
      <c r="S178" s="5"/>
    </row>
    <row r="179" spans="1:19" s="10" customFormat="1">
      <c r="A179" s="140"/>
      <c r="B179" s="6"/>
      <c r="C179" s="5"/>
      <c r="D179" s="5"/>
      <c r="E179" s="5"/>
      <c r="F179" s="5"/>
      <c r="G179" s="5"/>
      <c r="H179" s="5"/>
      <c r="I179" s="5"/>
      <c r="J179" s="5"/>
      <c r="K179" s="5"/>
      <c r="L179" s="5"/>
      <c r="M179" s="80"/>
      <c r="N179" s="5"/>
      <c r="O179" s="5"/>
      <c r="P179" s="7"/>
      <c r="Q179" s="5"/>
      <c r="R179" s="5"/>
      <c r="S179" s="5"/>
    </row>
    <row r="180" spans="1:19" s="10" customFormat="1">
      <c r="A180" s="140"/>
      <c r="B180" s="6"/>
      <c r="C180" s="5"/>
      <c r="D180" s="5"/>
      <c r="E180" s="5"/>
      <c r="F180" s="5"/>
      <c r="G180" s="5"/>
      <c r="H180" s="5"/>
      <c r="I180" s="5"/>
      <c r="J180" s="5"/>
      <c r="K180" s="5"/>
      <c r="L180" s="5"/>
      <c r="M180" s="80"/>
      <c r="N180" s="5"/>
      <c r="O180" s="5"/>
      <c r="P180" s="7"/>
      <c r="Q180" s="5"/>
      <c r="R180" s="5"/>
      <c r="S180" s="5"/>
    </row>
    <row r="181" spans="1:19" s="10" customFormat="1">
      <c r="A181" s="140"/>
      <c r="B181" s="6"/>
      <c r="C181" s="5"/>
      <c r="D181" s="5"/>
      <c r="E181" s="5"/>
      <c r="F181" s="5"/>
      <c r="G181" s="5"/>
      <c r="H181" s="5"/>
      <c r="I181" s="5"/>
      <c r="J181" s="5"/>
      <c r="K181" s="5"/>
      <c r="L181" s="5"/>
      <c r="M181" s="80"/>
      <c r="N181" s="5"/>
      <c r="O181" s="5"/>
      <c r="P181" s="7"/>
      <c r="Q181" s="5"/>
      <c r="R181" s="5"/>
      <c r="S181" s="5"/>
    </row>
    <row r="182" spans="1:19" s="10" customFormat="1">
      <c r="A182" s="140"/>
      <c r="B182" s="6"/>
      <c r="C182" s="5"/>
      <c r="D182" s="5"/>
      <c r="E182" s="5"/>
      <c r="F182" s="5"/>
      <c r="G182" s="5"/>
      <c r="H182" s="5"/>
      <c r="I182" s="5"/>
      <c r="J182" s="5"/>
      <c r="K182" s="5"/>
      <c r="L182" s="5"/>
      <c r="M182" s="80"/>
      <c r="N182" s="5"/>
      <c r="O182" s="5"/>
      <c r="P182" s="7"/>
      <c r="Q182" s="5"/>
      <c r="R182" s="5"/>
      <c r="S182" s="5"/>
    </row>
    <row r="183" spans="1:19" s="10" customFormat="1">
      <c r="A183" s="140"/>
      <c r="B183" s="6"/>
      <c r="C183" s="5"/>
      <c r="D183" s="5"/>
      <c r="E183" s="5"/>
      <c r="F183" s="5"/>
      <c r="G183" s="5"/>
      <c r="H183" s="5"/>
      <c r="I183" s="5"/>
      <c r="J183" s="5"/>
      <c r="K183" s="5"/>
      <c r="L183" s="5"/>
      <c r="M183" s="80"/>
      <c r="N183" s="5"/>
      <c r="O183" s="5"/>
      <c r="P183" s="7"/>
      <c r="Q183" s="5"/>
      <c r="R183" s="5"/>
      <c r="S183" s="5"/>
    </row>
    <row r="184" spans="1:19" s="10" customFormat="1">
      <c r="A184" s="140"/>
      <c r="B184" s="6"/>
      <c r="C184" s="5"/>
      <c r="D184" s="5"/>
      <c r="E184" s="5"/>
      <c r="F184" s="5"/>
      <c r="G184" s="5"/>
      <c r="H184" s="5"/>
      <c r="I184" s="5"/>
      <c r="J184" s="5"/>
      <c r="K184" s="5"/>
      <c r="L184" s="5"/>
      <c r="M184" s="80"/>
      <c r="N184" s="5"/>
      <c r="O184" s="5"/>
      <c r="P184" s="7"/>
      <c r="Q184" s="5"/>
      <c r="R184" s="5"/>
      <c r="S184" s="5"/>
    </row>
    <row r="185" spans="1:19" s="10" customFormat="1">
      <c r="A185" s="140"/>
      <c r="B185" s="6"/>
      <c r="C185" s="5"/>
      <c r="D185" s="5"/>
      <c r="E185" s="5"/>
      <c r="F185" s="5"/>
      <c r="G185" s="5"/>
      <c r="H185" s="5"/>
      <c r="I185" s="5"/>
      <c r="J185" s="5"/>
      <c r="K185" s="5"/>
      <c r="L185" s="5"/>
      <c r="M185" s="80"/>
      <c r="N185" s="5"/>
      <c r="O185" s="5"/>
      <c r="P185" s="7"/>
      <c r="Q185" s="5"/>
      <c r="R185" s="5"/>
      <c r="S185" s="5"/>
    </row>
    <row r="186" spans="1:19" s="10" customFormat="1">
      <c r="A186" s="140"/>
      <c r="B186" s="6"/>
      <c r="C186" s="5"/>
      <c r="D186" s="5"/>
      <c r="E186" s="5"/>
      <c r="F186" s="5"/>
      <c r="G186" s="5"/>
      <c r="H186" s="5"/>
      <c r="I186" s="5"/>
      <c r="J186" s="5"/>
      <c r="K186" s="5"/>
      <c r="L186" s="5"/>
      <c r="M186" s="80"/>
      <c r="N186" s="5"/>
      <c r="O186" s="5"/>
      <c r="P186" s="7"/>
      <c r="Q186" s="5"/>
      <c r="R186" s="5"/>
      <c r="S186" s="5"/>
    </row>
    <row r="187" spans="1:19" s="10" customFormat="1">
      <c r="A187" s="140"/>
      <c r="B187" s="6"/>
      <c r="C187" s="5"/>
      <c r="D187" s="5"/>
      <c r="E187" s="5"/>
      <c r="F187" s="5"/>
      <c r="G187" s="5"/>
      <c r="H187" s="5"/>
      <c r="I187" s="5"/>
      <c r="J187" s="5"/>
      <c r="K187" s="5"/>
      <c r="L187" s="5"/>
      <c r="M187" s="80"/>
      <c r="N187" s="5"/>
      <c r="O187" s="5"/>
      <c r="P187" s="7"/>
      <c r="Q187" s="5"/>
      <c r="R187" s="5"/>
      <c r="S187" s="5"/>
    </row>
    <row r="188" spans="1:19" s="10" customFormat="1">
      <c r="A188" s="140"/>
      <c r="B188" s="6"/>
      <c r="C188" s="5"/>
      <c r="D188" s="5"/>
      <c r="E188" s="5"/>
      <c r="F188" s="5"/>
      <c r="G188" s="5"/>
      <c r="H188" s="5"/>
      <c r="I188" s="5"/>
      <c r="J188" s="5"/>
      <c r="K188" s="5"/>
      <c r="L188" s="5"/>
      <c r="M188" s="80"/>
      <c r="N188" s="5"/>
      <c r="O188" s="5"/>
      <c r="P188" s="7"/>
      <c r="Q188" s="5"/>
      <c r="R188" s="5"/>
      <c r="S188" s="5"/>
    </row>
    <row r="189" spans="1:19" s="10" customFormat="1">
      <c r="A189" s="140"/>
      <c r="B189" s="6"/>
      <c r="C189" s="5"/>
      <c r="D189" s="5"/>
      <c r="E189" s="5"/>
      <c r="F189" s="5"/>
      <c r="G189" s="5"/>
      <c r="H189" s="5"/>
      <c r="I189" s="5"/>
      <c r="J189" s="5"/>
      <c r="K189" s="5"/>
      <c r="L189" s="5"/>
      <c r="M189" s="80"/>
      <c r="N189" s="5"/>
      <c r="O189" s="5"/>
      <c r="P189" s="7"/>
      <c r="Q189" s="5"/>
      <c r="R189" s="5"/>
      <c r="S189" s="5"/>
    </row>
    <row r="190" spans="1:19" s="10" customFormat="1">
      <c r="A190" s="140"/>
      <c r="B190" s="6"/>
      <c r="C190" s="5"/>
      <c r="D190" s="5"/>
      <c r="E190" s="5"/>
      <c r="F190" s="5"/>
      <c r="G190" s="5"/>
      <c r="H190" s="5"/>
      <c r="I190" s="5"/>
      <c r="J190" s="5"/>
      <c r="K190" s="5"/>
      <c r="L190" s="5"/>
      <c r="M190" s="80"/>
      <c r="N190" s="5"/>
      <c r="O190" s="5"/>
      <c r="P190" s="7"/>
      <c r="Q190" s="5"/>
      <c r="R190" s="5"/>
      <c r="S190" s="5"/>
    </row>
    <row r="191" spans="1:19" s="10" customFormat="1">
      <c r="A191" s="140"/>
      <c r="B191" s="6"/>
      <c r="C191" s="5"/>
      <c r="D191" s="5"/>
      <c r="E191" s="5"/>
      <c r="F191" s="5"/>
      <c r="G191" s="5"/>
      <c r="H191" s="5"/>
      <c r="I191" s="5"/>
      <c r="J191" s="5"/>
      <c r="K191" s="5"/>
      <c r="L191" s="5"/>
      <c r="M191" s="80"/>
      <c r="N191" s="5"/>
      <c r="O191" s="5"/>
      <c r="P191" s="7"/>
      <c r="Q191" s="5"/>
      <c r="R191" s="5"/>
      <c r="S191" s="5"/>
    </row>
    <row r="192" spans="1:19" s="10" customFormat="1">
      <c r="A192" s="140"/>
      <c r="B192" s="6"/>
      <c r="C192" s="5"/>
      <c r="D192" s="5"/>
      <c r="E192" s="5"/>
      <c r="F192" s="5"/>
      <c r="G192" s="5"/>
      <c r="H192" s="5"/>
      <c r="I192" s="5"/>
      <c r="J192" s="5"/>
      <c r="K192" s="5"/>
      <c r="L192" s="5"/>
      <c r="M192" s="80"/>
      <c r="N192" s="5"/>
      <c r="O192" s="5"/>
      <c r="P192" s="7"/>
      <c r="Q192" s="5"/>
      <c r="R192" s="5"/>
      <c r="S192" s="5"/>
    </row>
    <row r="193" spans="1:19" s="10" customFormat="1">
      <c r="A193" s="140"/>
      <c r="B193" s="6"/>
      <c r="C193" s="5"/>
      <c r="D193" s="5"/>
      <c r="E193" s="5"/>
      <c r="F193" s="5"/>
      <c r="G193" s="5"/>
      <c r="H193" s="5"/>
      <c r="I193" s="5"/>
      <c r="J193" s="5"/>
      <c r="K193" s="5"/>
      <c r="L193" s="5"/>
      <c r="M193" s="80"/>
      <c r="N193" s="5"/>
      <c r="O193" s="5"/>
      <c r="P193" s="7"/>
      <c r="Q193" s="5"/>
      <c r="R193" s="5"/>
      <c r="S193" s="5"/>
    </row>
    <row r="194" spans="1:19" s="10" customFormat="1">
      <c r="A194" s="140"/>
      <c r="B194" s="6"/>
      <c r="C194" s="5"/>
      <c r="D194" s="5"/>
      <c r="E194" s="5"/>
      <c r="F194" s="5"/>
      <c r="G194" s="5"/>
      <c r="H194" s="5"/>
      <c r="I194" s="5"/>
      <c r="J194" s="5"/>
      <c r="K194" s="5"/>
      <c r="L194" s="5"/>
      <c r="M194" s="80"/>
      <c r="N194" s="5"/>
      <c r="O194" s="5"/>
      <c r="P194" s="7"/>
      <c r="Q194" s="5"/>
      <c r="R194" s="5"/>
      <c r="S194" s="5"/>
    </row>
    <row r="195" spans="1:19" s="10" customFormat="1">
      <c r="A195" s="140"/>
      <c r="B195" s="6"/>
      <c r="C195" s="5"/>
      <c r="D195" s="5"/>
      <c r="E195" s="5"/>
      <c r="F195" s="5"/>
      <c r="G195" s="5"/>
      <c r="H195" s="5"/>
      <c r="I195" s="5"/>
      <c r="J195" s="5"/>
      <c r="K195" s="5"/>
      <c r="L195" s="5"/>
      <c r="M195" s="80"/>
      <c r="N195" s="5"/>
      <c r="O195" s="5"/>
      <c r="P195" s="7"/>
      <c r="Q195" s="5"/>
      <c r="R195" s="5"/>
      <c r="S195" s="5"/>
    </row>
    <row r="196" spans="1:19" s="10" customFormat="1">
      <c r="A196" s="140"/>
      <c r="B196" s="6"/>
      <c r="C196" s="5"/>
      <c r="D196" s="5"/>
      <c r="E196" s="5"/>
      <c r="F196" s="5"/>
      <c r="G196" s="5"/>
      <c r="H196" s="5"/>
      <c r="I196" s="5"/>
      <c r="J196" s="5"/>
      <c r="K196" s="5"/>
      <c r="L196" s="5"/>
      <c r="M196" s="80"/>
      <c r="N196" s="5"/>
      <c r="O196" s="5"/>
      <c r="P196" s="7"/>
      <c r="Q196" s="5"/>
      <c r="R196" s="5"/>
      <c r="S196" s="5"/>
    </row>
    <row r="197" spans="1:19" s="10" customFormat="1">
      <c r="A197" s="140"/>
      <c r="B197" s="6"/>
      <c r="C197" s="5"/>
      <c r="D197" s="5"/>
      <c r="E197" s="5"/>
      <c r="F197" s="5"/>
      <c r="G197" s="5"/>
      <c r="H197" s="5"/>
      <c r="I197" s="5"/>
      <c r="J197" s="5"/>
      <c r="K197" s="5"/>
      <c r="L197" s="5"/>
      <c r="M197" s="80"/>
      <c r="N197" s="5"/>
      <c r="O197" s="5"/>
      <c r="P197" s="7"/>
      <c r="Q197" s="5"/>
      <c r="R197" s="5"/>
      <c r="S197" s="5"/>
    </row>
    <row r="198" spans="1:19" s="10" customFormat="1">
      <c r="A198" s="140"/>
      <c r="B198" s="6"/>
      <c r="C198" s="5"/>
      <c r="D198" s="5"/>
      <c r="E198" s="5"/>
      <c r="F198" s="5"/>
      <c r="G198" s="5"/>
      <c r="H198" s="5"/>
      <c r="I198" s="5"/>
      <c r="J198" s="5"/>
      <c r="K198" s="5"/>
      <c r="L198" s="5"/>
      <c r="M198" s="80"/>
      <c r="N198" s="5"/>
      <c r="O198" s="5"/>
      <c r="P198" s="7"/>
      <c r="Q198" s="5"/>
      <c r="R198" s="5"/>
      <c r="S198" s="5"/>
    </row>
    <row r="199" spans="1:19" s="10" customFormat="1">
      <c r="A199" s="140"/>
      <c r="B199" s="6"/>
      <c r="C199" s="5"/>
      <c r="D199" s="5"/>
      <c r="E199" s="5"/>
      <c r="F199" s="5"/>
      <c r="G199" s="5"/>
      <c r="H199" s="5"/>
      <c r="I199" s="5"/>
      <c r="J199" s="5"/>
      <c r="K199" s="5"/>
      <c r="L199" s="5"/>
      <c r="M199" s="80"/>
      <c r="N199" s="5"/>
      <c r="O199" s="5"/>
      <c r="P199" s="7"/>
      <c r="Q199" s="5"/>
      <c r="R199" s="5"/>
      <c r="S199" s="5"/>
    </row>
    <row r="200" spans="1:19" s="10" customFormat="1">
      <c r="A200" s="140"/>
      <c r="B200" s="6"/>
      <c r="C200" s="5"/>
      <c r="D200" s="5"/>
      <c r="E200" s="5"/>
      <c r="F200" s="5"/>
      <c r="G200" s="5"/>
      <c r="H200" s="5"/>
      <c r="I200" s="5"/>
      <c r="J200" s="5"/>
      <c r="K200" s="5"/>
      <c r="L200" s="5"/>
      <c r="M200" s="80"/>
      <c r="N200" s="5"/>
      <c r="O200" s="5"/>
      <c r="P200" s="7"/>
      <c r="Q200" s="5"/>
      <c r="R200" s="5"/>
      <c r="S200" s="5"/>
    </row>
    <row r="201" spans="1:19" s="10" customFormat="1">
      <c r="A201" s="140"/>
      <c r="B201" s="6"/>
      <c r="C201" s="5"/>
      <c r="D201" s="5"/>
      <c r="E201" s="5"/>
      <c r="F201" s="5"/>
      <c r="G201" s="5"/>
      <c r="H201" s="5"/>
      <c r="I201" s="5"/>
      <c r="J201" s="5"/>
      <c r="K201" s="5"/>
      <c r="L201" s="5"/>
      <c r="M201" s="80"/>
      <c r="N201" s="5"/>
      <c r="O201" s="5"/>
      <c r="P201" s="7"/>
      <c r="Q201" s="5"/>
      <c r="R201" s="5"/>
      <c r="S201" s="5"/>
    </row>
    <row r="202" spans="1:19" s="10" customFormat="1">
      <c r="A202" s="140"/>
      <c r="B202" s="6"/>
      <c r="C202" s="5"/>
      <c r="D202" s="5"/>
      <c r="E202" s="5"/>
      <c r="F202" s="5"/>
      <c r="G202" s="5"/>
      <c r="H202" s="5"/>
      <c r="I202" s="5"/>
      <c r="J202" s="5"/>
      <c r="K202" s="5"/>
      <c r="L202" s="5"/>
      <c r="M202" s="80"/>
      <c r="N202" s="5"/>
      <c r="O202" s="5"/>
      <c r="P202" s="7"/>
      <c r="Q202" s="5"/>
      <c r="R202" s="5"/>
      <c r="S202" s="5"/>
    </row>
    <row r="203" spans="1:19" s="10" customFormat="1">
      <c r="A203" s="140"/>
      <c r="B203" s="6"/>
      <c r="C203" s="5"/>
      <c r="D203" s="5"/>
      <c r="E203" s="5"/>
      <c r="F203" s="5"/>
      <c r="G203" s="5"/>
      <c r="H203" s="5"/>
      <c r="I203" s="5"/>
      <c r="J203" s="5"/>
      <c r="K203" s="5"/>
      <c r="L203" s="5"/>
      <c r="M203" s="80"/>
      <c r="N203" s="5"/>
      <c r="O203" s="5"/>
      <c r="P203" s="7"/>
      <c r="Q203" s="5"/>
      <c r="R203" s="5"/>
      <c r="S203" s="5"/>
    </row>
    <row r="204" spans="1:19" s="10" customFormat="1">
      <c r="A204" s="140"/>
      <c r="B204" s="6"/>
      <c r="C204" s="5"/>
      <c r="D204" s="5"/>
      <c r="E204" s="5"/>
      <c r="F204" s="5"/>
      <c r="G204" s="5"/>
      <c r="H204" s="5"/>
      <c r="I204" s="5"/>
      <c r="J204" s="5"/>
      <c r="K204" s="5"/>
      <c r="L204" s="5"/>
      <c r="M204" s="80"/>
      <c r="N204" s="5"/>
      <c r="O204" s="5"/>
      <c r="P204" s="7"/>
      <c r="Q204" s="5"/>
      <c r="R204" s="5"/>
      <c r="S204" s="5"/>
    </row>
    <row r="205" spans="1:19" s="10" customFormat="1">
      <c r="A205" s="140"/>
      <c r="B205" s="6"/>
      <c r="C205" s="5"/>
      <c r="D205" s="5"/>
      <c r="E205" s="5"/>
      <c r="F205" s="5"/>
      <c r="G205" s="5"/>
      <c r="H205" s="5"/>
      <c r="I205" s="5"/>
      <c r="J205" s="5"/>
      <c r="K205" s="5"/>
      <c r="L205" s="5"/>
      <c r="M205" s="80"/>
      <c r="N205" s="5"/>
      <c r="O205" s="5"/>
      <c r="P205" s="7"/>
      <c r="Q205" s="5"/>
      <c r="R205" s="5"/>
      <c r="S205" s="5"/>
    </row>
    <row r="206" spans="1:19" s="10" customFormat="1">
      <c r="A206" s="140"/>
      <c r="B206" s="6"/>
      <c r="C206" s="5"/>
      <c r="D206" s="5"/>
      <c r="E206" s="5"/>
      <c r="F206" s="5"/>
      <c r="G206" s="5"/>
      <c r="H206" s="5"/>
      <c r="I206" s="5"/>
      <c r="J206" s="5"/>
      <c r="K206" s="5"/>
      <c r="L206" s="5"/>
      <c r="M206" s="80"/>
      <c r="N206" s="5"/>
      <c r="O206" s="5"/>
      <c r="P206" s="7"/>
      <c r="Q206" s="5"/>
      <c r="R206" s="5"/>
      <c r="S206" s="5"/>
    </row>
    <row r="207" spans="1:19" s="10" customFormat="1">
      <c r="A207" s="140"/>
      <c r="B207" s="6"/>
      <c r="C207" s="5"/>
      <c r="D207" s="5"/>
      <c r="E207" s="5"/>
      <c r="F207" s="5"/>
      <c r="G207" s="5"/>
      <c r="H207" s="5"/>
      <c r="I207" s="5"/>
      <c r="J207" s="5"/>
      <c r="K207" s="5"/>
      <c r="L207" s="5"/>
      <c r="M207" s="80"/>
      <c r="N207" s="5"/>
      <c r="O207" s="5"/>
      <c r="P207" s="7"/>
      <c r="Q207" s="5"/>
      <c r="R207" s="5"/>
      <c r="S207" s="5"/>
    </row>
    <row r="208" spans="1:19" s="10" customFormat="1">
      <c r="A208" s="140"/>
      <c r="B208" s="6"/>
      <c r="C208" s="5"/>
      <c r="D208" s="5"/>
      <c r="E208" s="5"/>
      <c r="F208" s="5"/>
      <c r="G208" s="5"/>
      <c r="H208" s="5"/>
      <c r="I208" s="5"/>
      <c r="J208" s="5"/>
      <c r="K208" s="5"/>
      <c r="L208" s="5"/>
      <c r="M208" s="80"/>
      <c r="N208" s="5"/>
      <c r="O208" s="5"/>
      <c r="P208" s="7"/>
      <c r="Q208" s="5"/>
      <c r="R208" s="5"/>
      <c r="S208" s="5"/>
    </row>
    <row r="209" spans="1:19" s="10" customFormat="1">
      <c r="A209" s="140"/>
      <c r="B209" s="6"/>
      <c r="C209" s="5"/>
      <c r="D209" s="5"/>
      <c r="E209" s="5"/>
      <c r="F209" s="5"/>
      <c r="G209" s="5"/>
      <c r="H209" s="5"/>
      <c r="I209" s="5"/>
      <c r="J209" s="5"/>
      <c r="K209" s="5"/>
      <c r="L209" s="5"/>
      <c r="M209" s="80"/>
      <c r="N209" s="5"/>
      <c r="O209" s="5"/>
      <c r="P209" s="7"/>
      <c r="Q209" s="5"/>
      <c r="R209" s="5"/>
      <c r="S209" s="5"/>
    </row>
    <row r="210" spans="1:19" s="10" customFormat="1">
      <c r="A210" s="140"/>
      <c r="B210" s="6"/>
      <c r="C210" s="5"/>
      <c r="D210" s="5"/>
      <c r="E210" s="5"/>
      <c r="F210" s="5"/>
      <c r="G210" s="5"/>
      <c r="H210" s="5"/>
      <c r="I210" s="5"/>
      <c r="J210" s="5"/>
      <c r="K210" s="5"/>
      <c r="L210" s="5"/>
      <c r="M210" s="80"/>
      <c r="N210" s="5"/>
      <c r="O210" s="5"/>
      <c r="P210" s="7"/>
      <c r="Q210" s="5"/>
      <c r="R210" s="5"/>
      <c r="S210" s="5"/>
    </row>
    <row r="211" spans="1:19" s="10" customFormat="1">
      <c r="A211" s="140"/>
      <c r="B211" s="6"/>
      <c r="C211" s="5"/>
      <c r="D211" s="5"/>
      <c r="E211" s="5"/>
      <c r="F211" s="5"/>
      <c r="G211" s="5"/>
      <c r="H211" s="5"/>
      <c r="I211" s="5"/>
      <c r="J211" s="5"/>
      <c r="K211" s="5"/>
      <c r="L211" s="5"/>
      <c r="M211" s="80"/>
      <c r="N211" s="5"/>
      <c r="O211" s="5"/>
      <c r="P211" s="7"/>
      <c r="Q211" s="5"/>
      <c r="R211" s="5"/>
      <c r="S211" s="5"/>
    </row>
    <row r="212" spans="1:19" s="10" customFormat="1">
      <c r="A212" s="140"/>
      <c r="B212" s="6"/>
      <c r="C212" s="5"/>
      <c r="D212" s="5"/>
      <c r="E212" s="5"/>
      <c r="F212" s="5"/>
      <c r="G212" s="5"/>
      <c r="H212" s="5"/>
      <c r="I212" s="5"/>
      <c r="J212" s="5"/>
      <c r="K212" s="5"/>
      <c r="L212" s="5"/>
      <c r="M212" s="80"/>
      <c r="N212" s="5"/>
      <c r="O212" s="5"/>
      <c r="P212" s="7"/>
      <c r="Q212" s="5"/>
      <c r="R212" s="5"/>
      <c r="S212" s="5"/>
    </row>
    <row r="213" spans="1:19" s="10" customFormat="1">
      <c r="A213" s="140"/>
      <c r="B213" s="6"/>
      <c r="C213" s="5"/>
      <c r="D213" s="5"/>
      <c r="E213" s="5"/>
      <c r="F213" s="5"/>
      <c r="G213" s="5"/>
      <c r="H213" s="5"/>
      <c r="I213" s="5"/>
      <c r="J213" s="5"/>
      <c r="K213" s="5"/>
      <c r="L213" s="5"/>
      <c r="M213" s="80"/>
      <c r="N213" s="5"/>
      <c r="O213" s="5"/>
      <c r="P213" s="7"/>
      <c r="Q213" s="5"/>
      <c r="R213" s="5"/>
      <c r="S213" s="5"/>
    </row>
    <row r="214" spans="1:19" s="10" customFormat="1">
      <c r="A214" s="140"/>
      <c r="B214" s="6"/>
      <c r="C214" s="5"/>
      <c r="D214" s="5"/>
      <c r="E214" s="5"/>
      <c r="F214" s="5"/>
      <c r="G214" s="5"/>
      <c r="H214" s="5"/>
      <c r="I214" s="5"/>
      <c r="J214" s="5"/>
      <c r="K214" s="5"/>
      <c r="L214" s="5"/>
      <c r="M214" s="80"/>
      <c r="N214" s="5"/>
      <c r="O214" s="5"/>
      <c r="P214" s="7"/>
      <c r="Q214" s="5"/>
      <c r="R214" s="5"/>
      <c r="S214" s="5"/>
    </row>
    <row r="215" spans="1:19" s="10" customFormat="1">
      <c r="A215" s="140"/>
      <c r="B215" s="6"/>
      <c r="C215" s="5"/>
      <c r="D215" s="5"/>
      <c r="E215" s="5"/>
      <c r="F215" s="5"/>
      <c r="G215" s="5"/>
      <c r="H215" s="5"/>
      <c r="I215" s="5"/>
      <c r="J215" s="5"/>
      <c r="K215" s="5"/>
      <c r="L215" s="5"/>
      <c r="M215" s="80"/>
      <c r="N215" s="5"/>
      <c r="O215" s="5"/>
      <c r="P215" s="7"/>
      <c r="Q215" s="5"/>
      <c r="R215" s="5"/>
      <c r="S215" s="5"/>
    </row>
    <row r="216" spans="1:19" s="10" customFormat="1">
      <c r="A216" s="140"/>
      <c r="B216" s="6"/>
      <c r="C216" s="5"/>
      <c r="D216" s="5"/>
      <c r="E216" s="5"/>
      <c r="F216" s="5"/>
      <c r="G216" s="5"/>
      <c r="H216" s="5"/>
      <c r="I216" s="5"/>
      <c r="J216" s="5"/>
      <c r="K216" s="5"/>
      <c r="L216" s="5"/>
      <c r="M216" s="80"/>
      <c r="N216" s="5"/>
      <c r="O216" s="5"/>
      <c r="P216" s="7"/>
      <c r="Q216" s="5"/>
      <c r="R216" s="5"/>
      <c r="S216" s="5"/>
    </row>
    <row r="217" spans="1:19" s="10" customFormat="1">
      <c r="A217" s="140"/>
      <c r="B217" s="6"/>
      <c r="C217" s="5"/>
      <c r="D217" s="5"/>
      <c r="E217" s="5"/>
      <c r="F217" s="5"/>
      <c r="G217" s="5"/>
      <c r="H217" s="5"/>
      <c r="I217" s="5"/>
      <c r="J217" s="5"/>
      <c r="K217" s="5"/>
      <c r="L217" s="5"/>
      <c r="M217" s="80"/>
      <c r="N217" s="5"/>
      <c r="O217" s="5"/>
      <c r="P217" s="7"/>
      <c r="Q217" s="5"/>
      <c r="R217" s="5"/>
      <c r="S217" s="5"/>
    </row>
    <row r="218" spans="1:19" s="10" customFormat="1">
      <c r="A218" s="140"/>
      <c r="B218" s="6"/>
      <c r="C218" s="5"/>
      <c r="D218" s="5"/>
      <c r="E218" s="5"/>
      <c r="F218" s="5"/>
      <c r="G218" s="5"/>
      <c r="H218" s="5"/>
      <c r="I218" s="5"/>
      <c r="J218" s="5"/>
      <c r="K218" s="5"/>
      <c r="L218" s="5"/>
      <c r="M218" s="80"/>
      <c r="N218" s="5"/>
      <c r="O218" s="5"/>
      <c r="P218" s="7"/>
      <c r="Q218" s="5"/>
      <c r="R218" s="5"/>
      <c r="S218" s="5"/>
    </row>
    <row r="219" spans="1:19" s="10" customFormat="1">
      <c r="A219" s="140"/>
      <c r="B219" s="6"/>
      <c r="C219" s="5"/>
      <c r="D219" s="5"/>
      <c r="E219" s="5"/>
      <c r="F219" s="5"/>
      <c r="G219" s="5"/>
      <c r="H219" s="5"/>
      <c r="I219" s="5"/>
      <c r="J219" s="5"/>
      <c r="K219" s="5"/>
      <c r="L219" s="5"/>
      <c r="M219" s="80"/>
      <c r="N219" s="5"/>
      <c r="O219" s="5"/>
      <c r="P219" s="7"/>
      <c r="Q219" s="5"/>
      <c r="R219" s="5"/>
      <c r="S219" s="5"/>
    </row>
    <row r="220" spans="1:19" s="10" customFormat="1">
      <c r="A220" s="140"/>
      <c r="B220" s="6"/>
      <c r="C220" s="5"/>
      <c r="D220" s="5"/>
      <c r="E220" s="5"/>
      <c r="F220" s="5"/>
      <c r="G220" s="5"/>
      <c r="H220" s="5"/>
      <c r="I220" s="5"/>
      <c r="J220" s="5"/>
      <c r="K220" s="5"/>
      <c r="L220" s="5"/>
      <c r="M220" s="80"/>
      <c r="N220" s="5"/>
      <c r="O220" s="5"/>
      <c r="P220" s="7"/>
      <c r="Q220" s="5"/>
      <c r="R220" s="5"/>
      <c r="S220" s="5"/>
    </row>
    <row r="221" spans="1:19" s="10" customFormat="1">
      <c r="A221" s="140"/>
      <c r="B221" s="6"/>
      <c r="C221" s="5"/>
      <c r="D221" s="5"/>
      <c r="E221" s="5"/>
      <c r="F221" s="5"/>
      <c r="G221" s="5"/>
      <c r="H221" s="5"/>
      <c r="I221" s="5"/>
      <c r="J221" s="5"/>
      <c r="K221" s="5"/>
      <c r="L221" s="5"/>
      <c r="M221" s="80"/>
      <c r="N221" s="5"/>
      <c r="O221" s="5"/>
      <c r="P221" s="7"/>
      <c r="Q221" s="5"/>
      <c r="R221" s="5"/>
      <c r="S221" s="5"/>
    </row>
    <row r="222" spans="1:19" s="10" customFormat="1">
      <c r="A222" s="140"/>
      <c r="B222" s="6"/>
      <c r="C222" s="5"/>
      <c r="D222" s="5"/>
      <c r="E222" s="5"/>
      <c r="F222" s="5"/>
      <c r="G222" s="5"/>
      <c r="H222" s="5"/>
      <c r="I222" s="5"/>
      <c r="J222" s="5"/>
      <c r="K222" s="5"/>
      <c r="L222" s="5"/>
      <c r="M222" s="80"/>
      <c r="N222" s="5"/>
      <c r="O222" s="5"/>
      <c r="P222" s="7"/>
      <c r="Q222" s="5"/>
      <c r="R222" s="5"/>
      <c r="S222" s="5"/>
    </row>
    <row r="223" spans="1:19" s="10" customFormat="1">
      <c r="A223" s="140"/>
      <c r="B223" s="6"/>
      <c r="C223" s="5"/>
      <c r="D223" s="5"/>
      <c r="E223" s="5"/>
      <c r="F223" s="5"/>
      <c r="G223" s="5"/>
      <c r="H223" s="5"/>
      <c r="I223" s="5"/>
      <c r="J223" s="5"/>
      <c r="K223" s="5"/>
      <c r="L223" s="5"/>
      <c r="M223" s="80"/>
      <c r="N223" s="5"/>
      <c r="O223" s="5"/>
      <c r="P223" s="7"/>
      <c r="Q223" s="5"/>
      <c r="R223" s="5"/>
      <c r="S223" s="5"/>
    </row>
    <row r="224" spans="1:19" s="10" customFormat="1">
      <c r="A224" s="140"/>
      <c r="B224" s="6"/>
      <c r="C224" s="5"/>
      <c r="D224" s="5"/>
      <c r="E224" s="5"/>
      <c r="F224" s="5"/>
      <c r="G224" s="5"/>
      <c r="H224" s="5"/>
      <c r="I224" s="5"/>
      <c r="J224" s="5"/>
      <c r="K224" s="5"/>
      <c r="L224" s="5"/>
      <c r="M224" s="80"/>
      <c r="N224" s="5"/>
      <c r="O224" s="5"/>
      <c r="P224" s="7"/>
      <c r="Q224" s="5"/>
      <c r="R224" s="5"/>
      <c r="S224" s="5"/>
    </row>
    <row r="225" spans="1:19" s="10" customFormat="1">
      <c r="A225" s="140"/>
      <c r="B225" s="6"/>
      <c r="C225" s="5"/>
      <c r="D225" s="5"/>
      <c r="E225" s="5"/>
      <c r="F225" s="5"/>
      <c r="G225" s="5"/>
      <c r="H225" s="5"/>
      <c r="I225" s="5"/>
      <c r="J225" s="5"/>
      <c r="K225" s="5"/>
      <c r="L225" s="5"/>
      <c r="M225" s="80"/>
      <c r="N225" s="5"/>
      <c r="O225" s="5"/>
      <c r="P225" s="7"/>
      <c r="Q225" s="5"/>
      <c r="R225" s="5"/>
      <c r="S225" s="5"/>
    </row>
    <row r="226" spans="1:19" s="10" customFormat="1">
      <c r="A226" s="140"/>
      <c r="B226" s="6"/>
      <c r="C226" s="5"/>
      <c r="D226" s="5"/>
      <c r="E226" s="5"/>
      <c r="F226" s="5"/>
      <c r="G226" s="5"/>
      <c r="H226" s="5"/>
      <c r="I226" s="5"/>
      <c r="J226" s="5"/>
      <c r="K226" s="5"/>
      <c r="L226" s="5"/>
      <c r="M226" s="80"/>
      <c r="N226" s="5"/>
      <c r="O226" s="5"/>
      <c r="P226" s="7"/>
      <c r="Q226" s="5"/>
      <c r="R226" s="5"/>
      <c r="S226" s="5"/>
    </row>
    <row r="227" spans="1:19" s="10" customFormat="1">
      <c r="A227" s="140"/>
      <c r="B227" s="6"/>
      <c r="C227" s="5"/>
      <c r="D227" s="5"/>
      <c r="E227" s="5"/>
      <c r="F227" s="5"/>
      <c r="G227" s="5"/>
      <c r="H227" s="5"/>
      <c r="I227" s="5"/>
      <c r="J227" s="5"/>
      <c r="K227" s="5"/>
      <c r="L227" s="5"/>
      <c r="M227" s="80"/>
      <c r="N227" s="5"/>
      <c r="O227" s="5"/>
      <c r="P227" s="7"/>
      <c r="Q227" s="5"/>
      <c r="R227" s="5"/>
      <c r="S227" s="5"/>
    </row>
    <row r="228" spans="1:19" s="10" customFormat="1">
      <c r="A228" s="140"/>
      <c r="B228" s="6"/>
      <c r="C228" s="5"/>
      <c r="D228" s="5"/>
      <c r="E228" s="5"/>
      <c r="F228" s="5"/>
      <c r="G228" s="5"/>
      <c r="H228" s="5"/>
      <c r="I228" s="5"/>
      <c r="J228" s="5"/>
      <c r="K228" s="5"/>
      <c r="L228" s="5"/>
      <c r="M228" s="80"/>
      <c r="N228" s="5"/>
      <c r="O228" s="5"/>
      <c r="P228" s="7"/>
      <c r="Q228" s="5"/>
      <c r="R228" s="5"/>
      <c r="S228" s="5"/>
    </row>
    <row r="229" spans="1:19" s="10" customFormat="1">
      <c r="A229" s="140"/>
      <c r="B229" s="6"/>
      <c r="C229" s="5"/>
      <c r="D229" s="5"/>
      <c r="E229" s="5"/>
      <c r="F229" s="5"/>
      <c r="G229" s="5"/>
      <c r="H229" s="5"/>
      <c r="I229" s="5"/>
      <c r="J229" s="5"/>
      <c r="K229" s="5"/>
      <c r="L229" s="5"/>
      <c r="M229" s="80"/>
      <c r="N229" s="5"/>
      <c r="O229" s="5"/>
      <c r="P229" s="7"/>
      <c r="Q229" s="5"/>
      <c r="R229" s="5"/>
      <c r="S229" s="5"/>
    </row>
    <row r="230" spans="1:19" s="10" customFormat="1">
      <c r="A230" s="140"/>
      <c r="B230" s="6"/>
      <c r="C230" s="5"/>
      <c r="D230" s="5"/>
      <c r="E230" s="5"/>
      <c r="F230" s="5"/>
      <c r="G230" s="5"/>
      <c r="H230" s="5"/>
      <c r="I230" s="5"/>
      <c r="J230" s="5"/>
      <c r="K230" s="5"/>
      <c r="L230" s="5"/>
      <c r="M230" s="80"/>
      <c r="N230" s="5"/>
      <c r="O230" s="5"/>
      <c r="P230" s="7"/>
      <c r="Q230" s="5"/>
      <c r="R230" s="5"/>
      <c r="S230" s="5"/>
    </row>
    <row r="231" spans="1:19" s="10" customFormat="1">
      <c r="A231" s="140"/>
      <c r="B231" s="6"/>
      <c r="C231" s="5"/>
      <c r="D231" s="5"/>
      <c r="E231" s="5"/>
      <c r="F231" s="5"/>
      <c r="G231" s="5"/>
      <c r="H231" s="5"/>
      <c r="I231" s="5"/>
      <c r="J231" s="5"/>
      <c r="K231" s="5"/>
      <c r="L231" s="5"/>
      <c r="M231" s="80"/>
      <c r="N231" s="5"/>
      <c r="O231" s="5"/>
      <c r="P231" s="7"/>
      <c r="Q231" s="5"/>
      <c r="R231" s="5"/>
      <c r="S231" s="5"/>
    </row>
    <row r="232" spans="1:19" s="10" customFormat="1">
      <c r="A232" s="140"/>
      <c r="B232" s="6"/>
      <c r="C232" s="5"/>
      <c r="D232" s="5"/>
      <c r="E232" s="5"/>
      <c r="F232" s="5"/>
      <c r="G232" s="5"/>
      <c r="H232" s="5"/>
      <c r="I232" s="5"/>
      <c r="J232" s="5"/>
      <c r="K232" s="5"/>
      <c r="L232" s="5"/>
      <c r="M232" s="80"/>
      <c r="N232" s="5"/>
      <c r="O232" s="5"/>
      <c r="P232" s="7"/>
      <c r="Q232" s="5"/>
      <c r="R232" s="5"/>
      <c r="S232" s="5"/>
    </row>
    <row r="233" spans="1:19" s="10" customFormat="1">
      <c r="A233" s="140"/>
      <c r="B233" s="6"/>
      <c r="C233" s="5"/>
      <c r="D233" s="5"/>
      <c r="E233" s="5"/>
      <c r="F233" s="5"/>
      <c r="G233" s="5"/>
      <c r="H233" s="5"/>
      <c r="I233" s="5"/>
      <c r="J233" s="5"/>
      <c r="K233" s="5"/>
      <c r="L233" s="5"/>
      <c r="M233" s="80"/>
      <c r="N233" s="5"/>
      <c r="O233" s="5"/>
      <c r="P233" s="7"/>
      <c r="Q233" s="5"/>
      <c r="R233" s="5"/>
      <c r="S233" s="5"/>
    </row>
    <row r="234" spans="1:19" s="10" customFormat="1">
      <c r="A234" s="140"/>
      <c r="B234" s="6"/>
      <c r="C234" s="5"/>
      <c r="D234" s="5"/>
      <c r="E234" s="5"/>
      <c r="F234" s="5"/>
      <c r="G234" s="5"/>
      <c r="H234" s="5"/>
      <c r="I234" s="5"/>
      <c r="J234" s="5"/>
      <c r="K234" s="5"/>
      <c r="L234" s="5"/>
      <c r="M234" s="80"/>
      <c r="N234" s="5"/>
      <c r="O234" s="5"/>
      <c r="P234" s="7"/>
      <c r="Q234" s="5"/>
      <c r="R234" s="5"/>
      <c r="S234" s="5"/>
    </row>
  </sheetData>
  <mergeCells count="2">
    <mergeCell ref="A2:N2"/>
    <mergeCell ref="A1:Q1"/>
  </mergeCells>
  <hyperlinks>
    <hyperlink ref="J31" r:id="rId1" xr:uid="{B3D91BB9-C621-A941-B541-2929F432B0B4}"/>
  </hyperlinks>
  <printOptions horizontalCentered="1"/>
  <pageMargins left="0.25" right="0.25" top="0.25" bottom="0.4" header="0.3" footer="0.3"/>
  <pageSetup scale="30" orientation="landscape" horizontalDpi="1200" verticalDpi="1200"/>
  <headerFooter>
    <oddFooter>Page &amp;P of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FD5B-4E7E-5F44-B1DA-2C16BA192F2F}">
  <dimension ref="A1:AA184"/>
  <sheetViews>
    <sheetView showGridLines="0" view="pageBreakPreview" zoomScale="80" zoomScaleNormal="100" zoomScaleSheetLayoutView="80" workbookViewId="0">
      <pane xSplit="1" ySplit="3" topLeftCell="B164" activePane="bottomRight" state="frozen"/>
      <selection activeCell="K12" sqref="K12"/>
      <selection pane="topRight" activeCell="K12" sqref="K12"/>
      <selection pane="bottomLeft" activeCell="K12" sqref="K12"/>
      <selection pane="bottomRight" activeCell="M174" sqref="M174"/>
    </sheetView>
  </sheetViews>
  <sheetFormatPr baseColWidth="10" defaultColWidth="9.1640625" defaultRowHeight="15"/>
  <cols>
    <col min="1" max="1" width="23.6640625" style="141" customWidth="1"/>
    <col min="2" max="2" width="61.83203125" style="58" customWidth="1"/>
    <col min="3" max="3" width="12.33203125" style="58" customWidth="1"/>
    <col min="4" max="4" width="22.5" style="58" bestFit="1" customWidth="1"/>
    <col min="5" max="5" width="21.1640625" style="58" customWidth="1"/>
    <col min="6" max="6" width="14" style="58" customWidth="1"/>
    <col min="7" max="7" width="15.5" style="58" customWidth="1"/>
    <col min="8" max="8" width="30.6640625" style="58" customWidth="1"/>
    <col min="9" max="9" width="19.6640625" style="58" customWidth="1"/>
    <col min="10" max="10" width="40.5" style="58" customWidth="1"/>
    <col min="11" max="11" width="17.5" style="58" customWidth="1"/>
    <col min="12" max="12" width="22.1640625" style="58" customWidth="1"/>
    <col min="13" max="13" width="14.33203125" style="85" customWidth="1"/>
    <col min="14" max="14" width="16" style="58" customWidth="1"/>
    <col min="15" max="15" width="22" style="58" customWidth="1"/>
    <col min="16" max="16" width="38.1640625" style="58" customWidth="1"/>
    <col min="17" max="17" width="26.83203125" style="58" customWidth="1"/>
    <col min="18" max="18" width="17.1640625" style="58" customWidth="1"/>
    <col min="19" max="19" width="20.6640625" style="58" bestFit="1" customWidth="1"/>
    <col min="20" max="16384" width="9.1640625" style="58"/>
  </cols>
  <sheetData>
    <row r="1" spans="1:27" s="5" customFormat="1" ht="19">
      <c r="A1" s="229" t="s">
        <v>3139</v>
      </c>
      <c r="B1" s="229"/>
      <c r="C1" s="229"/>
      <c r="D1" s="229"/>
      <c r="E1" s="229"/>
      <c r="F1" s="229"/>
      <c r="G1" s="229"/>
      <c r="H1" s="229"/>
      <c r="I1" s="229"/>
      <c r="J1" s="229"/>
      <c r="K1" s="229"/>
      <c r="L1" s="229"/>
      <c r="M1" s="229"/>
      <c r="N1" s="229"/>
      <c r="O1" s="229"/>
      <c r="P1" s="229"/>
      <c r="Q1" s="229"/>
    </row>
    <row r="2" spans="1:27" s="5" customFormat="1" ht="24">
      <c r="A2" s="230" t="s">
        <v>3158</v>
      </c>
      <c r="B2" s="230"/>
      <c r="C2" s="230"/>
      <c r="D2" s="230"/>
      <c r="E2" s="230"/>
      <c r="F2" s="230"/>
      <c r="G2" s="230"/>
      <c r="H2" s="230"/>
      <c r="I2" s="230"/>
      <c r="J2" s="230"/>
      <c r="K2" s="230"/>
      <c r="L2" s="230"/>
      <c r="M2" s="230"/>
      <c r="N2" s="230"/>
      <c r="O2" s="6"/>
      <c r="P2" s="7"/>
      <c r="S2" s="6"/>
    </row>
    <row r="3" spans="1:27"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27" s="47" customFormat="1" ht="32">
      <c r="A4" s="103" t="s">
        <v>380</v>
      </c>
      <c r="B4" s="59" t="s">
        <v>4190</v>
      </c>
      <c r="C4" s="50">
        <v>57</v>
      </c>
      <c r="D4" s="59" t="s">
        <v>22</v>
      </c>
      <c r="E4" s="59" t="s">
        <v>381</v>
      </c>
      <c r="F4" s="12" t="s">
        <v>26</v>
      </c>
      <c r="G4" s="59" t="s">
        <v>382</v>
      </c>
      <c r="H4" s="59" t="s">
        <v>383</v>
      </c>
      <c r="I4" s="12" t="s">
        <v>775</v>
      </c>
      <c r="J4" s="29"/>
      <c r="K4" s="12" t="s">
        <v>775</v>
      </c>
      <c r="L4" s="50"/>
      <c r="M4" s="78" t="s">
        <v>4191</v>
      </c>
      <c r="N4" s="59">
        <v>1992</v>
      </c>
      <c r="O4" s="14" t="s">
        <v>3068</v>
      </c>
      <c r="P4" s="50"/>
      <c r="Q4" s="59"/>
      <c r="S4" s="56"/>
      <c r="T4" s="56"/>
      <c r="U4" s="56"/>
      <c r="V4" s="56"/>
      <c r="W4" s="56"/>
      <c r="X4" s="56"/>
      <c r="Y4" s="56"/>
      <c r="Z4" s="56"/>
      <c r="AA4" s="56"/>
    </row>
    <row r="5" spans="1:27" s="47" customFormat="1" ht="80">
      <c r="A5" s="103" t="s">
        <v>384</v>
      </c>
      <c r="B5" s="59" t="s">
        <v>4192</v>
      </c>
      <c r="C5" s="50">
        <v>342</v>
      </c>
      <c r="D5" s="59" t="s">
        <v>385</v>
      </c>
      <c r="E5" s="59" t="s">
        <v>386</v>
      </c>
      <c r="F5" s="12" t="s">
        <v>33</v>
      </c>
      <c r="G5" s="59" t="s">
        <v>1148</v>
      </c>
      <c r="H5" s="59" t="s">
        <v>387</v>
      </c>
      <c r="I5" s="12" t="s">
        <v>26</v>
      </c>
      <c r="J5" s="50"/>
      <c r="K5" s="12" t="s">
        <v>26</v>
      </c>
      <c r="L5" s="59" t="s">
        <v>3102</v>
      </c>
      <c r="M5" s="78" t="s">
        <v>4191</v>
      </c>
      <c r="N5" s="59">
        <v>2007</v>
      </c>
      <c r="O5" s="14" t="s">
        <v>3068</v>
      </c>
      <c r="P5" s="59" t="s">
        <v>388</v>
      </c>
      <c r="Q5" s="59"/>
      <c r="S5" s="56"/>
      <c r="T5" s="56"/>
      <c r="U5" s="56"/>
      <c r="V5" s="56"/>
      <c r="W5" s="56"/>
      <c r="X5" s="56"/>
      <c r="Y5" s="56"/>
      <c r="Z5" s="56"/>
      <c r="AA5" s="56"/>
    </row>
    <row r="6" spans="1:27" s="47" customFormat="1" ht="64">
      <c r="A6" s="103" t="s">
        <v>389</v>
      </c>
      <c r="B6" s="59" t="s">
        <v>390</v>
      </c>
      <c r="C6" s="50">
        <v>316</v>
      </c>
      <c r="D6" s="59" t="s">
        <v>2771</v>
      </c>
      <c r="E6" s="59" t="s">
        <v>386</v>
      </c>
      <c r="F6" s="12" t="s">
        <v>33</v>
      </c>
      <c r="G6" s="59" t="s">
        <v>1148</v>
      </c>
      <c r="H6" s="59" t="s">
        <v>387</v>
      </c>
      <c r="I6" s="12" t="s">
        <v>26</v>
      </c>
      <c r="J6" s="50"/>
      <c r="K6" s="12" t="s">
        <v>26</v>
      </c>
      <c r="L6" s="59" t="s">
        <v>3102</v>
      </c>
      <c r="M6" s="78" t="s">
        <v>4191</v>
      </c>
      <c r="N6" s="59">
        <v>1996</v>
      </c>
      <c r="O6" s="14" t="s">
        <v>3068</v>
      </c>
      <c r="P6" s="59" t="s">
        <v>388</v>
      </c>
      <c r="Q6" s="59"/>
      <c r="S6" s="56"/>
      <c r="T6" s="56"/>
      <c r="U6" s="56"/>
      <c r="V6" s="56"/>
      <c r="W6" s="56"/>
      <c r="X6" s="56"/>
      <c r="Y6" s="56"/>
      <c r="Z6" s="56"/>
      <c r="AA6" s="56"/>
    </row>
    <row r="7" spans="1:27" s="47" customFormat="1" ht="64">
      <c r="A7" s="103" t="s">
        <v>391</v>
      </c>
      <c r="B7" s="59" t="s">
        <v>392</v>
      </c>
      <c r="C7" s="50">
        <v>215</v>
      </c>
      <c r="D7" s="59" t="s">
        <v>4286</v>
      </c>
      <c r="E7" s="59" t="s">
        <v>386</v>
      </c>
      <c r="F7" s="12" t="s">
        <v>33</v>
      </c>
      <c r="G7" s="59" t="s">
        <v>1148</v>
      </c>
      <c r="H7" s="59" t="s">
        <v>387</v>
      </c>
      <c r="I7" s="12" t="s">
        <v>26</v>
      </c>
      <c r="J7" s="50"/>
      <c r="K7" s="12" t="s">
        <v>26</v>
      </c>
      <c r="L7" s="59" t="s">
        <v>3102</v>
      </c>
      <c r="M7" s="78" t="s">
        <v>4191</v>
      </c>
      <c r="N7" s="59">
        <v>2010</v>
      </c>
      <c r="O7" s="14" t="s">
        <v>3068</v>
      </c>
      <c r="P7" s="59" t="s">
        <v>388</v>
      </c>
      <c r="Q7" s="59"/>
      <c r="S7" s="56"/>
      <c r="T7" s="56"/>
      <c r="U7" s="56"/>
      <c r="V7" s="56"/>
      <c r="W7" s="56"/>
      <c r="X7" s="56"/>
      <c r="Y7" s="56"/>
      <c r="Z7" s="56"/>
      <c r="AA7" s="56"/>
    </row>
    <row r="8" spans="1:27" s="47" customFormat="1" ht="48">
      <c r="A8" s="103" t="s">
        <v>405</v>
      </c>
      <c r="B8" s="59" t="s">
        <v>406</v>
      </c>
      <c r="C8" s="50">
        <v>58</v>
      </c>
      <c r="D8" s="59" t="s">
        <v>22</v>
      </c>
      <c r="E8" s="59" t="s">
        <v>407</v>
      </c>
      <c r="F8" s="12" t="s">
        <v>26</v>
      </c>
      <c r="G8" s="59" t="s">
        <v>1149</v>
      </c>
      <c r="H8" s="59" t="s">
        <v>383</v>
      </c>
      <c r="I8" s="12" t="s">
        <v>775</v>
      </c>
      <c r="J8" s="29"/>
      <c r="K8" s="12" t="s">
        <v>775</v>
      </c>
      <c r="L8" s="50"/>
      <c r="M8" s="78" t="s">
        <v>4191</v>
      </c>
      <c r="N8" s="59">
        <v>2007</v>
      </c>
      <c r="O8" s="14" t="s">
        <v>3068</v>
      </c>
      <c r="P8" s="50"/>
      <c r="Q8" s="59"/>
      <c r="S8" s="56"/>
      <c r="T8" s="56"/>
      <c r="U8" s="56"/>
      <c r="V8" s="56"/>
      <c r="W8" s="56"/>
      <c r="X8" s="56"/>
      <c r="Y8" s="56"/>
      <c r="Z8" s="56"/>
      <c r="AA8" s="56"/>
    </row>
    <row r="9" spans="1:27" s="47" customFormat="1" ht="32">
      <c r="A9" s="103" t="s">
        <v>2790</v>
      </c>
      <c r="B9" s="59" t="s">
        <v>4193</v>
      </c>
      <c r="C9" s="50">
        <v>68</v>
      </c>
      <c r="D9" s="59" t="s">
        <v>22</v>
      </c>
      <c r="E9" s="59" t="s">
        <v>1150</v>
      </c>
      <c r="F9" s="12" t="s">
        <v>26</v>
      </c>
      <c r="G9" s="59" t="s">
        <v>1149</v>
      </c>
      <c r="H9" s="59" t="s">
        <v>383</v>
      </c>
      <c r="I9" s="12" t="s">
        <v>775</v>
      </c>
      <c r="J9" s="29"/>
      <c r="K9" s="12" t="s">
        <v>775</v>
      </c>
      <c r="L9" s="50"/>
      <c r="M9" s="78" t="s">
        <v>4191</v>
      </c>
      <c r="N9" s="59">
        <v>1992</v>
      </c>
      <c r="O9" s="14" t="s">
        <v>3068</v>
      </c>
      <c r="P9" s="50"/>
      <c r="Q9" s="59"/>
      <c r="S9" s="56"/>
      <c r="T9" s="56"/>
      <c r="U9" s="56"/>
      <c r="V9" s="56"/>
      <c r="W9" s="56"/>
      <c r="X9" s="56"/>
      <c r="Y9" s="56"/>
      <c r="Z9" s="56"/>
      <c r="AA9" s="56"/>
    </row>
    <row r="10" spans="1:27" s="47" customFormat="1" ht="32">
      <c r="A10" s="103" t="s">
        <v>423</v>
      </c>
      <c r="B10" s="59" t="s">
        <v>1151</v>
      </c>
      <c r="C10" s="33">
        <v>11</v>
      </c>
      <c r="D10" s="59" t="s">
        <v>22</v>
      </c>
      <c r="E10" s="59" t="s">
        <v>1150</v>
      </c>
      <c r="F10" s="12" t="s">
        <v>33</v>
      </c>
      <c r="G10" s="59" t="s">
        <v>1148</v>
      </c>
      <c r="H10" s="59" t="s">
        <v>424</v>
      </c>
      <c r="I10" s="12" t="s">
        <v>775</v>
      </c>
      <c r="J10" s="29"/>
      <c r="K10" s="12" t="s">
        <v>775</v>
      </c>
      <c r="L10" s="59"/>
      <c r="M10" s="78" t="s">
        <v>4191</v>
      </c>
      <c r="N10" s="59">
        <v>1993</v>
      </c>
      <c r="O10" s="14" t="s">
        <v>3067</v>
      </c>
      <c r="P10" s="59"/>
      <c r="Q10" s="59"/>
      <c r="S10" s="56"/>
      <c r="T10" s="56"/>
      <c r="U10" s="56"/>
      <c r="V10" s="56"/>
      <c r="W10" s="56"/>
      <c r="X10" s="56"/>
      <c r="Y10" s="56"/>
      <c r="Z10" s="56"/>
      <c r="AA10" s="56"/>
    </row>
    <row r="11" spans="1:27" s="47" customFormat="1" ht="48">
      <c r="A11" s="103" t="s">
        <v>427</v>
      </c>
      <c r="B11" s="59" t="s">
        <v>1152</v>
      </c>
      <c r="C11" s="33">
        <v>19</v>
      </c>
      <c r="D11" s="59" t="s">
        <v>22</v>
      </c>
      <c r="E11" s="59" t="s">
        <v>1150</v>
      </c>
      <c r="F11" s="12" t="s">
        <v>26</v>
      </c>
      <c r="G11" s="59" t="s">
        <v>1148</v>
      </c>
      <c r="H11" s="59" t="s">
        <v>428</v>
      </c>
      <c r="I11" s="12" t="s">
        <v>775</v>
      </c>
      <c r="J11" s="29"/>
      <c r="K11" s="12" t="s">
        <v>775</v>
      </c>
      <c r="L11" s="50"/>
      <c r="M11" s="78" t="s">
        <v>4191</v>
      </c>
      <c r="N11" s="59">
        <v>2018</v>
      </c>
      <c r="O11" s="14" t="s">
        <v>3068</v>
      </c>
      <c r="P11" s="59" t="s">
        <v>429</v>
      </c>
      <c r="Q11" s="59"/>
      <c r="S11" s="56"/>
      <c r="T11" s="56"/>
      <c r="U11" s="56"/>
      <c r="V11" s="56"/>
      <c r="W11" s="56"/>
      <c r="X11" s="56"/>
      <c r="Y11" s="56"/>
      <c r="Z11" s="56"/>
      <c r="AA11" s="56"/>
    </row>
    <row r="12" spans="1:27" s="47" customFormat="1" ht="32">
      <c r="A12" s="103" t="s">
        <v>433</v>
      </c>
      <c r="B12" s="59" t="s">
        <v>434</v>
      </c>
      <c r="C12" s="33">
        <v>3</v>
      </c>
      <c r="D12" s="59" t="s">
        <v>4194</v>
      </c>
      <c r="E12" s="59" t="s">
        <v>1150</v>
      </c>
      <c r="F12" s="12" t="s">
        <v>26</v>
      </c>
      <c r="G12" s="59" t="s">
        <v>1148</v>
      </c>
      <c r="H12" s="59" t="s">
        <v>435</v>
      </c>
      <c r="I12" s="12" t="s">
        <v>775</v>
      </c>
      <c r="J12" s="29"/>
      <c r="K12" s="12" t="s">
        <v>775</v>
      </c>
      <c r="L12" s="50"/>
      <c r="M12" s="78" t="s">
        <v>4191</v>
      </c>
      <c r="N12" s="59">
        <v>2012</v>
      </c>
      <c r="O12" s="14" t="s">
        <v>3067</v>
      </c>
      <c r="P12" s="59" t="s">
        <v>436</v>
      </c>
      <c r="Q12" s="59"/>
      <c r="S12" s="56"/>
      <c r="T12" s="56"/>
      <c r="U12" s="56"/>
      <c r="V12" s="56"/>
      <c r="W12" s="56"/>
      <c r="X12" s="56"/>
      <c r="Y12" s="56"/>
      <c r="Z12" s="56"/>
      <c r="AA12" s="56"/>
    </row>
    <row r="13" spans="1:27" s="47" customFormat="1" ht="48">
      <c r="A13" s="103" t="s">
        <v>447</v>
      </c>
      <c r="B13" s="59" t="s">
        <v>1153</v>
      </c>
      <c r="C13" s="33">
        <v>50</v>
      </c>
      <c r="D13" s="59" t="s">
        <v>22</v>
      </c>
      <c r="E13" s="59" t="s">
        <v>1150</v>
      </c>
      <c r="F13" s="12" t="s">
        <v>26</v>
      </c>
      <c r="G13" s="59" t="s">
        <v>1154</v>
      </c>
      <c r="H13" s="59" t="s">
        <v>448</v>
      </c>
      <c r="I13" s="12" t="s">
        <v>775</v>
      </c>
      <c r="J13" s="29"/>
      <c r="K13" s="12" t="s">
        <v>775</v>
      </c>
      <c r="L13" s="50"/>
      <c r="M13" s="78" t="s">
        <v>4191</v>
      </c>
      <c r="N13" s="59">
        <v>1992</v>
      </c>
      <c r="O13" s="14" t="s">
        <v>3067</v>
      </c>
      <c r="P13" s="59" t="s">
        <v>4195</v>
      </c>
      <c r="Q13" s="59"/>
      <c r="S13" s="56"/>
      <c r="T13" s="56"/>
      <c r="U13" s="56"/>
      <c r="V13" s="56"/>
      <c r="W13" s="56"/>
      <c r="X13" s="56"/>
      <c r="Y13" s="56"/>
      <c r="Z13" s="56"/>
      <c r="AA13" s="56"/>
    </row>
    <row r="14" spans="1:27" s="47" customFormat="1" ht="32">
      <c r="A14" s="103" t="s">
        <v>2791</v>
      </c>
      <c r="B14" s="59" t="s">
        <v>1155</v>
      </c>
      <c r="C14" s="33">
        <v>35</v>
      </c>
      <c r="D14" s="59" t="s">
        <v>22</v>
      </c>
      <c r="E14" s="59" t="s">
        <v>4196</v>
      </c>
      <c r="F14" s="12" t="s">
        <v>26</v>
      </c>
      <c r="G14" s="59" t="s">
        <v>1148</v>
      </c>
      <c r="H14" s="12" t="s">
        <v>936</v>
      </c>
      <c r="I14" s="12" t="s">
        <v>775</v>
      </c>
      <c r="J14" s="29"/>
      <c r="K14" s="12" t="s">
        <v>775</v>
      </c>
      <c r="L14" s="50"/>
      <c r="M14" s="78" t="s">
        <v>4191</v>
      </c>
      <c r="N14" s="59">
        <v>2007</v>
      </c>
      <c r="O14" s="14" t="s">
        <v>3068</v>
      </c>
      <c r="P14" s="59"/>
      <c r="Q14" s="59"/>
      <c r="S14" s="56"/>
      <c r="T14" s="56"/>
      <c r="U14" s="56"/>
      <c r="V14" s="56"/>
      <c r="W14" s="56"/>
      <c r="X14" s="56"/>
      <c r="Y14" s="56"/>
      <c r="Z14" s="56"/>
      <c r="AA14" s="56"/>
    </row>
    <row r="15" spans="1:27" s="47" customFormat="1" ht="32">
      <c r="A15" s="103" t="s">
        <v>491</v>
      </c>
      <c r="B15" s="59" t="s">
        <v>4197</v>
      </c>
      <c r="C15" s="33">
        <v>30</v>
      </c>
      <c r="D15" s="59" t="s">
        <v>22</v>
      </c>
      <c r="E15" s="59" t="s">
        <v>1150</v>
      </c>
      <c r="F15" s="12" t="s">
        <v>26</v>
      </c>
      <c r="G15" s="59" t="s">
        <v>1148</v>
      </c>
      <c r="H15" s="59" t="s">
        <v>492</v>
      </c>
      <c r="I15" s="12" t="s">
        <v>775</v>
      </c>
      <c r="J15" s="29"/>
      <c r="K15" s="12" t="s">
        <v>775</v>
      </c>
      <c r="L15" s="50"/>
      <c r="M15" s="78" t="s">
        <v>4191</v>
      </c>
      <c r="N15" s="59">
        <v>2000</v>
      </c>
      <c r="O15" s="14" t="s">
        <v>3068</v>
      </c>
      <c r="P15" s="50"/>
      <c r="Q15" s="59"/>
      <c r="S15" s="56"/>
      <c r="T15" s="56"/>
      <c r="U15" s="56"/>
      <c r="V15" s="56"/>
      <c r="W15" s="56"/>
      <c r="X15" s="56"/>
      <c r="Y15" s="56"/>
      <c r="Z15" s="56"/>
      <c r="AA15" s="56"/>
    </row>
    <row r="16" spans="1:27" s="47" customFormat="1" ht="48">
      <c r="A16" s="103" t="s">
        <v>493</v>
      </c>
      <c r="B16" s="59" t="s">
        <v>494</v>
      </c>
      <c r="C16" s="33">
        <v>23</v>
      </c>
      <c r="D16" s="59" t="s">
        <v>22</v>
      </c>
      <c r="E16" s="59" t="s">
        <v>1150</v>
      </c>
      <c r="F16" s="12" t="s">
        <v>26</v>
      </c>
      <c r="G16" s="59" t="s">
        <v>1148</v>
      </c>
      <c r="H16" s="59" t="s">
        <v>495</v>
      </c>
      <c r="I16" s="12" t="s">
        <v>775</v>
      </c>
      <c r="J16" s="29"/>
      <c r="K16" s="12" t="s">
        <v>775</v>
      </c>
      <c r="L16" s="50"/>
      <c r="M16" s="78" t="s">
        <v>4191</v>
      </c>
      <c r="N16" s="59">
        <v>2015</v>
      </c>
      <c r="O16" s="14" t="s">
        <v>3068</v>
      </c>
      <c r="P16" s="50"/>
      <c r="Q16" s="59"/>
      <c r="S16" s="56"/>
      <c r="T16" s="56"/>
      <c r="U16" s="56"/>
      <c r="V16" s="56"/>
      <c r="W16" s="56"/>
      <c r="X16" s="56"/>
      <c r="Y16" s="56"/>
      <c r="Z16" s="56"/>
      <c r="AA16" s="56"/>
    </row>
    <row r="17" spans="1:27" s="47" customFormat="1" ht="64">
      <c r="A17" s="103" t="s">
        <v>4198</v>
      </c>
      <c r="B17" s="59" t="s">
        <v>4199</v>
      </c>
      <c r="C17" s="50">
        <v>366</v>
      </c>
      <c r="D17" s="59" t="s">
        <v>22</v>
      </c>
      <c r="E17" s="59" t="s">
        <v>4196</v>
      </c>
      <c r="F17" s="12" t="s">
        <v>26</v>
      </c>
      <c r="G17" s="59" t="s">
        <v>1149</v>
      </c>
      <c r="H17" s="59" t="s">
        <v>383</v>
      </c>
      <c r="I17" s="12" t="s">
        <v>775</v>
      </c>
      <c r="J17" s="29"/>
      <c r="K17" s="12" t="s">
        <v>775</v>
      </c>
      <c r="L17" s="50"/>
      <c r="M17" s="78" t="s">
        <v>4191</v>
      </c>
      <c r="N17" s="59">
        <v>2010</v>
      </c>
      <c r="O17" s="14" t="s">
        <v>3068</v>
      </c>
      <c r="P17" s="50"/>
      <c r="Q17" s="59"/>
      <c r="S17" s="56"/>
      <c r="T17" s="56"/>
      <c r="U17" s="56"/>
      <c r="V17" s="56"/>
      <c r="W17" s="56"/>
      <c r="X17" s="56"/>
      <c r="Y17" s="56"/>
      <c r="Z17" s="56"/>
      <c r="AA17" s="56"/>
    </row>
    <row r="18" spans="1:27" s="47" customFormat="1" ht="160">
      <c r="A18" s="103" t="s">
        <v>2792</v>
      </c>
      <c r="B18" s="59" t="s">
        <v>4200</v>
      </c>
      <c r="C18" s="50">
        <v>41</v>
      </c>
      <c r="D18" s="59" t="s">
        <v>22</v>
      </c>
      <c r="E18" s="59" t="s">
        <v>1150</v>
      </c>
      <c r="F18" s="12" t="s">
        <v>33</v>
      </c>
      <c r="G18" s="59" t="s">
        <v>1148</v>
      </c>
      <c r="H18" s="59" t="s">
        <v>4201</v>
      </c>
      <c r="I18" s="12" t="s">
        <v>775</v>
      </c>
      <c r="J18" s="29"/>
      <c r="K18" s="12" t="s">
        <v>775</v>
      </c>
      <c r="L18" s="50"/>
      <c r="M18" s="78" t="s">
        <v>4191</v>
      </c>
      <c r="N18" s="59">
        <v>2021</v>
      </c>
      <c r="O18" s="14" t="s">
        <v>3069</v>
      </c>
      <c r="P18" s="59" t="s">
        <v>4202</v>
      </c>
      <c r="Q18" s="59" t="s">
        <v>4203</v>
      </c>
      <c r="S18" s="56"/>
      <c r="T18" s="56"/>
      <c r="U18" s="56"/>
      <c r="V18" s="56"/>
      <c r="W18" s="56"/>
      <c r="X18" s="56"/>
      <c r="Y18" s="56"/>
      <c r="Z18" s="56"/>
      <c r="AA18" s="56"/>
    </row>
    <row r="19" spans="1:27" s="47" customFormat="1" ht="32">
      <c r="A19" s="103" t="s">
        <v>1156</v>
      </c>
      <c r="B19" s="59" t="s">
        <v>500</v>
      </c>
      <c r="C19" s="33">
        <v>3</v>
      </c>
      <c r="D19" s="59" t="s">
        <v>22</v>
      </c>
      <c r="E19" s="59" t="s">
        <v>1150</v>
      </c>
      <c r="F19" s="12" t="s">
        <v>26</v>
      </c>
      <c r="G19" s="59" t="s">
        <v>1149</v>
      </c>
      <c r="H19" s="59" t="s">
        <v>383</v>
      </c>
      <c r="I19" s="12" t="s">
        <v>775</v>
      </c>
      <c r="J19" s="29"/>
      <c r="K19" s="12" t="s">
        <v>775</v>
      </c>
      <c r="L19" s="50"/>
      <c r="M19" s="78" t="s">
        <v>4191</v>
      </c>
      <c r="N19" s="59">
        <v>1993</v>
      </c>
      <c r="O19" s="14" t="s">
        <v>3068</v>
      </c>
      <c r="P19" s="50"/>
      <c r="Q19" s="59"/>
      <c r="S19" s="56"/>
      <c r="T19" s="56"/>
      <c r="U19" s="56"/>
      <c r="V19" s="56"/>
      <c r="W19" s="56"/>
      <c r="X19" s="56"/>
      <c r="Y19" s="56"/>
      <c r="Z19" s="56"/>
      <c r="AA19" s="56"/>
    </row>
    <row r="20" spans="1:27" s="47" customFormat="1" ht="32">
      <c r="A20" s="103" t="s">
        <v>501</v>
      </c>
      <c r="B20" s="59" t="s">
        <v>502</v>
      </c>
      <c r="C20" s="33">
        <v>24</v>
      </c>
      <c r="D20" s="59" t="s">
        <v>22</v>
      </c>
      <c r="E20" s="59" t="s">
        <v>1150</v>
      </c>
      <c r="F20" s="12" t="s">
        <v>33</v>
      </c>
      <c r="G20" s="59" t="s">
        <v>1148</v>
      </c>
      <c r="H20" s="59" t="s">
        <v>503</v>
      </c>
      <c r="I20" s="12" t="s">
        <v>775</v>
      </c>
      <c r="J20" s="29"/>
      <c r="K20" s="12" t="s">
        <v>775</v>
      </c>
      <c r="L20" s="50"/>
      <c r="M20" s="78" t="s">
        <v>4191</v>
      </c>
      <c r="N20" s="59">
        <v>1993</v>
      </c>
      <c r="O20" s="14" t="s">
        <v>3068</v>
      </c>
      <c r="P20" s="50"/>
      <c r="Q20" s="59"/>
      <c r="S20" s="56"/>
      <c r="T20" s="56"/>
      <c r="U20" s="56"/>
      <c r="V20" s="56"/>
      <c r="W20" s="56"/>
      <c r="X20" s="56"/>
      <c r="Y20" s="56"/>
      <c r="Z20" s="56"/>
      <c r="AA20" s="56"/>
    </row>
    <row r="21" spans="1:27" s="47" customFormat="1" ht="48">
      <c r="A21" s="103" t="s">
        <v>504</v>
      </c>
      <c r="B21" s="59" t="s">
        <v>4204</v>
      </c>
      <c r="C21" s="33">
        <v>6</v>
      </c>
      <c r="D21" s="59" t="s">
        <v>22</v>
      </c>
      <c r="E21" s="59" t="s">
        <v>1150</v>
      </c>
      <c r="F21" s="12" t="s">
        <v>26</v>
      </c>
      <c r="G21" s="59" t="s">
        <v>1148</v>
      </c>
      <c r="H21" s="59" t="s">
        <v>505</v>
      </c>
      <c r="I21" s="12" t="s">
        <v>775</v>
      </c>
      <c r="J21" s="29"/>
      <c r="K21" s="12" t="s">
        <v>775</v>
      </c>
      <c r="L21" s="50"/>
      <c r="M21" s="78" t="s">
        <v>4191</v>
      </c>
      <c r="N21" s="59">
        <v>2000</v>
      </c>
      <c r="O21" s="14" t="s">
        <v>3068</v>
      </c>
      <c r="P21" s="59"/>
      <c r="Q21" s="59"/>
      <c r="S21" s="56"/>
      <c r="T21" s="56"/>
      <c r="U21" s="56"/>
      <c r="V21" s="56"/>
      <c r="W21" s="56"/>
      <c r="X21" s="56"/>
      <c r="Y21" s="56"/>
      <c r="Z21" s="56"/>
      <c r="AA21" s="56"/>
    </row>
    <row r="22" spans="1:27" s="47" customFormat="1" ht="48">
      <c r="A22" s="103" t="s">
        <v>507</v>
      </c>
      <c r="B22" s="59" t="s">
        <v>4205</v>
      </c>
      <c r="C22" s="33">
        <v>60</v>
      </c>
      <c r="D22" s="59" t="s">
        <v>22</v>
      </c>
      <c r="E22" s="59" t="s">
        <v>1150</v>
      </c>
      <c r="F22" s="12" t="s">
        <v>33</v>
      </c>
      <c r="G22" s="59" t="s">
        <v>1148</v>
      </c>
      <c r="H22" s="12" t="s">
        <v>936</v>
      </c>
      <c r="I22" s="12" t="s">
        <v>775</v>
      </c>
      <c r="J22" s="29"/>
      <c r="K22" s="12" t="s">
        <v>775</v>
      </c>
      <c r="L22" s="50"/>
      <c r="M22" s="78" t="s">
        <v>4191</v>
      </c>
      <c r="N22" s="59">
        <v>1993</v>
      </c>
      <c r="O22" s="14" t="s">
        <v>3068</v>
      </c>
      <c r="P22" s="59" t="s">
        <v>508</v>
      </c>
      <c r="Q22" s="59"/>
      <c r="S22" s="56"/>
      <c r="T22" s="56"/>
      <c r="U22" s="56"/>
      <c r="V22" s="56"/>
      <c r="W22" s="56"/>
      <c r="X22" s="56"/>
      <c r="Y22" s="56"/>
      <c r="Z22" s="56"/>
      <c r="AA22" s="56"/>
    </row>
    <row r="23" spans="1:27" s="47" customFormat="1" ht="32">
      <c r="A23" s="103" t="s">
        <v>1157</v>
      </c>
      <c r="B23" s="33" t="s">
        <v>4206</v>
      </c>
      <c r="C23" s="50">
        <v>299</v>
      </c>
      <c r="D23" s="59" t="s">
        <v>22</v>
      </c>
      <c r="E23" s="59" t="s">
        <v>1150</v>
      </c>
      <c r="F23" s="12" t="s">
        <v>33</v>
      </c>
      <c r="G23" s="59" t="s">
        <v>1148</v>
      </c>
      <c r="H23" s="12" t="s">
        <v>936</v>
      </c>
      <c r="I23" s="12" t="s">
        <v>775</v>
      </c>
      <c r="J23" s="29"/>
      <c r="K23" s="12" t="s">
        <v>775</v>
      </c>
      <c r="L23" s="50"/>
      <c r="M23" s="78" t="s">
        <v>4191</v>
      </c>
      <c r="N23" s="59">
        <v>1993</v>
      </c>
      <c r="O23" s="14" t="s">
        <v>3068</v>
      </c>
      <c r="P23" s="50"/>
      <c r="Q23" s="59"/>
      <c r="S23" s="56"/>
      <c r="T23" s="56"/>
      <c r="U23" s="56"/>
      <c r="V23" s="56"/>
      <c r="W23" s="56"/>
      <c r="X23" s="56"/>
      <c r="Y23" s="56"/>
      <c r="Z23" s="56"/>
      <c r="AA23" s="56"/>
    </row>
    <row r="24" spans="1:27" s="47" customFormat="1" ht="32">
      <c r="A24" s="103" t="s">
        <v>1159</v>
      </c>
      <c r="B24" s="33" t="s">
        <v>1160</v>
      </c>
      <c r="C24" s="50">
        <v>16</v>
      </c>
      <c r="D24" s="59" t="s">
        <v>22</v>
      </c>
      <c r="E24" s="59" t="s">
        <v>1150</v>
      </c>
      <c r="F24" s="12" t="s">
        <v>33</v>
      </c>
      <c r="G24" s="59" t="s">
        <v>1148</v>
      </c>
      <c r="H24" s="12" t="s">
        <v>936</v>
      </c>
      <c r="I24" s="12" t="s">
        <v>775</v>
      </c>
      <c r="J24" s="29"/>
      <c r="K24" s="12" t="s">
        <v>775</v>
      </c>
      <c r="L24" s="50"/>
      <c r="M24" s="78" t="s">
        <v>4191</v>
      </c>
      <c r="N24" s="59">
        <v>1993</v>
      </c>
      <c r="O24" s="14" t="s">
        <v>3068</v>
      </c>
      <c r="P24" s="50"/>
      <c r="Q24" s="59"/>
      <c r="S24" s="56"/>
      <c r="T24" s="56"/>
      <c r="U24" s="56"/>
      <c r="V24" s="56"/>
      <c r="W24" s="56"/>
      <c r="X24" s="56"/>
      <c r="Y24" s="56"/>
      <c r="Z24" s="56"/>
      <c r="AA24" s="56"/>
    </row>
    <row r="25" spans="1:27" s="47" customFormat="1" ht="32">
      <c r="A25" s="103" t="s">
        <v>1161</v>
      </c>
      <c r="B25" s="59" t="s">
        <v>4207</v>
      </c>
      <c r="C25" s="50">
        <v>447</v>
      </c>
      <c r="D25" s="59" t="s">
        <v>22</v>
      </c>
      <c r="E25" s="59" t="s">
        <v>1150</v>
      </c>
      <c r="F25" s="12" t="s">
        <v>33</v>
      </c>
      <c r="G25" s="59" t="s">
        <v>1148</v>
      </c>
      <c r="H25" s="12" t="s">
        <v>936</v>
      </c>
      <c r="I25" s="12" t="s">
        <v>775</v>
      </c>
      <c r="J25" s="29"/>
      <c r="K25" s="12" t="s">
        <v>775</v>
      </c>
      <c r="L25" s="50"/>
      <c r="M25" s="78" t="s">
        <v>4191</v>
      </c>
      <c r="N25" s="59">
        <v>1992</v>
      </c>
      <c r="O25" s="14" t="s">
        <v>3068</v>
      </c>
      <c r="P25" s="50"/>
      <c r="Q25" s="59"/>
      <c r="S25" s="56"/>
      <c r="T25" s="56"/>
      <c r="U25" s="56"/>
      <c r="V25" s="56"/>
      <c r="W25" s="56"/>
      <c r="X25" s="56"/>
      <c r="Y25" s="56"/>
      <c r="Z25" s="56"/>
      <c r="AA25" s="56"/>
    </row>
    <row r="26" spans="1:27" s="47" customFormat="1" ht="48">
      <c r="A26" s="103" t="s">
        <v>1162</v>
      </c>
      <c r="B26" s="59" t="s">
        <v>4208</v>
      </c>
      <c r="C26" s="50">
        <v>237</v>
      </c>
      <c r="D26" s="59" t="s">
        <v>3664</v>
      </c>
      <c r="E26" s="59" t="s">
        <v>4209</v>
      </c>
      <c r="F26" s="12" t="s">
        <v>26</v>
      </c>
      <c r="G26" s="59" t="s">
        <v>1148</v>
      </c>
      <c r="H26" s="59" t="s">
        <v>505</v>
      </c>
      <c r="I26" s="12" t="s">
        <v>775</v>
      </c>
      <c r="J26" s="29"/>
      <c r="K26" s="12" t="s">
        <v>775</v>
      </c>
      <c r="L26" s="50"/>
      <c r="M26" s="78" t="s">
        <v>4191</v>
      </c>
      <c r="N26" s="59">
        <v>2000</v>
      </c>
      <c r="O26" s="14" t="s">
        <v>3068</v>
      </c>
      <c r="P26" s="50"/>
      <c r="Q26" s="59"/>
      <c r="S26" s="56"/>
      <c r="T26" s="56"/>
      <c r="U26" s="56"/>
      <c r="V26" s="56"/>
      <c r="W26" s="56"/>
      <c r="X26" s="56"/>
      <c r="Y26" s="56"/>
      <c r="Z26" s="56"/>
      <c r="AA26" s="56"/>
    </row>
    <row r="27" spans="1:27" s="47" customFormat="1" ht="48">
      <c r="A27" s="103" t="s">
        <v>1163</v>
      </c>
      <c r="B27" s="33" t="s">
        <v>1164</v>
      </c>
      <c r="C27" s="34">
        <v>1389</v>
      </c>
      <c r="D27" s="50" t="s">
        <v>3328</v>
      </c>
      <c r="E27" s="59" t="s">
        <v>1150</v>
      </c>
      <c r="F27" s="12" t="s">
        <v>26</v>
      </c>
      <c r="G27" s="59" t="s">
        <v>1148</v>
      </c>
      <c r="H27" s="12" t="s">
        <v>936</v>
      </c>
      <c r="I27" s="12" t="s">
        <v>775</v>
      </c>
      <c r="J27" s="29"/>
      <c r="K27" s="12" t="s">
        <v>775</v>
      </c>
      <c r="L27" s="50"/>
      <c r="M27" s="78" t="s">
        <v>4191</v>
      </c>
      <c r="N27" s="50">
        <v>2018</v>
      </c>
      <c r="O27" s="14" t="s">
        <v>3067</v>
      </c>
      <c r="P27" s="50" t="s">
        <v>436</v>
      </c>
      <c r="Q27" s="59"/>
      <c r="S27" s="56"/>
      <c r="T27" s="56"/>
      <c r="U27" s="56"/>
      <c r="V27" s="56"/>
      <c r="W27" s="56"/>
      <c r="X27" s="56"/>
      <c r="Y27" s="56"/>
      <c r="Z27" s="56"/>
      <c r="AA27" s="56"/>
    </row>
    <row r="28" spans="1:27" s="47" customFormat="1" ht="48">
      <c r="A28" s="103" t="s">
        <v>531</v>
      </c>
      <c r="B28" s="59" t="s">
        <v>4210</v>
      </c>
      <c r="C28" s="33">
        <v>88</v>
      </c>
      <c r="D28" s="59" t="s">
        <v>25</v>
      </c>
      <c r="E28" s="59" t="s">
        <v>1150</v>
      </c>
      <c r="F28" s="12" t="s">
        <v>26</v>
      </c>
      <c r="G28" s="59" t="s">
        <v>532</v>
      </c>
      <c r="H28" s="59" t="s">
        <v>3163</v>
      </c>
      <c r="I28" s="12" t="s">
        <v>33</v>
      </c>
      <c r="J28" s="50"/>
      <c r="K28" s="12" t="s">
        <v>33</v>
      </c>
      <c r="L28" s="50"/>
      <c r="M28" s="78" t="s">
        <v>4191</v>
      </c>
      <c r="N28" s="59">
        <v>2005</v>
      </c>
      <c r="O28" s="14" t="s">
        <v>3068</v>
      </c>
      <c r="P28" s="59" t="s">
        <v>533</v>
      </c>
      <c r="Q28" s="59"/>
      <c r="S28" s="56"/>
      <c r="T28" s="56"/>
      <c r="U28" s="56"/>
      <c r="V28" s="56"/>
      <c r="W28" s="56"/>
      <c r="X28" s="56"/>
      <c r="Y28" s="56"/>
      <c r="Z28" s="56"/>
      <c r="AA28" s="56"/>
    </row>
    <row r="29" spans="1:27" s="47" customFormat="1" ht="80">
      <c r="A29" s="103" t="s">
        <v>4211</v>
      </c>
      <c r="B29" s="59" t="s">
        <v>4212</v>
      </c>
      <c r="C29" s="33">
        <v>254</v>
      </c>
      <c r="D29" s="59" t="s">
        <v>3084</v>
      </c>
      <c r="E29" s="59" t="s">
        <v>4213</v>
      </c>
      <c r="F29" s="12" t="s">
        <v>26</v>
      </c>
      <c r="G29" s="59" t="s">
        <v>1148</v>
      </c>
      <c r="H29" s="59" t="s">
        <v>4214</v>
      </c>
      <c r="I29" s="12" t="s">
        <v>33</v>
      </c>
      <c r="J29" s="50"/>
      <c r="K29" s="12" t="s">
        <v>26</v>
      </c>
      <c r="L29" s="59" t="s">
        <v>4215</v>
      </c>
      <c r="M29" s="78" t="s">
        <v>4191</v>
      </c>
      <c r="N29" s="59">
        <v>2025</v>
      </c>
      <c r="O29" s="14" t="s">
        <v>3069</v>
      </c>
      <c r="P29" s="59" t="s">
        <v>4216</v>
      </c>
      <c r="Q29" s="59"/>
      <c r="S29" s="56"/>
      <c r="T29" s="56"/>
      <c r="U29" s="56"/>
      <c r="V29" s="56"/>
      <c r="W29" s="56"/>
      <c r="X29" s="56"/>
      <c r="Y29" s="56"/>
      <c r="Z29" s="56"/>
      <c r="AA29" s="56"/>
    </row>
    <row r="30" spans="1:27" s="47" customFormat="1" ht="48">
      <c r="A30" s="103" t="s">
        <v>4217</v>
      </c>
      <c r="B30" s="59" t="s">
        <v>4218</v>
      </c>
      <c r="C30" s="50">
        <v>1950</v>
      </c>
      <c r="D30" s="59" t="s">
        <v>3328</v>
      </c>
      <c r="E30" s="59" t="s">
        <v>1150</v>
      </c>
      <c r="F30" s="12" t="s">
        <v>33</v>
      </c>
      <c r="G30" s="59" t="s">
        <v>1148</v>
      </c>
      <c r="H30" s="59" t="s">
        <v>546</v>
      </c>
      <c r="I30" s="12" t="s">
        <v>33</v>
      </c>
      <c r="J30" s="50"/>
      <c r="K30" s="12" t="s">
        <v>33</v>
      </c>
      <c r="L30" s="50"/>
      <c r="M30" s="78" t="s">
        <v>4191</v>
      </c>
      <c r="N30" s="59">
        <v>2005</v>
      </c>
      <c r="O30" s="14" t="s">
        <v>3068</v>
      </c>
      <c r="P30" s="59" t="s">
        <v>547</v>
      </c>
      <c r="Q30" s="59"/>
      <c r="S30" s="56"/>
      <c r="T30" s="56"/>
      <c r="U30" s="56"/>
      <c r="V30" s="56"/>
      <c r="W30" s="56"/>
      <c r="X30" s="56"/>
      <c r="Y30" s="56"/>
      <c r="Z30" s="56"/>
      <c r="AA30" s="56"/>
    </row>
    <row r="31" spans="1:27" s="47" customFormat="1" ht="32">
      <c r="A31" s="103" t="s">
        <v>555</v>
      </c>
      <c r="B31" s="59" t="s">
        <v>1165</v>
      </c>
      <c r="C31" s="33">
        <v>37</v>
      </c>
      <c r="D31" s="59" t="s">
        <v>22</v>
      </c>
      <c r="E31" s="59" t="s">
        <v>1166</v>
      </c>
      <c r="F31" s="12" t="s">
        <v>33</v>
      </c>
      <c r="G31" s="59" t="s">
        <v>1148</v>
      </c>
      <c r="H31" s="59" t="s">
        <v>557</v>
      </c>
      <c r="I31" s="12" t="s">
        <v>33</v>
      </c>
      <c r="J31" s="50"/>
      <c r="K31" s="12" t="s">
        <v>33</v>
      </c>
      <c r="L31" s="50"/>
      <c r="M31" s="78" t="s">
        <v>4191</v>
      </c>
      <c r="N31" s="59">
        <v>2007</v>
      </c>
      <c r="O31" s="14" t="s">
        <v>3068</v>
      </c>
      <c r="P31" s="59" t="s">
        <v>547</v>
      </c>
      <c r="Q31" s="59"/>
      <c r="S31" s="56"/>
      <c r="T31" s="56"/>
      <c r="U31" s="56"/>
      <c r="V31" s="56"/>
      <c r="W31" s="56"/>
      <c r="X31" s="56"/>
      <c r="Y31" s="56"/>
      <c r="Z31" s="56"/>
      <c r="AA31" s="56"/>
    </row>
    <row r="32" spans="1:27" s="47" customFormat="1" ht="32">
      <c r="A32" s="103" t="s">
        <v>2793</v>
      </c>
      <c r="B32" s="59" t="s">
        <v>4219</v>
      </c>
      <c r="C32" s="50">
        <v>40</v>
      </c>
      <c r="D32" s="59" t="s">
        <v>22</v>
      </c>
      <c r="E32" s="59" t="s">
        <v>1166</v>
      </c>
      <c r="F32" s="12" t="s">
        <v>26</v>
      </c>
      <c r="G32" s="59" t="s">
        <v>1149</v>
      </c>
      <c r="H32" s="59" t="s">
        <v>383</v>
      </c>
      <c r="I32" s="12" t="s">
        <v>775</v>
      </c>
      <c r="J32" s="29"/>
      <c r="K32" s="12" t="s">
        <v>775</v>
      </c>
      <c r="L32" s="59"/>
      <c r="M32" s="78" t="s">
        <v>4191</v>
      </c>
      <c r="N32" s="59">
        <v>2007</v>
      </c>
      <c r="O32" s="14" t="s">
        <v>3068</v>
      </c>
      <c r="P32" s="50"/>
      <c r="Q32" s="59"/>
      <c r="S32" s="56"/>
      <c r="T32" s="56"/>
      <c r="U32" s="56"/>
      <c r="V32" s="56"/>
      <c r="W32" s="56"/>
      <c r="X32" s="56"/>
      <c r="Y32" s="56"/>
      <c r="Z32" s="56"/>
      <c r="AA32" s="56"/>
    </row>
    <row r="33" spans="1:27" s="47" customFormat="1" ht="48">
      <c r="A33" s="103" t="s">
        <v>2794</v>
      </c>
      <c r="B33" s="59" t="s">
        <v>4220</v>
      </c>
      <c r="C33" s="50">
        <v>79</v>
      </c>
      <c r="D33" s="59" t="s">
        <v>22</v>
      </c>
      <c r="E33" s="59" t="s">
        <v>1166</v>
      </c>
      <c r="F33" s="12" t="s">
        <v>26</v>
      </c>
      <c r="G33" s="59" t="s">
        <v>1149</v>
      </c>
      <c r="H33" s="59" t="s">
        <v>383</v>
      </c>
      <c r="I33" s="12" t="s">
        <v>775</v>
      </c>
      <c r="J33" s="29"/>
      <c r="K33" s="12" t="s">
        <v>775</v>
      </c>
      <c r="L33" s="59"/>
      <c r="M33" s="78" t="s">
        <v>4191</v>
      </c>
      <c r="N33" s="59">
        <v>2007</v>
      </c>
      <c r="O33" s="14" t="s">
        <v>3068</v>
      </c>
      <c r="P33" s="50"/>
      <c r="Q33" s="59"/>
      <c r="S33" s="56"/>
      <c r="T33" s="56"/>
      <c r="U33" s="56"/>
      <c r="V33" s="56"/>
      <c r="W33" s="56"/>
      <c r="X33" s="56"/>
      <c r="Y33" s="56"/>
      <c r="Z33" s="56"/>
      <c r="AA33" s="56"/>
    </row>
    <row r="34" spans="1:27" s="47" customFormat="1" ht="32">
      <c r="A34" s="103" t="s">
        <v>2795</v>
      </c>
      <c r="B34" s="59" t="s">
        <v>2796</v>
      </c>
      <c r="C34" s="33">
        <v>0</v>
      </c>
      <c r="D34" s="59" t="s">
        <v>385</v>
      </c>
      <c r="E34" s="59" t="s">
        <v>1150</v>
      </c>
      <c r="F34" s="12" t="s">
        <v>26</v>
      </c>
      <c r="G34" s="59" t="s">
        <v>1148</v>
      </c>
      <c r="H34" s="59" t="s">
        <v>435</v>
      </c>
      <c r="I34" s="12" t="s">
        <v>775</v>
      </c>
      <c r="J34" s="29"/>
      <c r="K34" s="12" t="s">
        <v>775</v>
      </c>
      <c r="L34" s="50"/>
      <c r="M34" s="78" t="s">
        <v>4191</v>
      </c>
      <c r="N34" s="59">
        <v>2012</v>
      </c>
      <c r="O34" s="14" t="s">
        <v>3067</v>
      </c>
      <c r="P34" s="59" t="s">
        <v>436</v>
      </c>
      <c r="Q34" s="59"/>
      <c r="S34" s="56"/>
      <c r="T34" s="56"/>
      <c r="U34" s="56"/>
      <c r="V34" s="56"/>
      <c r="W34" s="56"/>
      <c r="X34" s="56"/>
      <c r="Y34" s="56"/>
      <c r="Z34" s="56"/>
      <c r="AA34" s="56"/>
    </row>
    <row r="35" spans="1:27" s="47" customFormat="1" ht="32">
      <c r="A35" s="103" t="s">
        <v>2797</v>
      </c>
      <c r="B35" s="59" t="s">
        <v>2798</v>
      </c>
      <c r="C35" s="50">
        <v>90</v>
      </c>
      <c r="D35" s="59" t="s">
        <v>4221</v>
      </c>
      <c r="E35" s="59" t="s">
        <v>1166</v>
      </c>
      <c r="F35" s="12" t="s">
        <v>26</v>
      </c>
      <c r="G35" s="59" t="s">
        <v>1167</v>
      </c>
      <c r="H35" s="59" t="s">
        <v>448</v>
      </c>
      <c r="I35" s="12" t="s">
        <v>775</v>
      </c>
      <c r="J35" s="29"/>
      <c r="K35" s="12" t="s">
        <v>775</v>
      </c>
      <c r="L35" s="50"/>
      <c r="M35" s="78" t="s">
        <v>4191</v>
      </c>
      <c r="N35" s="59">
        <v>2007</v>
      </c>
      <c r="O35" s="14" t="s">
        <v>3067</v>
      </c>
      <c r="P35" s="59" t="s">
        <v>562</v>
      </c>
      <c r="Q35" s="59"/>
      <c r="S35" s="56"/>
      <c r="T35" s="56"/>
      <c r="U35" s="56"/>
      <c r="V35" s="56"/>
      <c r="W35" s="56"/>
      <c r="X35" s="56"/>
      <c r="Y35" s="56"/>
      <c r="Z35" s="56"/>
      <c r="AA35" s="56"/>
    </row>
    <row r="36" spans="1:27" s="47" customFormat="1" ht="32">
      <c r="A36" s="103" t="s">
        <v>1168</v>
      </c>
      <c r="B36" s="33" t="s">
        <v>1169</v>
      </c>
      <c r="C36" s="50">
        <v>10</v>
      </c>
      <c r="D36" s="59" t="s">
        <v>22</v>
      </c>
      <c r="E36" s="59" t="s">
        <v>1166</v>
      </c>
      <c r="F36" s="12" t="s">
        <v>26</v>
      </c>
      <c r="G36" s="59" t="s">
        <v>1149</v>
      </c>
      <c r="H36" s="12" t="s">
        <v>936</v>
      </c>
      <c r="I36" s="12" t="s">
        <v>775</v>
      </c>
      <c r="J36" s="29"/>
      <c r="K36" s="12" t="s">
        <v>775</v>
      </c>
      <c r="L36" s="50"/>
      <c r="M36" s="78" t="s">
        <v>4191</v>
      </c>
      <c r="N36" s="50">
        <v>1992</v>
      </c>
      <c r="O36" s="14" t="s">
        <v>3068</v>
      </c>
      <c r="P36" s="50"/>
      <c r="Q36" s="59"/>
      <c r="S36" s="56"/>
      <c r="T36" s="56"/>
      <c r="U36" s="56"/>
      <c r="V36" s="56"/>
      <c r="W36" s="56"/>
      <c r="X36" s="56"/>
      <c r="Y36" s="56"/>
      <c r="Z36" s="56"/>
      <c r="AA36" s="56"/>
    </row>
    <row r="37" spans="1:27" s="47" customFormat="1" ht="32">
      <c r="A37" s="103" t="s">
        <v>1170</v>
      </c>
      <c r="B37" s="59" t="s">
        <v>1171</v>
      </c>
      <c r="C37" s="50">
        <v>348</v>
      </c>
      <c r="D37" s="59" t="s">
        <v>22</v>
      </c>
      <c r="E37" s="59" t="s">
        <v>1166</v>
      </c>
      <c r="F37" s="12" t="s">
        <v>33</v>
      </c>
      <c r="G37" s="59" t="s">
        <v>1148</v>
      </c>
      <c r="H37" s="12" t="s">
        <v>936</v>
      </c>
      <c r="I37" s="12" t="s">
        <v>775</v>
      </c>
      <c r="J37" s="29"/>
      <c r="K37" s="12" t="s">
        <v>775</v>
      </c>
      <c r="L37" s="50"/>
      <c r="M37" s="78" t="s">
        <v>4191</v>
      </c>
      <c r="N37" s="59">
        <v>2007</v>
      </c>
      <c r="O37" s="14" t="s">
        <v>3068</v>
      </c>
      <c r="P37" s="50"/>
      <c r="Q37" s="59"/>
      <c r="S37" s="56"/>
      <c r="T37" s="56"/>
      <c r="U37" s="56"/>
      <c r="V37" s="56"/>
      <c r="W37" s="56"/>
      <c r="X37" s="56"/>
      <c r="Y37" s="56"/>
      <c r="Z37" s="56"/>
      <c r="AA37" s="56"/>
    </row>
    <row r="38" spans="1:27" s="47" customFormat="1" ht="48">
      <c r="A38" s="103" t="s">
        <v>2799</v>
      </c>
      <c r="B38" s="59" t="s">
        <v>4204</v>
      </c>
      <c r="C38" s="33">
        <v>23</v>
      </c>
      <c r="D38" s="59" t="s">
        <v>3328</v>
      </c>
      <c r="E38" s="59" t="s">
        <v>1150</v>
      </c>
      <c r="F38" s="12" t="s">
        <v>26</v>
      </c>
      <c r="G38" s="59" t="s">
        <v>1148</v>
      </c>
      <c r="H38" s="59" t="s">
        <v>505</v>
      </c>
      <c r="I38" s="12" t="s">
        <v>775</v>
      </c>
      <c r="J38" s="29"/>
      <c r="K38" s="12" t="s">
        <v>775</v>
      </c>
      <c r="L38" s="50"/>
      <c r="M38" s="78" t="s">
        <v>4191</v>
      </c>
      <c r="N38" s="59">
        <v>2000</v>
      </c>
      <c r="O38" s="14" t="s">
        <v>3068</v>
      </c>
      <c r="P38" s="59"/>
      <c r="Q38" s="59"/>
      <c r="S38" s="56"/>
      <c r="T38" s="56"/>
      <c r="U38" s="56"/>
      <c r="V38" s="56"/>
      <c r="W38" s="56"/>
      <c r="X38" s="56"/>
      <c r="Y38" s="56"/>
      <c r="Z38" s="56"/>
      <c r="AA38" s="56"/>
    </row>
    <row r="39" spans="1:27" s="47" customFormat="1" ht="32">
      <c r="A39" s="103" t="s">
        <v>1172</v>
      </c>
      <c r="B39" s="33" t="s">
        <v>1158</v>
      </c>
      <c r="C39" s="50">
        <v>196</v>
      </c>
      <c r="D39" s="59" t="s">
        <v>22</v>
      </c>
      <c r="E39" s="59" t="s">
        <v>1166</v>
      </c>
      <c r="F39" s="12" t="s">
        <v>33</v>
      </c>
      <c r="G39" s="59" t="s">
        <v>1148</v>
      </c>
      <c r="H39" s="12" t="s">
        <v>936</v>
      </c>
      <c r="I39" s="12" t="s">
        <v>775</v>
      </c>
      <c r="J39" s="29"/>
      <c r="K39" s="12" t="s">
        <v>775</v>
      </c>
      <c r="L39" s="50"/>
      <c r="M39" s="78" t="s">
        <v>4191</v>
      </c>
      <c r="N39" s="50">
        <v>2007</v>
      </c>
      <c r="O39" s="14" t="s">
        <v>3068</v>
      </c>
      <c r="P39" s="50"/>
      <c r="Q39" s="59"/>
      <c r="S39" s="56"/>
      <c r="T39" s="56"/>
      <c r="U39" s="56"/>
      <c r="V39" s="56"/>
      <c r="W39" s="56"/>
      <c r="X39" s="56"/>
      <c r="Y39" s="56"/>
      <c r="Z39" s="56"/>
      <c r="AA39" s="56"/>
    </row>
    <row r="40" spans="1:27" s="47" customFormat="1" ht="32">
      <c r="A40" s="103" t="s">
        <v>4222</v>
      </c>
      <c r="B40" s="33" t="s">
        <v>4223</v>
      </c>
      <c r="C40" s="50">
        <v>33</v>
      </c>
      <c r="D40" s="59" t="s">
        <v>22</v>
      </c>
      <c r="E40" s="59" t="s">
        <v>1166</v>
      </c>
      <c r="F40" s="12" t="s">
        <v>33</v>
      </c>
      <c r="G40" s="59" t="s">
        <v>1148</v>
      </c>
      <c r="H40" s="12" t="s">
        <v>936</v>
      </c>
      <c r="I40" s="12" t="s">
        <v>775</v>
      </c>
      <c r="J40" s="29"/>
      <c r="K40" s="12" t="s">
        <v>775</v>
      </c>
      <c r="L40" s="50"/>
      <c r="M40" s="78" t="s">
        <v>4191</v>
      </c>
      <c r="N40" s="50">
        <v>2007</v>
      </c>
      <c r="O40" s="14" t="s">
        <v>3068</v>
      </c>
      <c r="P40" s="50"/>
      <c r="Q40" s="59"/>
      <c r="S40" s="56"/>
      <c r="T40" s="56"/>
      <c r="U40" s="56"/>
      <c r="V40" s="56"/>
      <c r="W40" s="56"/>
      <c r="X40" s="56"/>
      <c r="Y40" s="56"/>
      <c r="Z40" s="56"/>
      <c r="AA40" s="56"/>
    </row>
    <row r="41" spans="1:27" s="47" customFormat="1" ht="32">
      <c r="A41" s="103" t="s">
        <v>568</v>
      </c>
      <c r="B41" s="59" t="s">
        <v>569</v>
      </c>
      <c r="C41" s="33">
        <v>6</v>
      </c>
      <c r="D41" s="59" t="s">
        <v>22</v>
      </c>
      <c r="E41" s="59" t="s">
        <v>1166</v>
      </c>
      <c r="F41" s="12" t="s">
        <v>33</v>
      </c>
      <c r="G41" s="59" t="s">
        <v>1148</v>
      </c>
      <c r="H41" s="12" t="s">
        <v>936</v>
      </c>
      <c r="I41" s="12" t="s">
        <v>33</v>
      </c>
      <c r="J41" s="50"/>
      <c r="K41" s="12" t="s">
        <v>33</v>
      </c>
      <c r="L41" s="59"/>
      <c r="M41" s="78" t="s">
        <v>4191</v>
      </c>
      <c r="N41" s="59">
        <v>2007</v>
      </c>
      <c r="O41" s="14" t="s">
        <v>3068</v>
      </c>
      <c r="P41" s="50"/>
      <c r="Q41" s="59"/>
      <c r="S41" s="56"/>
      <c r="T41" s="56"/>
      <c r="U41" s="56"/>
      <c r="V41" s="56"/>
      <c r="W41" s="56"/>
      <c r="X41" s="56"/>
      <c r="Y41" s="56"/>
      <c r="Z41" s="56"/>
      <c r="AA41" s="56"/>
    </row>
    <row r="42" spans="1:27" s="47" customFormat="1" ht="32">
      <c r="A42" s="103" t="s">
        <v>2800</v>
      </c>
      <c r="B42" s="33" t="s">
        <v>4224</v>
      </c>
      <c r="C42" s="50">
        <v>202</v>
      </c>
      <c r="D42" s="59" t="s">
        <v>22</v>
      </c>
      <c r="E42" s="59" t="s">
        <v>1166</v>
      </c>
      <c r="F42" s="12" t="s">
        <v>26</v>
      </c>
      <c r="G42" s="59" t="s">
        <v>1149</v>
      </c>
      <c r="H42" s="12" t="s">
        <v>936</v>
      </c>
      <c r="I42" s="12" t="s">
        <v>775</v>
      </c>
      <c r="J42" s="29"/>
      <c r="K42" s="12" t="s">
        <v>775</v>
      </c>
      <c r="L42" s="50"/>
      <c r="M42" s="78" t="s">
        <v>4191</v>
      </c>
      <c r="N42" s="50">
        <v>2007</v>
      </c>
      <c r="O42" s="14" t="s">
        <v>3068</v>
      </c>
      <c r="P42" s="50"/>
      <c r="Q42" s="59"/>
      <c r="S42" s="56"/>
      <c r="T42" s="56"/>
      <c r="U42" s="56"/>
      <c r="V42" s="56"/>
      <c r="W42" s="56"/>
      <c r="X42" s="56"/>
      <c r="Y42" s="56"/>
      <c r="Z42" s="56"/>
      <c r="AA42" s="56"/>
    </row>
    <row r="43" spans="1:27" s="47" customFormat="1" ht="32">
      <c r="A43" s="103" t="s">
        <v>4225</v>
      </c>
      <c r="B43" s="33" t="s">
        <v>4226</v>
      </c>
      <c r="C43" s="50">
        <v>94</v>
      </c>
      <c r="D43" s="59" t="s">
        <v>2771</v>
      </c>
      <c r="E43" s="59" t="s">
        <v>1166</v>
      </c>
      <c r="F43" s="12" t="s">
        <v>33</v>
      </c>
      <c r="G43" s="59" t="s">
        <v>1148</v>
      </c>
      <c r="H43" s="12" t="s">
        <v>936</v>
      </c>
      <c r="I43" s="12" t="s">
        <v>33</v>
      </c>
      <c r="J43" s="29"/>
      <c r="K43" s="12" t="s">
        <v>33</v>
      </c>
      <c r="L43" s="50"/>
      <c r="M43" s="78" t="s">
        <v>4191</v>
      </c>
      <c r="N43" s="50">
        <v>2007</v>
      </c>
      <c r="O43" s="14" t="s">
        <v>3068</v>
      </c>
      <c r="P43" s="50"/>
      <c r="Q43" s="59"/>
      <c r="S43" s="56"/>
      <c r="T43" s="56"/>
      <c r="U43" s="56"/>
      <c r="V43" s="56"/>
      <c r="W43" s="56"/>
      <c r="X43" s="56"/>
      <c r="Y43" s="56"/>
      <c r="Z43" s="56"/>
      <c r="AA43" s="56"/>
    </row>
    <row r="44" spans="1:27" s="47" customFormat="1" ht="32">
      <c r="A44" s="103" t="s">
        <v>579</v>
      </c>
      <c r="B44" s="59" t="s">
        <v>4227</v>
      </c>
      <c r="C44" s="33">
        <v>50</v>
      </c>
      <c r="D44" s="59" t="s">
        <v>25</v>
      </c>
      <c r="E44" s="59" t="s">
        <v>1166</v>
      </c>
      <c r="F44" s="12" t="s">
        <v>26</v>
      </c>
      <c r="G44" s="59" t="s">
        <v>1148</v>
      </c>
      <c r="H44" s="59" t="s">
        <v>580</v>
      </c>
      <c r="I44" s="12" t="s">
        <v>33</v>
      </c>
      <c r="J44" s="50"/>
      <c r="K44" s="12" t="s">
        <v>33</v>
      </c>
      <c r="L44" s="59"/>
      <c r="M44" s="78" t="s">
        <v>4191</v>
      </c>
      <c r="N44" s="59">
        <v>2007</v>
      </c>
      <c r="O44" s="14" t="s">
        <v>3068</v>
      </c>
      <c r="P44" s="50" t="s">
        <v>547</v>
      </c>
      <c r="Q44" s="59"/>
      <c r="S44" s="56"/>
      <c r="T44" s="56"/>
      <c r="U44" s="56"/>
      <c r="V44" s="56"/>
      <c r="W44" s="56"/>
      <c r="X44" s="56"/>
      <c r="Y44" s="56"/>
      <c r="Z44" s="56"/>
      <c r="AA44" s="56"/>
    </row>
    <row r="45" spans="1:27" s="47" customFormat="1" ht="48">
      <c r="A45" s="103" t="s">
        <v>584</v>
      </c>
      <c r="B45" s="59" t="s">
        <v>4228</v>
      </c>
      <c r="C45" s="33">
        <v>15</v>
      </c>
      <c r="D45" s="59" t="s">
        <v>22</v>
      </c>
      <c r="E45" s="59" t="s">
        <v>1166</v>
      </c>
      <c r="F45" s="12" t="s">
        <v>33</v>
      </c>
      <c r="G45" s="59" t="s">
        <v>1148</v>
      </c>
      <c r="H45" s="12" t="s">
        <v>936</v>
      </c>
      <c r="I45" s="12" t="s">
        <v>33</v>
      </c>
      <c r="J45" s="50"/>
      <c r="K45" s="12" t="s">
        <v>33</v>
      </c>
      <c r="L45" s="59"/>
      <c r="M45" s="78" t="s">
        <v>4191</v>
      </c>
      <c r="N45" s="59">
        <v>2007</v>
      </c>
      <c r="O45" s="14" t="s">
        <v>3068</v>
      </c>
      <c r="P45" s="50" t="s">
        <v>547</v>
      </c>
      <c r="Q45" s="59"/>
      <c r="S45" s="56"/>
      <c r="T45" s="56"/>
      <c r="U45" s="56"/>
      <c r="V45" s="56"/>
      <c r="W45" s="56"/>
      <c r="X45" s="56"/>
      <c r="Y45" s="56"/>
      <c r="Z45" s="56"/>
      <c r="AA45" s="56"/>
    </row>
    <row r="46" spans="1:27" s="47" customFormat="1" ht="32">
      <c r="A46" s="103" t="s">
        <v>585</v>
      </c>
      <c r="B46" s="59" t="s">
        <v>4229</v>
      </c>
      <c r="C46" s="33">
        <v>28</v>
      </c>
      <c r="D46" s="59" t="s">
        <v>4230</v>
      </c>
      <c r="E46" s="59" t="s">
        <v>1150</v>
      </c>
      <c r="F46" s="12" t="s">
        <v>26</v>
      </c>
      <c r="G46" s="59" t="s">
        <v>1148</v>
      </c>
      <c r="H46" s="59" t="s">
        <v>4231</v>
      </c>
      <c r="I46" s="12" t="s">
        <v>33</v>
      </c>
      <c r="J46" s="50"/>
      <c r="K46" s="12" t="s">
        <v>33</v>
      </c>
      <c r="L46" s="59"/>
      <c r="M46" s="78" t="s">
        <v>4191</v>
      </c>
      <c r="N46" s="59">
        <v>1993</v>
      </c>
      <c r="O46" s="14" t="s">
        <v>3068</v>
      </c>
      <c r="P46" s="50" t="s">
        <v>547</v>
      </c>
      <c r="Q46" s="59"/>
      <c r="S46" s="56"/>
      <c r="T46" s="56"/>
      <c r="U46" s="56"/>
      <c r="V46" s="56"/>
      <c r="W46" s="56"/>
      <c r="X46" s="56"/>
      <c r="Y46" s="56"/>
      <c r="Z46" s="56"/>
      <c r="AA46" s="56"/>
    </row>
    <row r="47" spans="1:27" s="47" customFormat="1" ht="48">
      <c r="A47" s="103" t="s">
        <v>586</v>
      </c>
      <c r="B47" s="59" t="s">
        <v>4232</v>
      </c>
      <c r="C47" s="33">
        <v>22</v>
      </c>
      <c r="D47" s="59" t="s">
        <v>2895</v>
      </c>
      <c r="E47" s="59" t="s">
        <v>1173</v>
      </c>
      <c r="F47" s="12" t="s">
        <v>26</v>
      </c>
      <c r="G47" s="59" t="s">
        <v>1148</v>
      </c>
      <c r="H47" s="59" t="s">
        <v>383</v>
      </c>
      <c r="I47" s="12" t="s">
        <v>33</v>
      </c>
      <c r="J47" s="50"/>
      <c r="K47" s="12" t="s">
        <v>33</v>
      </c>
      <c r="L47" s="59"/>
      <c r="M47" s="78" t="s">
        <v>4191</v>
      </c>
      <c r="N47" s="59">
        <v>2012</v>
      </c>
      <c r="O47" s="14" t="s">
        <v>3068</v>
      </c>
      <c r="P47" s="185" t="s">
        <v>4233</v>
      </c>
      <c r="Q47" s="59"/>
      <c r="S47" s="56"/>
      <c r="T47" s="56"/>
      <c r="U47" s="56"/>
      <c r="V47" s="56"/>
      <c r="W47" s="56"/>
      <c r="X47" s="56"/>
      <c r="Y47" s="56"/>
      <c r="Z47" s="56"/>
      <c r="AA47" s="56"/>
    </row>
    <row r="48" spans="1:27" s="47" customFormat="1" ht="48">
      <c r="A48" s="103" t="s">
        <v>1174</v>
      </c>
      <c r="B48" s="33" t="s">
        <v>4234</v>
      </c>
      <c r="C48" s="33">
        <v>0</v>
      </c>
      <c r="D48" s="59" t="s">
        <v>22</v>
      </c>
      <c r="E48" s="59" t="s">
        <v>1173</v>
      </c>
      <c r="F48" s="12" t="s">
        <v>26</v>
      </c>
      <c r="G48" s="59" t="s">
        <v>1149</v>
      </c>
      <c r="H48" s="12" t="s">
        <v>936</v>
      </c>
      <c r="I48" s="12" t="s">
        <v>775</v>
      </c>
      <c r="J48" s="29"/>
      <c r="K48" s="12" t="s">
        <v>775</v>
      </c>
      <c r="L48" s="50"/>
      <c r="M48" s="78" t="s">
        <v>4191</v>
      </c>
      <c r="N48" s="50">
        <v>2007</v>
      </c>
      <c r="O48" s="14" t="s">
        <v>3068</v>
      </c>
      <c r="P48" s="50"/>
      <c r="Q48" s="59"/>
      <c r="S48" s="56"/>
      <c r="T48" s="56"/>
      <c r="U48" s="56"/>
      <c r="V48" s="56"/>
      <c r="W48" s="56"/>
      <c r="X48" s="56"/>
      <c r="Y48" s="56"/>
      <c r="Z48" s="56"/>
      <c r="AA48" s="56"/>
    </row>
    <row r="49" spans="1:27" s="47" customFormat="1" ht="48">
      <c r="A49" s="103" t="s">
        <v>2801</v>
      </c>
      <c r="B49" s="59" t="s">
        <v>591</v>
      </c>
      <c r="C49" s="50">
        <v>208</v>
      </c>
      <c r="D49" s="59" t="s">
        <v>22</v>
      </c>
      <c r="E49" s="59" t="s">
        <v>1173</v>
      </c>
      <c r="F49" s="12" t="s">
        <v>26</v>
      </c>
      <c r="G49" s="59" t="s">
        <v>1149</v>
      </c>
      <c r="H49" s="59" t="s">
        <v>383</v>
      </c>
      <c r="I49" s="12" t="s">
        <v>775</v>
      </c>
      <c r="J49" s="29"/>
      <c r="K49" s="12" t="s">
        <v>775</v>
      </c>
      <c r="L49" s="59"/>
      <c r="M49" s="78" t="s">
        <v>4191</v>
      </c>
      <c r="N49" s="59">
        <v>1993</v>
      </c>
      <c r="O49" s="14" t="s">
        <v>3068</v>
      </c>
      <c r="P49" s="50"/>
      <c r="Q49" s="59"/>
      <c r="S49" s="56"/>
      <c r="T49" s="56"/>
      <c r="U49" s="56"/>
      <c r="V49" s="56"/>
      <c r="W49" s="56"/>
      <c r="X49" s="56"/>
      <c r="Y49" s="56"/>
      <c r="Z49" s="56"/>
      <c r="AA49" s="56"/>
    </row>
    <row r="50" spans="1:27" s="47" customFormat="1" ht="48">
      <c r="A50" s="103" t="s">
        <v>4235</v>
      </c>
      <c r="B50" s="59" t="s">
        <v>1175</v>
      </c>
      <c r="C50" s="50">
        <v>108</v>
      </c>
      <c r="D50" s="59" t="s">
        <v>22</v>
      </c>
      <c r="E50" s="59" t="s">
        <v>1173</v>
      </c>
      <c r="F50" s="12" t="s">
        <v>33</v>
      </c>
      <c r="G50" s="59" t="s">
        <v>1148</v>
      </c>
      <c r="H50" s="12" t="s">
        <v>936</v>
      </c>
      <c r="I50" s="12" t="s">
        <v>33</v>
      </c>
      <c r="J50" s="50"/>
      <c r="K50" s="12" t="s">
        <v>33</v>
      </c>
      <c r="L50" s="50"/>
      <c r="M50" s="78" t="s">
        <v>4191</v>
      </c>
      <c r="N50" s="59">
        <v>2012</v>
      </c>
      <c r="O50" s="14" t="s">
        <v>3068</v>
      </c>
      <c r="P50" s="50"/>
      <c r="Q50" s="59"/>
      <c r="S50" s="56"/>
      <c r="T50" s="56"/>
      <c r="U50" s="56"/>
      <c r="V50" s="56"/>
      <c r="W50" s="56"/>
      <c r="X50" s="56"/>
      <c r="Y50" s="56"/>
      <c r="Z50" s="56"/>
      <c r="AA50" s="56"/>
    </row>
    <row r="51" spans="1:27" s="47" customFormat="1" ht="48">
      <c r="A51" s="103" t="s">
        <v>4236</v>
      </c>
      <c r="B51" s="59" t="s">
        <v>4237</v>
      </c>
      <c r="C51" s="50">
        <v>63</v>
      </c>
      <c r="D51" s="59" t="s">
        <v>22</v>
      </c>
      <c r="E51" s="59" t="s">
        <v>1173</v>
      </c>
      <c r="F51" s="12" t="s">
        <v>33</v>
      </c>
      <c r="G51" s="59" t="s">
        <v>1148</v>
      </c>
      <c r="H51" s="12" t="s">
        <v>936</v>
      </c>
      <c r="I51" s="12" t="s">
        <v>775</v>
      </c>
      <c r="J51" s="29"/>
      <c r="K51" s="12" t="s">
        <v>775</v>
      </c>
      <c r="L51" s="50"/>
      <c r="M51" s="78" t="s">
        <v>4191</v>
      </c>
      <c r="N51" s="59">
        <v>2016</v>
      </c>
      <c r="O51" s="14" t="s">
        <v>3068</v>
      </c>
      <c r="P51" s="50"/>
      <c r="Q51" s="59"/>
      <c r="S51" s="56"/>
      <c r="T51" s="56"/>
      <c r="U51" s="56"/>
      <c r="V51" s="56"/>
      <c r="W51" s="56"/>
      <c r="X51" s="56"/>
      <c r="Y51" s="56"/>
      <c r="Z51" s="56"/>
      <c r="AA51" s="56"/>
    </row>
    <row r="52" spans="1:27" s="47" customFormat="1" ht="80">
      <c r="A52" s="131" t="s">
        <v>378</v>
      </c>
      <c r="B52" s="59" t="s">
        <v>379</v>
      </c>
      <c r="C52" s="59">
        <v>141</v>
      </c>
      <c r="D52" s="59" t="s">
        <v>291</v>
      </c>
      <c r="E52" s="59" t="s">
        <v>1176</v>
      </c>
      <c r="F52" s="12" t="s">
        <v>26</v>
      </c>
      <c r="G52" s="59" t="s">
        <v>1177</v>
      </c>
      <c r="H52" s="59" t="s">
        <v>1178</v>
      </c>
      <c r="I52" s="12" t="s">
        <v>775</v>
      </c>
      <c r="J52" s="29"/>
      <c r="K52" s="12" t="s">
        <v>775</v>
      </c>
      <c r="L52" s="59"/>
      <c r="M52" s="78" t="s">
        <v>4191</v>
      </c>
      <c r="N52" s="59">
        <v>1993</v>
      </c>
      <c r="O52" s="14" t="s">
        <v>3068</v>
      </c>
      <c r="P52" s="59"/>
      <c r="Q52" s="59"/>
      <c r="S52" s="56"/>
      <c r="T52" s="56"/>
      <c r="U52" s="56"/>
      <c r="V52" s="56"/>
      <c r="W52" s="56"/>
      <c r="X52" s="56"/>
      <c r="Y52" s="56"/>
      <c r="Z52" s="56"/>
      <c r="AA52" s="56"/>
    </row>
    <row r="53" spans="1:27" s="47" customFormat="1" ht="160">
      <c r="A53" s="131" t="s">
        <v>1184</v>
      </c>
      <c r="B53" s="59" t="s">
        <v>425</v>
      </c>
      <c r="C53" s="59">
        <v>121</v>
      </c>
      <c r="D53" s="59" t="s">
        <v>4238</v>
      </c>
      <c r="E53" s="59" t="s">
        <v>1185</v>
      </c>
      <c r="F53" s="12" t="s">
        <v>26</v>
      </c>
      <c r="G53" s="59" t="s">
        <v>1148</v>
      </c>
      <c r="H53" s="59" t="s">
        <v>3164</v>
      </c>
      <c r="I53" s="12" t="s">
        <v>775</v>
      </c>
      <c r="J53" s="29"/>
      <c r="K53" s="12" t="s">
        <v>775</v>
      </c>
      <c r="L53" s="59"/>
      <c r="M53" s="78" t="s">
        <v>4191</v>
      </c>
      <c r="N53" s="59">
        <v>2007</v>
      </c>
      <c r="O53" s="14" t="s">
        <v>3067</v>
      </c>
      <c r="P53" s="59" t="s">
        <v>426</v>
      </c>
      <c r="Q53" s="186" t="s">
        <v>4239</v>
      </c>
      <c r="S53" s="56"/>
      <c r="T53" s="56"/>
      <c r="U53" s="56"/>
      <c r="V53" s="56"/>
      <c r="W53" s="56"/>
      <c r="X53" s="56"/>
      <c r="Y53" s="56"/>
      <c r="Z53" s="56"/>
      <c r="AA53" s="56"/>
    </row>
    <row r="54" spans="1:27" s="47" customFormat="1" ht="96">
      <c r="A54" s="131" t="s">
        <v>393</v>
      </c>
      <c r="B54" s="59" t="s">
        <v>394</v>
      </c>
      <c r="C54" s="59">
        <v>30</v>
      </c>
      <c r="D54" s="59" t="s">
        <v>22</v>
      </c>
      <c r="E54" s="59" t="s">
        <v>395</v>
      </c>
      <c r="F54" s="12" t="s">
        <v>33</v>
      </c>
      <c r="G54" s="59" t="s">
        <v>1148</v>
      </c>
      <c r="H54" s="59" t="s">
        <v>396</v>
      </c>
      <c r="I54" s="12" t="s">
        <v>775</v>
      </c>
      <c r="J54" s="29"/>
      <c r="K54" s="12" t="s">
        <v>775</v>
      </c>
      <c r="L54" s="50"/>
      <c r="M54" s="78" t="s">
        <v>4191</v>
      </c>
      <c r="N54" s="59">
        <v>2019</v>
      </c>
      <c r="O54" s="14" t="s">
        <v>3067</v>
      </c>
      <c r="P54" s="59" t="s">
        <v>426</v>
      </c>
      <c r="Q54" s="59"/>
      <c r="S54" s="56"/>
      <c r="T54" s="56"/>
      <c r="U54" s="56"/>
      <c r="V54" s="56"/>
      <c r="W54" s="56"/>
      <c r="X54" s="56"/>
      <c r="Y54" s="56"/>
      <c r="Z54" s="56"/>
      <c r="AA54" s="56"/>
    </row>
    <row r="55" spans="1:27" s="47" customFormat="1" ht="64">
      <c r="A55" s="131" t="s">
        <v>397</v>
      </c>
      <c r="B55" s="59" t="s">
        <v>398</v>
      </c>
      <c r="C55" s="50">
        <v>7</v>
      </c>
      <c r="D55" s="59" t="s">
        <v>22</v>
      </c>
      <c r="E55" s="59" t="s">
        <v>399</v>
      </c>
      <c r="F55" s="12" t="s">
        <v>26</v>
      </c>
      <c r="G55" s="59" t="s">
        <v>1148</v>
      </c>
      <c r="H55" s="12" t="s">
        <v>936</v>
      </c>
      <c r="I55" s="12" t="s">
        <v>775</v>
      </c>
      <c r="J55" s="29"/>
      <c r="K55" s="12" t="s">
        <v>775</v>
      </c>
      <c r="L55" s="59"/>
      <c r="M55" s="78" t="s">
        <v>4191</v>
      </c>
      <c r="N55" s="59">
        <v>2013</v>
      </c>
      <c r="O55" s="14" t="s">
        <v>3067</v>
      </c>
      <c r="P55" s="59" t="s">
        <v>400</v>
      </c>
      <c r="Q55" s="59"/>
      <c r="S55" s="56"/>
      <c r="T55" s="56"/>
      <c r="U55" s="56"/>
      <c r="V55" s="56"/>
      <c r="W55" s="56"/>
      <c r="X55" s="56"/>
      <c r="Y55" s="56"/>
      <c r="Z55" s="56"/>
      <c r="AA55" s="56"/>
    </row>
    <row r="56" spans="1:27" s="47" customFormat="1" ht="160">
      <c r="A56" s="131" t="s">
        <v>2802</v>
      </c>
      <c r="B56" s="59" t="s">
        <v>415</v>
      </c>
      <c r="C56" s="59">
        <v>213</v>
      </c>
      <c r="D56" s="59" t="s">
        <v>25</v>
      </c>
      <c r="E56" s="59" t="s">
        <v>1179</v>
      </c>
      <c r="F56" s="12" t="s">
        <v>26</v>
      </c>
      <c r="G56" s="59" t="s">
        <v>1148</v>
      </c>
      <c r="H56" s="59" t="s">
        <v>416</v>
      </c>
      <c r="I56" s="12" t="s">
        <v>775</v>
      </c>
      <c r="J56" s="29"/>
      <c r="K56" s="12" t="s">
        <v>775</v>
      </c>
      <c r="L56" s="59"/>
      <c r="M56" s="78" t="s">
        <v>4191</v>
      </c>
      <c r="N56" s="59">
        <v>2013</v>
      </c>
      <c r="O56" s="14" t="s">
        <v>3068</v>
      </c>
      <c r="P56" s="59"/>
      <c r="Q56" s="59"/>
      <c r="S56" s="56"/>
      <c r="T56" s="56"/>
      <c r="U56" s="56"/>
      <c r="V56" s="56"/>
      <c r="W56" s="56"/>
      <c r="X56" s="56"/>
      <c r="Y56" s="56"/>
      <c r="Z56" s="56"/>
      <c r="AA56" s="56"/>
    </row>
    <row r="57" spans="1:27" s="47" customFormat="1" ht="48">
      <c r="A57" s="131" t="s">
        <v>408</v>
      </c>
      <c r="B57" s="59" t="s">
        <v>409</v>
      </c>
      <c r="C57" s="50">
        <v>122</v>
      </c>
      <c r="D57" s="59" t="s">
        <v>1449</v>
      </c>
      <c r="E57" s="59" t="s">
        <v>410</v>
      </c>
      <c r="F57" s="12" t="s">
        <v>26</v>
      </c>
      <c r="G57" s="59" t="s">
        <v>1148</v>
      </c>
      <c r="H57" s="50" t="s">
        <v>411</v>
      </c>
      <c r="I57" s="12" t="s">
        <v>26</v>
      </c>
      <c r="J57" s="59" t="s">
        <v>412</v>
      </c>
      <c r="K57" s="12" t="s">
        <v>775</v>
      </c>
      <c r="L57" s="50"/>
      <c r="M57" s="78" t="s">
        <v>4191</v>
      </c>
      <c r="N57" s="59">
        <v>2012</v>
      </c>
      <c r="O57" s="14" t="s">
        <v>3067</v>
      </c>
      <c r="P57" s="59" t="s">
        <v>3107</v>
      </c>
      <c r="Q57" s="59"/>
      <c r="S57" s="56"/>
      <c r="T57" s="56"/>
      <c r="U57" s="56"/>
      <c r="V57" s="56"/>
      <c r="W57" s="56"/>
      <c r="X57" s="56"/>
      <c r="Y57" s="56"/>
      <c r="Z57" s="56"/>
      <c r="AA57" s="56"/>
    </row>
    <row r="58" spans="1:27" s="47" customFormat="1" ht="240">
      <c r="A58" s="131" t="s">
        <v>417</v>
      </c>
      <c r="B58" s="59" t="s">
        <v>418</v>
      </c>
      <c r="C58" s="50">
        <v>508</v>
      </c>
      <c r="D58" s="59" t="s">
        <v>25</v>
      </c>
      <c r="E58" s="59" t="s">
        <v>1180</v>
      </c>
      <c r="F58" s="12" t="s">
        <v>26</v>
      </c>
      <c r="G58" s="59" t="s">
        <v>1148</v>
      </c>
      <c r="H58" s="59" t="s">
        <v>419</v>
      </c>
      <c r="I58" s="12" t="s">
        <v>775</v>
      </c>
      <c r="J58" s="29"/>
      <c r="K58" s="12" t="s">
        <v>775</v>
      </c>
      <c r="L58" s="59"/>
      <c r="M58" s="78" t="s">
        <v>4191</v>
      </c>
      <c r="N58" s="59">
        <v>2015</v>
      </c>
      <c r="O58" s="14" t="s">
        <v>3068</v>
      </c>
      <c r="P58" s="59"/>
      <c r="Q58" s="59"/>
      <c r="S58" s="56"/>
      <c r="T58" s="56"/>
      <c r="U58" s="56"/>
      <c r="V58" s="56"/>
      <c r="W58" s="56"/>
      <c r="X58" s="56"/>
      <c r="Y58" s="56"/>
      <c r="Z58" s="56"/>
      <c r="AA58" s="56"/>
    </row>
    <row r="59" spans="1:27" s="47" customFormat="1" ht="80">
      <c r="A59" s="131" t="s">
        <v>1181</v>
      </c>
      <c r="B59" s="59" t="s">
        <v>4240</v>
      </c>
      <c r="C59" s="33">
        <v>17</v>
      </c>
      <c r="D59" s="59" t="s">
        <v>420</v>
      </c>
      <c r="E59" s="59" t="s">
        <v>4241</v>
      </c>
      <c r="F59" s="12" t="s">
        <v>26</v>
      </c>
      <c r="G59" s="59" t="s">
        <v>1148</v>
      </c>
      <c r="H59" s="59" t="s">
        <v>421</v>
      </c>
      <c r="I59" s="12" t="s">
        <v>775</v>
      </c>
      <c r="J59" s="29"/>
      <c r="K59" s="12" t="s">
        <v>775</v>
      </c>
      <c r="L59" s="59"/>
      <c r="M59" s="78" t="s">
        <v>4191</v>
      </c>
      <c r="N59" s="59">
        <v>2015</v>
      </c>
      <c r="O59" s="14" t="s">
        <v>3067</v>
      </c>
      <c r="P59" s="59" t="s">
        <v>400</v>
      </c>
      <c r="Q59" s="59"/>
      <c r="S59" s="56"/>
      <c r="T59" s="56"/>
      <c r="U59" s="56"/>
      <c r="V59" s="56"/>
      <c r="W59" s="56"/>
      <c r="X59" s="56"/>
      <c r="Y59" s="56"/>
      <c r="Z59" s="56"/>
      <c r="AA59" s="56"/>
    </row>
    <row r="60" spans="1:27" s="47" customFormat="1" ht="48">
      <c r="A60" s="131" t="s">
        <v>1182</v>
      </c>
      <c r="B60" s="33" t="s">
        <v>4242</v>
      </c>
      <c r="C60" s="33">
        <v>46</v>
      </c>
      <c r="D60" s="50" t="s">
        <v>25</v>
      </c>
      <c r="E60" s="59" t="s">
        <v>1183</v>
      </c>
      <c r="F60" s="12" t="s">
        <v>26</v>
      </c>
      <c r="G60" s="59" t="s">
        <v>1148</v>
      </c>
      <c r="H60" s="12" t="s">
        <v>936</v>
      </c>
      <c r="I60" s="12" t="s">
        <v>775</v>
      </c>
      <c r="J60" s="29"/>
      <c r="K60" s="12" t="s">
        <v>775</v>
      </c>
      <c r="L60" s="50"/>
      <c r="M60" s="78" t="s">
        <v>4191</v>
      </c>
      <c r="N60" s="50">
        <v>2015</v>
      </c>
      <c r="O60" s="14" t="s">
        <v>3068</v>
      </c>
      <c r="P60" s="50"/>
      <c r="Q60" s="59"/>
      <c r="S60" s="56"/>
      <c r="T60" s="56"/>
      <c r="U60" s="56"/>
      <c r="V60" s="56"/>
      <c r="W60" s="56"/>
      <c r="X60" s="56"/>
      <c r="Y60" s="56"/>
      <c r="Z60" s="56"/>
      <c r="AA60" s="56"/>
    </row>
    <row r="61" spans="1:27" s="47" customFormat="1" ht="80">
      <c r="A61" s="131" t="s">
        <v>1186</v>
      </c>
      <c r="B61" s="59" t="s">
        <v>538</v>
      </c>
      <c r="C61" s="33">
        <v>41</v>
      </c>
      <c r="D61" s="59" t="s">
        <v>272</v>
      </c>
      <c r="E61" s="59" t="s">
        <v>539</v>
      </c>
      <c r="F61" s="12" t="s">
        <v>26</v>
      </c>
      <c r="G61" s="59" t="s">
        <v>1148</v>
      </c>
      <c r="H61" s="59" t="s">
        <v>540</v>
      </c>
      <c r="I61" s="12" t="s">
        <v>33</v>
      </c>
      <c r="J61" s="50"/>
      <c r="K61" s="12" t="s">
        <v>26</v>
      </c>
      <c r="L61" s="59" t="s">
        <v>3103</v>
      </c>
      <c r="M61" s="78" t="s">
        <v>4191</v>
      </c>
      <c r="N61" s="59">
        <v>2020</v>
      </c>
      <c r="O61" s="14" t="s">
        <v>3068</v>
      </c>
      <c r="P61" s="50"/>
      <c r="Q61" s="59"/>
      <c r="S61" s="56"/>
      <c r="T61" s="56"/>
      <c r="U61" s="56"/>
      <c r="V61" s="56"/>
      <c r="W61" s="56"/>
      <c r="X61" s="56"/>
      <c r="Y61" s="56"/>
      <c r="Z61" s="56"/>
      <c r="AA61" s="56"/>
    </row>
    <row r="62" spans="1:27" s="47" customFormat="1" ht="80">
      <c r="A62" s="131" t="s">
        <v>1187</v>
      </c>
      <c r="B62" s="59" t="s">
        <v>541</v>
      </c>
      <c r="C62" s="33">
        <v>43</v>
      </c>
      <c r="D62" s="59" t="s">
        <v>25</v>
      </c>
      <c r="E62" s="59" t="s">
        <v>539</v>
      </c>
      <c r="F62" s="12" t="s">
        <v>33</v>
      </c>
      <c r="G62" s="59" t="s">
        <v>1148</v>
      </c>
      <c r="H62" s="59" t="s">
        <v>540</v>
      </c>
      <c r="I62" s="12" t="s">
        <v>33</v>
      </c>
      <c r="J62" s="50"/>
      <c r="K62" s="12" t="s">
        <v>33</v>
      </c>
      <c r="L62" s="50"/>
      <c r="M62" s="78" t="s">
        <v>4191</v>
      </c>
      <c r="N62" s="59">
        <v>2020</v>
      </c>
      <c r="O62" s="14" t="s">
        <v>3068</v>
      </c>
      <c r="P62" s="59"/>
      <c r="Q62" s="59" t="s">
        <v>4243</v>
      </c>
      <c r="S62" s="56"/>
      <c r="T62" s="56"/>
      <c r="U62" s="56"/>
      <c r="V62" s="56"/>
      <c r="W62" s="56"/>
      <c r="X62" s="56"/>
      <c r="Y62" s="56"/>
      <c r="Z62" s="56"/>
      <c r="AA62" s="56"/>
    </row>
    <row r="63" spans="1:27" s="47" customFormat="1" ht="48">
      <c r="A63" s="131" t="s">
        <v>496</v>
      </c>
      <c r="B63" s="59" t="s">
        <v>1188</v>
      </c>
      <c r="C63" s="50">
        <v>9</v>
      </c>
      <c r="D63" s="59" t="s">
        <v>22</v>
      </c>
      <c r="E63" s="59" t="s">
        <v>497</v>
      </c>
      <c r="F63" s="12" t="s">
        <v>33</v>
      </c>
      <c r="G63" s="59" t="s">
        <v>1148</v>
      </c>
      <c r="H63" s="59" t="s">
        <v>498</v>
      </c>
      <c r="I63" s="12" t="s">
        <v>775</v>
      </c>
      <c r="J63" s="29"/>
      <c r="K63" s="12" t="s">
        <v>775</v>
      </c>
      <c r="L63" s="50"/>
      <c r="M63" s="78" t="s">
        <v>4191</v>
      </c>
      <c r="N63" s="59">
        <v>1986</v>
      </c>
      <c r="O63" s="14" t="s">
        <v>3068</v>
      </c>
      <c r="P63" s="50"/>
      <c r="Q63" s="59"/>
      <c r="S63" s="56"/>
      <c r="T63" s="56"/>
      <c r="U63" s="56"/>
      <c r="V63" s="56"/>
      <c r="W63" s="56"/>
      <c r="X63" s="56"/>
      <c r="Y63" s="56"/>
      <c r="Z63" s="56"/>
      <c r="AA63" s="56"/>
    </row>
    <row r="64" spans="1:27" s="47" customFormat="1" ht="32">
      <c r="A64" s="131" t="s">
        <v>1189</v>
      </c>
      <c r="B64" s="33" t="s">
        <v>1190</v>
      </c>
      <c r="C64" s="50">
        <v>238</v>
      </c>
      <c r="D64" s="50" t="s">
        <v>229</v>
      </c>
      <c r="E64" s="59" t="s">
        <v>1150</v>
      </c>
      <c r="F64" s="12" t="s">
        <v>26</v>
      </c>
      <c r="G64" s="59" t="s">
        <v>1148</v>
      </c>
      <c r="H64" s="12" t="s">
        <v>936</v>
      </c>
      <c r="I64" s="12" t="s">
        <v>775</v>
      </c>
      <c r="J64" s="29"/>
      <c r="K64" s="12" t="s">
        <v>775</v>
      </c>
      <c r="L64" s="50"/>
      <c r="M64" s="78" t="s">
        <v>4191</v>
      </c>
      <c r="N64" s="50">
        <v>2013</v>
      </c>
      <c r="O64" s="14" t="s">
        <v>3068</v>
      </c>
      <c r="P64" s="59"/>
      <c r="Q64" s="59"/>
      <c r="S64" s="56"/>
      <c r="T64" s="56"/>
      <c r="U64" s="56"/>
      <c r="V64" s="56"/>
      <c r="W64" s="56"/>
      <c r="X64" s="56"/>
      <c r="Y64" s="56"/>
      <c r="Z64" s="56"/>
      <c r="AA64" s="56"/>
    </row>
    <row r="65" spans="1:27" s="47" customFormat="1" ht="32">
      <c r="A65" s="131" t="s">
        <v>1191</v>
      </c>
      <c r="B65" s="33" t="s">
        <v>1192</v>
      </c>
      <c r="C65" s="33">
        <v>48</v>
      </c>
      <c r="D65" s="50" t="s">
        <v>272</v>
      </c>
      <c r="E65" s="59" t="s">
        <v>1150</v>
      </c>
      <c r="F65" s="12" t="s">
        <v>26</v>
      </c>
      <c r="G65" s="59" t="s">
        <v>1148</v>
      </c>
      <c r="H65" s="12" t="s">
        <v>936</v>
      </c>
      <c r="I65" s="12" t="s">
        <v>775</v>
      </c>
      <c r="J65" s="29"/>
      <c r="K65" s="12" t="s">
        <v>775</v>
      </c>
      <c r="L65" s="50"/>
      <c r="M65" s="78" t="s">
        <v>4191</v>
      </c>
      <c r="N65" s="50">
        <v>2021</v>
      </c>
      <c r="O65" s="14" t="s">
        <v>3068</v>
      </c>
      <c r="P65" s="50"/>
      <c r="Q65" s="59"/>
      <c r="S65" s="56"/>
      <c r="T65" s="56"/>
      <c r="U65" s="56"/>
      <c r="V65" s="56"/>
      <c r="W65" s="56"/>
      <c r="X65" s="56"/>
      <c r="Y65" s="56"/>
      <c r="Z65" s="56"/>
      <c r="AA65" s="56"/>
    </row>
    <row r="66" spans="1:27" s="47" customFormat="1" ht="32">
      <c r="A66" s="131" t="s">
        <v>593</v>
      </c>
      <c r="B66" s="33" t="s">
        <v>1193</v>
      </c>
      <c r="C66" s="50">
        <v>177</v>
      </c>
      <c r="D66" s="50" t="s">
        <v>272</v>
      </c>
      <c r="E66" s="59" t="s">
        <v>1150</v>
      </c>
      <c r="F66" s="12" t="s">
        <v>26</v>
      </c>
      <c r="G66" s="59" t="s">
        <v>1148</v>
      </c>
      <c r="H66" s="12" t="s">
        <v>936</v>
      </c>
      <c r="I66" s="12" t="s">
        <v>775</v>
      </c>
      <c r="J66" s="29"/>
      <c r="K66" s="12" t="s">
        <v>775</v>
      </c>
      <c r="L66" s="50"/>
      <c r="M66" s="78" t="s">
        <v>4191</v>
      </c>
      <c r="N66" s="50">
        <v>2018</v>
      </c>
      <c r="O66" s="14" t="s">
        <v>3068</v>
      </c>
      <c r="P66" s="50"/>
      <c r="Q66" s="59"/>
      <c r="S66" s="56"/>
      <c r="T66" s="56"/>
      <c r="U66" s="56"/>
      <c r="V66" s="56"/>
      <c r="W66" s="56"/>
      <c r="X66" s="56"/>
      <c r="Y66" s="56"/>
      <c r="Z66" s="56"/>
      <c r="AA66" s="56"/>
    </row>
    <row r="67" spans="1:27" s="47" customFormat="1" ht="64">
      <c r="A67" s="131" t="s">
        <v>1194</v>
      </c>
      <c r="B67" s="33" t="s">
        <v>4244</v>
      </c>
      <c r="C67" s="33">
        <v>48</v>
      </c>
      <c r="D67" s="50" t="s">
        <v>23</v>
      </c>
      <c r="E67" s="59" t="s">
        <v>1150</v>
      </c>
      <c r="F67" s="12" t="s">
        <v>26</v>
      </c>
      <c r="G67" s="59" t="s">
        <v>1148</v>
      </c>
      <c r="H67" s="12" t="s">
        <v>936</v>
      </c>
      <c r="I67" s="12" t="s">
        <v>775</v>
      </c>
      <c r="J67" s="29"/>
      <c r="K67" s="12" t="s">
        <v>775</v>
      </c>
      <c r="L67" s="50"/>
      <c r="M67" s="78" t="s">
        <v>4191</v>
      </c>
      <c r="N67" s="50">
        <v>2022</v>
      </c>
      <c r="O67" s="14" t="s">
        <v>3069</v>
      </c>
      <c r="P67" s="59" t="s">
        <v>1195</v>
      </c>
      <c r="Q67" s="59"/>
      <c r="S67" s="56"/>
      <c r="T67" s="56"/>
      <c r="U67" s="56"/>
      <c r="V67" s="56"/>
      <c r="W67" s="56"/>
      <c r="X67" s="56"/>
      <c r="Y67" s="56"/>
      <c r="Z67" s="56"/>
      <c r="AA67" s="56"/>
    </row>
    <row r="68" spans="1:27" s="47" customFormat="1" ht="176">
      <c r="A68" s="131" t="s">
        <v>2803</v>
      </c>
      <c r="B68" s="59" t="s">
        <v>4245</v>
      </c>
      <c r="C68" s="59">
        <v>32</v>
      </c>
      <c r="D68" s="59" t="s">
        <v>1645</v>
      </c>
      <c r="E68" s="59" t="s">
        <v>366</v>
      </c>
      <c r="F68" s="12" t="s">
        <v>33</v>
      </c>
      <c r="G68" s="59" t="s">
        <v>1198</v>
      </c>
      <c r="H68" s="59" t="s">
        <v>362</v>
      </c>
      <c r="I68" s="12" t="s">
        <v>775</v>
      </c>
      <c r="J68" s="29"/>
      <c r="K68" s="12" t="s">
        <v>775</v>
      </c>
      <c r="L68" s="59"/>
      <c r="M68" s="78" t="s">
        <v>4191</v>
      </c>
      <c r="N68" s="59">
        <v>2005</v>
      </c>
      <c r="O68" s="14" t="s">
        <v>3068</v>
      </c>
      <c r="P68" s="59" t="s">
        <v>363</v>
      </c>
      <c r="Q68" s="59"/>
      <c r="S68" s="56"/>
      <c r="T68" s="56"/>
      <c r="U68" s="56"/>
      <c r="V68" s="56"/>
      <c r="W68" s="56"/>
      <c r="X68" s="56"/>
      <c r="Y68" s="56"/>
      <c r="Z68" s="56"/>
      <c r="AA68" s="56"/>
    </row>
    <row r="69" spans="1:27" s="47" customFormat="1" ht="176">
      <c r="A69" s="131" t="s">
        <v>1196</v>
      </c>
      <c r="B69" s="59" t="s">
        <v>1197</v>
      </c>
      <c r="C69" s="59">
        <v>90</v>
      </c>
      <c r="D69" s="59" t="s">
        <v>22</v>
      </c>
      <c r="E69" s="59" t="s">
        <v>366</v>
      </c>
      <c r="F69" s="12" t="s">
        <v>33</v>
      </c>
      <c r="G69" s="59" t="s">
        <v>1198</v>
      </c>
      <c r="H69" s="59" t="s">
        <v>362</v>
      </c>
      <c r="I69" s="12" t="s">
        <v>775</v>
      </c>
      <c r="J69" s="29"/>
      <c r="K69" s="12" t="s">
        <v>775</v>
      </c>
      <c r="L69" s="59"/>
      <c r="M69" s="78" t="s">
        <v>4191</v>
      </c>
      <c r="N69" s="59">
        <v>2005</v>
      </c>
      <c r="O69" s="14" t="s">
        <v>3068</v>
      </c>
      <c r="P69" s="59" t="s">
        <v>363</v>
      </c>
      <c r="Q69" s="59"/>
      <c r="S69" s="56"/>
      <c r="T69" s="56"/>
      <c r="U69" s="56"/>
      <c r="V69" s="56"/>
      <c r="W69" s="56"/>
      <c r="X69" s="56"/>
      <c r="Y69" s="56"/>
      <c r="Z69" s="56"/>
      <c r="AA69" s="56"/>
    </row>
    <row r="70" spans="1:27" s="47" customFormat="1" ht="176">
      <c r="A70" s="131" t="s">
        <v>1123</v>
      </c>
      <c r="B70" s="59" t="s">
        <v>2804</v>
      </c>
      <c r="C70" s="59">
        <v>22</v>
      </c>
      <c r="D70" s="59" t="s">
        <v>1645</v>
      </c>
      <c r="E70" s="59" t="s">
        <v>366</v>
      </c>
      <c r="F70" s="12" t="s">
        <v>33</v>
      </c>
      <c r="G70" s="59" t="s">
        <v>1198</v>
      </c>
      <c r="H70" s="59" t="s">
        <v>362</v>
      </c>
      <c r="I70" s="12" t="s">
        <v>775</v>
      </c>
      <c r="J70" s="29"/>
      <c r="K70" s="12" t="s">
        <v>775</v>
      </c>
      <c r="L70" s="59"/>
      <c r="M70" s="78" t="s">
        <v>4191</v>
      </c>
      <c r="N70" s="59">
        <v>2005</v>
      </c>
      <c r="O70" s="14" t="s">
        <v>3068</v>
      </c>
      <c r="P70" s="59" t="s">
        <v>363</v>
      </c>
      <c r="Q70" s="59"/>
      <c r="S70" s="56"/>
      <c r="T70" s="56"/>
      <c r="U70" s="56"/>
      <c r="V70" s="56"/>
      <c r="W70" s="56"/>
      <c r="X70" s="56"/>
      <c r="Y70" s="56"/>
      <c r="Z70" s="56"/>
      <c r="AA70" s="56"/>
    </row>
    <row r="71" spans="1:27" s="47" customFormat="1" ht="224">
      <c r="A71" s="131" t="s">
        <v>356</v>
      </c>
      <c r="B71" s="59" t="s">
        <v>357</v>
      </c>
      <c r="C71" s="60">
        <v>1530</v>
      </c>
      <c r="D71" s="59" t="s">
        <v>22</v>
      </c>
      <c r="E71" s="59" t="s">
        <v>1199</v>
      </c>
      <c r="F71" s="12" t="s">
        <v>26</v>
      </c>
      <c r="G71" s="59" t="s">
        <v>1200</v>
      </c>
      <c r="H71" s="59" t="s">
        <v>3165</v>
      </c>
      <c r="I71" s="12" t="s">
        <v>775</v>
      </c>
      <c r="J71" s="59"/>
      <c r="K71" s="12" t="s">
        <v>26</v>
      </c>
      <c r="L71" s="59" t="s">
        <v>358</v>
      </c>
      <c r="M71" s="78" t="s">
        <v>4191</v>
      </c>
      <c r="N71" s="59">
        <v>2019</v>
      </c>
      <c r="O71" s="14" t="s">
        <v>3069</v>
      </c>
      <c r="P71" s="186" t="s">
        <v>4246</v>
      </c>
      <c r="Q71" s="59"/>
      <c r="S71" s="56"/>
      <c r="T71" s="56"/>
      <c r="U71" s="56"/>
      <c r="V71" s="56"/>
      <c r="W71" s="56"/>
      <c r="X71" s="56"/>
      <c r="Y71" s="56"/>
      <c r="Z71" s="56"/>
      <c r="AA71" s="56"/>
    </row>
    <row r="72" spans="1:27" s="47" customFormat="1" ht="176">
      <c r="A72" s="131" t="s">
        <v>364</v>
      </c>
      <c r="B72" s="59" t="s">
        <v>365</v>
      </c>
      <c r="C72" s="59">
        <v>640</v>
      </c>
      <c r="D72" s="59" t="s">
        <v>22</v>
      </c>
      <c r="E72" s="59" t="s">
        <v>366</v>
      </c>
      <c r="F72" s="12" t="s">
        <v>33</v>
      </c>
      <c r="G72" s="59" t="s">
        <v>1198</v>
      </c>
      <c r="H72" s="59" t="s">
        <v>362</v>
      </c>
      <c r="I72" s="12" t="s">
        <v>775</v>
      </c>
      <c r="J72" s="29"/>
      <c r="K72" s="12" t="s">
        <v>775</v>
      </c>
      <c r="L72" s="59"/>
      <c r="M72" s="78" t="s">
        <v>4191</v>
      </c>
      <c r="N72" s="59">
        <v>2005</v>
      </c>
      <c r="O72" s="14" t="s">
        <v>3068</v>
      </c>
      <c r="P72" s="59" t="s">
        <v>363</v>
      </c>
      <c r="Q72" s="59"/>
      <c r="S72" s="56"/>
      <c r="T72" s="56"/>
      <c r="U72" s="56"/>
      <c r="V72" s="56"/>
      <c r="W72" s="56"/>
      <c r="X72" s="56"/>
      <c r="Y72" s="56"/>
      <c r="Z72" s="56"/>
      <c r="AA72" s="56"/>
    </row>
    <row r="73" spans="1:27" s="47" customFormat="1" ht="176">
      <c r="A73" s="131" t="s">
        <v>2805</v>
      </c>
      <c r="B73" s="59" t="s">
        <v>367</v>
      </c>
      <c r="C73" s="60">
        <v>2995</v>
      </c>
      <c r="D73" s="59" t="s">
        <v>22</v>
      </c>
      <c r="E73" s="59" t="s">
        <v>368</v>
      </c>
      <c r="F73" s="12" t="s">
        <v>26</v>
      </c>
      <c r="G73" s="59" t="s">
        <v>1201</v>
      </c>
      <c r="H73" s="59" t="s">
        <v>362</v>
      </c>
      <c r="I73" s="12" t="s">
        <v>775</v>
      </c>
      <c r="J73" s="29"/>
      <c r="K73" s="12" t="s">
        <v>775</v>
      </c>
      <c r="L73" s="59"/>
      <c r="M73" s="78" t="s">
        <v>4191</v>
      </c>
      <c r="N73" s="59">
        <v>1992</v>
      </c>
      <c r="O73" s="14" t="s">
        <v>3068</v>
      </c>
      <c r="P73" s="59" t="s">
        <v>363</v>
      </c>
      <c r="Q73" s="59"/>
      <c r="S73" s="56"/>
      <c r="T73" s="56"/>
      <c r="U73" s="56"/>
      <c r="V73" s="56"/>
      <c r="W73" s="56"/>
      <c r="X73" s="56"/>
      <c r="Y73" s="56"/>
      <c r="Z73" s="56"/>
      <c r="AA73" s="56"/>
    </row>
    <row r="74" spans="1:27" s="47" customFormat="1" ht="176">
      <c r="A74" s="131" t="s">
        <v>2806</v>
      </c>
      <c r="B74" s="59" t="s">
        <v>360</v>
      </c>
      <c r="C74" s="59" t="s">
        <v>1442</v>
      </c>
      <c r="D74" s="59" t="s">
        <v>22</v>
      </c>
      <c r="E74" s="59" t="s">
        <v>361</v>
      </c>
      <c r="F74" s="12" t="s">
        <v>33</v>
      </c>
      <c r="G74" s="59" t="s">
        <v>1201</v>
      </c>
      <c r="H74" s="59" t="s">
        <v>362</v>
      </c>
      <c r="I74" s="12" t="s">
        <v>775</v>
      </c>
      <c r="J74" s="29"/>
      <c r="K74" s="12" t="s">
        <v>775</v>
      </c>
      <c r="L74" s="59"/>
      <c r="M74" s="78" t="s">
        <v>4191</v>
      </c>
      <c r="N74" s="59">
        <v>2019</v>
      </c>
      <c r="O74" s="14" t="s">
        <v>3068</v>
      </c>
      <c r="P74" s="59" t="s">
        <v>363</v>
      </c>
      <c r="Q74" s="59"/>
      <c r="S74" s="56"/>
      <c r="T74" s="56"/>
      <c r="U74" s="56"/>
      <c r="V74" s="56"/>
      <c r="W74" s="56"/>
      <c r="X74" s="56"/>
      <c r="Y74" s="56"/>
      <c r="Z74" s="56"/>
      <c r="AA74" s="56"/>
    </row>
    <row r="75" spans="1:27" s="47" customFormat="1" ht="32">
      <c r="A75" s="131" t="s">
        <v>4247</v>
      </c>
      <c r="B75" s="59" t="s">
        <v>1202</v>
      </c>
      <c r="C75" s="189">
        <v>1576</v>
      </c>
      <c r="D75" s="59" t="s">
        <v>4248</v>
      </c>
      <c r="E75" s="59" t="s">
        <v>1199</v>
      </c>
      <c r="F75" s="12" t="s">
        <v>26</v>
      </c>
      <c r="G75" s="59" t="s">
        <v>1148</v>
      </c>
      <c r="H75" s="12" t="s">
        <v>936</v>
      </c>
      <c r="I75" s="12" t="s">
        <v>775</v>
      </c>
      <c r="J75" s="29"/>
      <c r="K75" s="12" t="s">
        <v>775</v>
      </c>
      <c r="L75" s="50"/>
      <c r="M75" s="78" t="s">
        <v>4191</v>
      </c>
      <c r="N75" s="59">
        <v>2018</v>
      </c>
      <c r="O75" s="14" t="s">
        <v>3069</v>
      </c>
      <c r="P75" s="50"/>
      <c r="Q75" s="59"/>
      <c r="S75" s="56"/>
      <c r="T75" s="56"/>
      <c r="U75" s="56"/>
      <c r="V75" s="56"/>
      <c r="W75" s="56"/>
      <c r="X75" s="56"/>
      <c r="Y75" s="56"/>
      <c r="Z75" s="56"/>
      <c r="AA75" s="56"/>
    </row>
    <row r="76" spans="1:27" s="47" customFormat="1" ht="32">
      <c r="A76" s="131" t="s">
        <v>520</v>
      </c>
      <c r="B76" s="59" t="s">
        <v>521</v>
      </c>
      <c r="C76" s="33">
        <v>0</v>
      </c>
      <c r="D76" s="59" t="s">
        <v>229</v>
      </c>
      <c r="E76" s="59" t="s">
        <v>361</v>
      </c>
      <c r="F76" s="12" t="s">
        <v>26</v>
      </c>
      <c r="G76" s="59" t="s">
        <v>1148</v>
      </c>
      <c r="H76" s="12" t="s">
        <v>936</v>
      </c>
      <c r="I76" s="12" t="s">
        <v>775</v>
      </c>
      <c r="J76" s="29"/>
      <c r="K76" s="12" t="s">
        <v>775</v>
      </c>
      <c r="L76" s="50"/>
      <c r="M76" s="78" t="s">
        <v>4191</v>
      </c>
      <c r="N76" s="59">
        <v>2017</v>
      </c>
      <c r="O76" s="14" t="s">
        <v>3067</v>
      </c>
      <c r="P76" s="59" t="s">
        <v>522</v>
      </c>
      <c r="Q76" s="59"/>
      <c r="S76" s="56"/>
      <c r="T76" s="56"/>
      <c r="U76" s="56"/>
      <c r="V76" s="56"/>
      <c r="W76" s="56"/>
      <c r="X76" s="56"/>
      <c r="Y76" s="56"/>
      <c r="Z76" s="56"/>
      <c r="AA76" s="56"/>
    </row>
    <row r="77" spans="1:27" s="47" customFormat="1" ht="304">
      <c r="A77" s="131" t="s">
        <v>369</v>
      </c>
      <c r="B77" s="59" t="s">
        <v>370</v>
      </c>
      <c r="C77" s="60">
        <v>6300</v>
      </c>
      <c r="D77" s="59" t="s">
        <v>22</v>
      </c>
      <c r="E77" s="59" t="s">
        <v>371</v>
      </c>
      <c r="F77" s="12" t="s">
        <v>26</v>
      </c>
      <c r="G77" s="59" t="s">
        <v>1142</v>
      </c>
      <c r="H77" s="59" t="s">
        <v>3166</v>
      </c>
      <c r="I77" s="12" t="s">
        <v>26</v>
      </c>
      <c r="J77" s="59" t="s">
        <v>373</v>
      </c>
      <c r="K77" s="12" t="s">
        <v>26</v>
      </c>
      <c r="L77" s="59" t="s">
        <v>374</v>
      </c>
      <c r="M77" s="78" t="s">
        <v>4191</v>
      </c>
      <c r="N77" s="59">
        <v>1992</v>
      </c>
      <c r="O77" s="14" t="s">
        <v>3069</v>
      </c>
      <c r="P77" s="59" t="s">
        <v>372</v>
      </c>
      <c r="Q77" s="59"/>
      <c r="S77" s="56"/>
      <c r="T77" s="56"/>
      <c r="U77" s="56"/>
      <c r="V77" s="56"/>
      <c r="W77" s="56"/>
      <c r="X77" s="56"/>
      <c r="Y77" s="56"/>
      <c r="Z77" s="56"/>
      <c r="AA77" s="56"/>
    </row>
    <row r="78" spans="1:27" s="47" customFormat="1" ht="48">
      <c r="A78" s="131" t="s">
        <v>526</v>
      </c>
      <c r="B78" s="59" t="s">
        <v>4249</v>
      </c>
      <c r="C78" s="33">
        <v>367</v>
      </c>
      <c r="D78" s="59" t="s">
        <v>22</v>
      </c>
      <c r="E78" s="59" t="s">
        <v>1203</v>
      </c>
      <c r="F78" s="12" t="s">
        <v>33</v>
      </c>
      <c r="G78" s="59" t="s">
        <v>1148</v>
      </c>
      <c r="H78" s="12" t="s">
        <v>936</v>
      </c>
      <c r="I78" s="12" t="s">
        <v>33</v>
      </c>
      <c r="J78" s="50"/>
      <c r="K78" s="12" t="s">
        <v>33</v>
      </c>
      <c r="L78" s="50"/>
      <c r="M78" s="78" t="s">
        <v>4191</v>
      </c>
      <c r="N78" s="59">
        <v>2006</v>
      </c>
      <c r="O78" s="14" t="s">
        <v>3068</v>
      </c>
      <c r="P78" s="59" t="s">
        <v>527</v>
      </c>
      <c r="Q78" s="59"/>
      <c r="S78" s="56"/>
      <c r="T78" s="56"/>
      <c r="U78" s="56"/>
      <c r="V78" s="56"/>
      <c r="W78" s="56"/>
      <c r="X78" s="56"/>
      <c r="Y78" s="56"/>
      <c r="Z78" s="56"/>
      <c r="AA78" s="56"/>
    </row>
    <row r="79" spans="1:27" s="47" customFormat="1" ht="32">
      <c r="A79" s="131" t="s">
        <v>1204</v>
      </c>
      <c r="B79" s="59" t="s">
        <v>1205</v>
      </c>
      <c r="C79" s="50">
        <v>257</v>
      </c>
      <c r="D79" s="59" t="s">
        <v>229</v>
      </c>
      <c r="E79" s="59" t="s">
        <v>1150</v>
      </c>
      <c r="F79" s="12" t="s">
        <v>26</v>
      </c>
      <c r="G79" s="59" t="s">
        <v>1148</v>
      </c>
      <c r="H79" s="12" t="s">
        <v>936</v>
      </c>
      <c r="I79" s="12" t="s">
        <v>775</v>
      </c>
      <c r="J79" s="29"/>
      <c r="K79" s="12" t="s">
        <v>775</v>
      </c>
      <c r="L79" s="50"/>
      <c r="M79" s="78" t="s">
        <v>4191</v>
      </c>
      <c r="N79" s="59">
        <v>2021</v>
      </c>
      <c r="O79" s="14" t="s">
        <v>3068</v>
      </c>
      <c r="P79" s="59"/>
      <c r="Q79" s="59"/>
      <c r="S79" s="56"/>
      <c r="T79" s="56"/>
      <c r="U79" s="56"/>
      <c r="V79" s="56"/>
      <c r="W79" s="56"/>
      <c r="X79" s="56"/>
      <c r="Y79" s="56"/>
      <c r="Z79" s="56"/>
      <c r="AA79" s="56"/>
    </row>
    <row r="80" spans="1:27" s="47" customFormat="1" ht="32">
      <c r="A80" s="131" t="s">
        <v>1206</v>
      </c>
      <c r="B80" s="33" t="s">
        <v>4250</v>
      </c>
      <c r="C80" s="33">
        <v>3</v>
      </c>
      <c r="D80" s="50" t="s">
        <v>25</v>
      </c>
      <c r="E80" s="59" t="s">
        <v>1150</v>
      </c>
      <c r="F80" s="12" t="s">
        <v>33</v>
      </c>
      <c r="G80" s="59" t="s">
        <v>1148</v>
      </c>
      <c r="H80" s="12" t="s">
        <v>936</v>
      </c>
      <c r="I80" s="12" t="s">
        <v>775</v>
      </c>
      <c r="J80" s="29"/>
      <c r="K80" s="12" t="s">
        <v>775</v>
      </c>
      <c r="L80" s="50"/>
      <c r="M80" s="78" t="s">
        <v>4191</v>
      </c>
      <c r="N80" s="50">
        <v>2021</v>
      </c>
      <c r="O80" s="14" t="s">
        <v>3068</v>
      </c>
      <c r="P80" s="50"/>
      <c r="Q80" s="59"/>
      <c r="S80" s="56"/>
      <c r="T80" s="56"/>
      <c r="U80" s="56"/>
      <c r="V80" s="56"/>
      <c r="W80" s="56"/>
      <c r="X80" s="56"/>
      <c r="Y80" s="56"/>
      <c r="Z80" s="56"/>
      <c r="AA80" s="56"/>
    </row>
    <row r="81" spans="1:27" s="47" customFormat="1" ht="32">
      <c r="A81" s="131" t="s">
        <v>2807</v>
      </c>
      <c r="B81" s="33" t="s">
        <v>1207</v>
      </c>
      <c r="C81" s="33">
        <v>89</v>
      </c>
      <c r="D81" s="50" t="s">
        <v>1645</v>
      </c>
      <c r="E81" s="59" t="s">
        <v>1150</v>
      </c>
      <c r="F81" s="12" t="s">
        <v>26</v>
      </c>
      <c r="G81" s="59" t="s">
        <v>1148</v>
      </c>
      <c r="H81" s="12" t="s">
        <v>936</v>
      </c>
      <c r="I81" s="12" t="s">
        <v>775</v>
      </c>
      <c r="J81" s="29"/>
      <c r="K81" s="12" t="s">
        <v>775</v>
      </c>
      <c r="L81" s="50"/>
      <c r="M81" s="78" t="s">
        <v>4191</v>
      </c>
      <c r="N81" s="50">
        <v>2022</v>
      </c>
      <c r="O81" s="14" t="s">
        <v>3068</v>
      </c>
      <c r="P81" s="50"/>
      <c r="Q81" s="59"/>
      <c r="S81" s="56"/>
      <c r="T81" s="56"/>
      <c r="U81" s="56"/>
      <c r="V81" s="56"/>
      <c r="W81" s="56"/>
      <c r="X81" s="56"/>
      <c r="Y81" s="56"/>
      <c r="Z81" s="56"/>
      <c r="AA81" s="56"/>
    </row>
    <row r="82" spans="1:27" s="47" customFormat="1" ht="48">
      <c r="A82" s="131" t="s">
        <v>1208</v>
      </c>
      <c r="B82" s="33" t="s">
        <v>4251</v>
      </c>
      <c r="C82" s="33">
        <v>49</v>
      </c>
      <c r="D82" s="50" t="s">
        <v>25</v>
      </c>
      <c r="E82" s="59" t="s">
        <v>1150</v>
      </c>
      <c r="F82" s="12" t="s">
        <v>26</v>
      </c>
      <c r="G82" s="59" t="s">
        <v>1148</v>
      </c>
      <c r="H82" s="12" t="s">
        <v>936</v>
      </c>
      <c r="I82" s="12" t="s">
        <v>775</v>
      </c>
      <c r="J82" s="29"/>
      <c r="K82" s="12" t="s">
        <v>775</v>
      </c>
      <c r="L82" s="50"/>
      <c r="M82" s="78" t="s">
        <v>4191</v>
      </c>
      <c r="N82" s="50">
        <v>2018</v>
      </c>
      <c r="O82" s="14" t="s">
        <v>3068</v>
      </c>
      <c r="P82" s="50"/>
      <c r="Q82" s="59"/>
      <c r="S82" s="56"/>
      <c r="T82" s="56"/>
      <c r="U82" s="56"/>
      <c r="V82" s="56"/>
      <c r="W82" s="56"/>
      <c r="X82" s="56"/>
      <c r="Y82" s="56"/>
      <c r="Z82" s="56"/>
      <c r="AA82" s="56"/>
    </row>
    <row r="83" spans="1:27" s="47" customFormat="1" ht="48">
      <c r="A83" s="131" t="s">
        <v>542</v>
      </c>
      <c r="B83" s="59" t="s">
        <v>543</v>
      </c>
      <c r="C83" s="50">
        <v>472</v>
      </c>
      <c r="D83" s="59" t="s">
        <v>272</v>
      </c>
      <c r="E83" s="59" t="s">
        <v>1150</v>
      </c>
      <c r="F83" s="12" t="s">
        <v>33</v>
      </c>
      <c r="G83" s="59" t="s">
        <v>1148</v>
      </c>
      <c r="H83" s="59" t="s">
        <v>544</v>
      </c>
      <c r="I83" s="12" t="s">
        <v>33</v>
      </c>
      <c r="J83" s="50"/>
      <c r="K83" s="12" t="s">
        <v>33</v>
      </c>
      <c r="L83" s="50"/>
      <c r="M83" s="78" t="s">
        <v>4191</v>
      </c>
      <c r="N83" s="59">
        <v>2004</v>
      </c>
      <c r="O83" s="14" t="s">
        <v>3068</v>
      </c>
      <c r="P83" s="50"/>
      <c r="Q83" s="59"/>
      <c r="S83" s="56"/>
      <c r="T83" s="56"/>
      <c r="U83" s="56"/>
      <c r="V83" s="56"/>
      <c r="W83" s="56"/>
      <c r="X83" s="56"/>
      <c r="Y83" s="56"/>
      <c r="Z83" s="56"/>
      <c r="AA83" s="56"/>
    </row>
    <row r="84" spans="1:27" s="47" customFormat="1" ht="48">
      <c r="A84" s="131" t="s">
        <v>2808</v>
      </c>
      <c r="B84" s="59" t="s">
        <v>2809</v>
      </c>
      <c r="C84" s="33">
        <v>0</v>
      </c>
      <c r="D84" s="59" t="s">
        <v>25</v>
      </c>
      <c r="E84" s="59" t="s">
        <v>1150</v>
      </c>
      <c r="F84" s="12" t="s">
        <v>33</v>
      </c>
      <c r="G84" s="59" t="s">
        <v>1148</v>
      </c>
      <c r="H84" s="59" t="s">
        <v>544</v>
      </c>
      <c r="I84" s="12" t="s">
        <v>33</v>
      </c>
      <c r="J84" s="50"/>
      <c r="K84" s="12" t="s">
        <v>33</v>
      </c>
      <c r="L84" s="50"/>
      <c r="M84" s="78" t="s">
        <v>4191</v>
      </c>
      <c r="N84" s="59">
        <v>2004</v>
      </c>
      <c r="O84" s="14" t="s">
        <v>3068</v>
      </c>
      <c r="P84" s="50"/>
      <c r="Q84" s="59"/>
      <c r="S84" s="56"/>
      <c r="T84" s="56"/>
      <c r="U84" s="56"/>
      <c r="V84" s="56"/>
      <c r="W84" s="56"/>
      <c r="X84" s="56"/>
      <c r="Y84" s="56"/>
      <c r="Z84" s="56"/>
      <c r="AA84" s="56"/>
    </row>
    <row r="85" spans="1:27" s="47" customFormat="1" ht="48">
      <c r="A85" s="131" t="s">
        <v>552</v>
      </c>
      <c r="B85" s="59" t="s">
        <v>553</v>
      </c>
      <c r="C85" s="33">
        <v>132</v>
      </c>
      <c r="D85" s="59" t="s">
        <v>25</v>
      </c>
      <c r="E85" s="59" t="s">
        <v>1150</v>
      </c>
      <c r="F85" s="12" t="s">
        <v>26</v>
      </c>
      <c r="G85" s="59" t="s">
        <v>1148</v>
      </c>
      <c r="H85" s="59" t="s">
        <v>498</v>
      </c>
      <c r="I85" s="12" t="s">
        <v>33</v>
      </c>
      <c r="J85" s="50"/>
      <c r="K85" s="12" t="s">
        <v>33</v>
      </c>
      <c r="L85" s="50"/>
      <c r="M85" s="78" t="s">
        <v>4191</v>
      </c>
      <c r="N85" s="59">
        <v>2007</v>
      </c>
      <c r="O85" s="14" t="s">
        <v>3068</v>
      </c>
      <c r="P85" s="59" t="s">
        <v>554</v>
      </c>
      <c r="Q85" s="59"/>
      <c r="S85" s="56"/>
      <c r="T85" s="56"/>
      <c r="U85" s="56"/>
      <c r="V85" s="56"/>
      <c r="W85" s="56"/>
      <c r="X85" s="56"/>
      <c r="Y85" s="56"/>
      <c r="Z85" s="56"/>
      <c r="AA85" s="56"/>
    </row>
    <row r="86" spans="1:27" s="47" customFormat="1" ht="32">
      <c r="A86" s="131" t="s">
        <v>1209</v>
      </c>
      <c r="B86" s="33" t="s">
        <v>1210</v>
      </c>
      <c r="C86" s="33">
        <v>67</v>
      </c>
      <c r="D86" s="59" t="s">
        <v>25</v>
      </c>
      <c r="E86" s="59" t="s">
        <v>1166</v>
      </c>
      <c r="F86" s="12" t="s">
        <v>26</v>
      </c>
      <c r="G86" s="59" t="s">
        <v>1148</v>
      </c>
      <c r="H86" s="12" t="s">
        <v>936</v>
      </c>
      <c r="I86" s="12" t="s">
        <v>775</v>
      </c>
      <c r="J86" s="29"/>
      <c r="K86" s="12" t="s">
        <v>775</v>
      </c>
      <c r="L86" s="50"/>
      <c r="M86" s="78" t="s">
        <v>4191</v>
      </c>
      <c r="N86" s="50">
        <v>2007</v>
      </c>
      <c r="O86" s="14" t="s">
        <v>3068</v>
      </c>
      <c r="P86" s="50"/>
      <c r="Q86" s="59"/>
      <c r="S86" s="56"/>
      <c r="T86" s="56"/>
      <c r="U86" s="56"/>
      <c r="V86" s="56"/>
      <c r="W86" s="56"/>
      <c r="X86" s="56"/>
      <c r="Y86" s="56"/>
      <c r="Z86" s="56"/>
      <c r="AA86" s="56"/>
    </row>
    <row r="87" spans="1:27" s="47" customFormat="1" ht="32">
      <c r="A87" s="131" t="s">
        <v>563</v>
      </c>
      <c r="B87" s="59" t="s">
        <v>564</v>
      </c>
      <c r="C87" s="33">
        <v>113</v>
      </c>
      <c r="D87" s="59" t="s">
        <v>272</v>
      </c>
      <c r="E87" s="59" t="s">
        <v>1166</v>
      </c>
      <c r="F87" s="12" t="s">
        <v>26</v>
      </c>
      <c r="G87" s="59" t="s">
        <v>1148</v>
      </c>
      <c r="H87" s="59" t="s">
        <v>565</v>
      </c>
      <c r="I87" s="12" t="s">
        <v>33</v>
      </c>
      <c r="J87" s="50"/>
      <c r="K87" s="12" t="s">
        <v>33</v>
      </c>
      <c r="L87" s="50"/>
      <c r="M87" s="78" t="s">
        <v>4191</v>
      </c>
      <c r="N87" s="59">
        <v>2007</v>
      </c>
      <c r="O87" s="14" t="s">
        <v>3068</v>
      </c>
      <c r="P87" s="50"/>
      <c r="Q87" s="59"/>
      <c r="S87" s="56"/>
      <c r="T87" s="56"/>
      <c r="U87" s="56"/>
      <c r="V87" s="56"/>
      <c r="W87" s="56"/>
      <c r="X87" s="56"/>
      <c r="Y87" s="56"/>
      <c r="Z87" s="56"/>
      <c r="AA87" s="56"/>
    </row>
    <row r="88" spans="1:27" s="47" customFormat="1" ht="32">
      <c r="A88" s="131" t="s">
        <v>1211</v>
      </c>
      <c r="B88" s="59" t="s">
        <v>1212</v>
      </c>
      <c r="C88" s="50">
        <v>58</v>
      </c>
      <c r="D88" s="59" t="s">
        <v>272</v>
      </c>
      <c r="E88" s="59" t="s">
        <v>1166</v>
      </c>
      <c r="F88" s="12" t="s">
        <v>26</v>
      </c>
      <c r="G88" s="59" t="s">
        <v>1148</v>
      </c>
      <c r="H88" s="59" t="s">
        <v>583</v>
      </c>
      <c r="I88" s="12" t="s">
        <v>33</v>
      </c>
      <c r="J88" s="50"/>
      <c r="K88" s="12" t="s">
        <v>33</v>
      </c>
      <c r="L88" s="59"/>
      <c r="M88" s="78" t="s">
        <v>4191</v>
      </c>
      <c r="N88" s="59">
        <v>1996</v>
      </c>
      <c r="O88" s="14" t="s">
        <v>3068</v>
      </c>
      <c r="P88" s="50"/>
      <c r="Q88" s="59"/>
      <c r="S88" s="56"/>
      <c r="T88" s="56"/>
      <c r="U88" s="56"/>
      <c r="V88" s="56"/>
      <c r="W88" s="56"/>
      <c r="X88" s="56"/>
      <c r="Y88" s="56"/>
      <c r="Z88" s="56"/>
      <c r="AA88" s="56"/>
    </row>
    <row r="89" spans="1:27" s="47" customFormat="1" ht="32">
      <c r="A89" s="131" t="s">
        <v>2810</v>
      </c>
      <c r="B89" s="59" t="s">
        <v>2811</v>
      </c>
      <c r="C89" s="33">
        <v>89</v>
      </c>
      <c r="D89" s="59" t="s">
        <v>25</v>
      </c>
      <c r="E89" s="59" t="s">
        <v>1166</v>
      </c>
      <c r="F89" s="12" t="s">
        <v>33</v>
      </c>
      <c r="G89" s="59" t="s">
        <v>1148</v>
      </c>
      <c r="H89" s="59" t="s">
        <v>570</v>
      </c>
      <c r="I89" s="12" t="s">
        <v>33</v>
      </c>
      <c r="J89" s="50"/>
      <c r="K89" s="12" t="s">
        <v>33</v>
      </c>
      <c r="L89" s="50"/>
      <c r="M89" s="78" t="s">
        <v>4191</v>
      </c>
      <c r="N89" s="59">
        <v>2015</v>
      </c>
      <c r="O89" s="14" t="s">
        <v>3067</v>
      </c>
      <c r="P89" s="59" t="s">
        <v>571</v>
      </c>
      <c r="Q89" s="59"/>
      <c r="S89" s="56"/>
      <c r="T89" s="56"/>
      <c r="U89" s="56"/>
      <c r="V89" s="56"/>
      <c r="W89" s="56"/>
      <c r="X89" s="56"/>
      <c r="Y89" s="56"/>
      <c r="Z89" s="56"/>
      <c r="AA89" s="56"/>
    </row>
    <row r="90" spans="1:27" s="47" customFormat="1" ht="32">
      <c r="A90" s="131" t="s">
        <v>4252</v>
      </c>
      <c r="B90" s="59" t="s">
        <v>4253</v>
      </c>
      <c r="C90" s="33">
        <v>136</v>
      </c>
      <c r="D90" s="59" t="s">
        <v>22</v>
      </c>
      <c r="E90" s="59" t="s">
        <v>1166</v>
      </c>
      <c r="F90" s="12" t="s">
        <v>26</v>
      </c>
      <c r="G90" s="59" t="s">
        <v>1148</v>
      </c>
      <c r="H90" s="59" t="s">
        <v>936</v>
      </c>
      <c r="I90" s="12" t="s">
        <v>33</v>
      </c>
      <c r="J90" s="50"/>
      <c r="K90" s="12" t="s">
        <v>33</v>
      </c>
      <c r="L90" s="50"/>
      <c r="M90" s="78" t="s">
        <v>4191</v>
      </c>
      <c r="N90" s="59">
        <v>2024</v>
      </c>
      <c r="O90" s="14" t="s">
        <v>3067</v>
      </c>
      <c r="P90" s="59" t="s">
        <v>4254</v>
      </c>
      <c r="Q90" s="59"/>
      <c r="S90" s="56"/>
      <c r="T90" s="56"/>
      <c r="U90" s="56"/>
      <c r="V90" s="56"/>
      <c r="W90" s="56"/>
      <c r="X90" s="56"/>
      <c r="Y90" s="56"/>
      <c r="Z90" s="56"/>
      <c r="AA90" s="56"/>
    </row>
    <row r="91" spans="1:27" s="47" customFormat="1" ht="48">
      <c r="A91" s="131" t="s">
        <v>4255</v>
      </c>
      <c r="B91" s="59" t="s">
        <v>4256</v>
      </c>
      <c r="C91" s="33">
        <v>172</v>
      </c>
      <c r="D91" s="59" t="s">
        <v>25</v>
      </c>
      <c r="E91" s="59" t="s">
        <v>1166</v>
      </c>
      <c r="F91" s="12" t="s">
        <v>33</v>
      </c>
      <c r="G91" s="59" t="s">
        <v>1148</v>
      </c>
      <c r="H91" s="59" t="s">
        <v>936</v>
      </c>
      <c r="I91" s="12" t="s">
        <v>33</v>
      </c>
      <c r="J91" s="50"/>
      <c r="K91" s="12" t="s">
        <v>33</v>
      </c>
      <c r="L91" s="50"/>
      <c r="M91" s="78" t="s">
        <v>4191</v>
      </c>
      <c r="N91" s="59">
        <v>2024</v>
      </c>
      <c r="O91" s="14" t="s">
        <v>3068</v>
      </c>
      <c r="P91" s="59"/>
      <c r="Q91" s="59"/>
      <c r="S91" s="56"/>
      <c r="T91" s="56"/>
      <c r="U91" s="56"/>
      <c r="V91" s="56"/>
      <c r="W91" s="56"/>
      <c r="X91" s="56"/>
      <c r="Y91" s="56"/>
      <c r="Z91" s="56"/>
      <c r="AA91" s="56"/>
    </row>
    <row r="92" spans="1:27" s="47" customFormat="1" ht="48">
      <c r="A92" s="131" t="s">
        <v>581</v>
      </c>
      <c r="B92" s="59" t="s">
        <v>4257</v>
      </c>
      <c r="C92" s="33">
        <v>694</v>
      </c>
      <c r="D92" s="59" t="s">
        <v>4258</v>
      </c>
      <c r="E92" s="59" t="s">
        <v>1166</v>
      </c>
      <c r="F92" s="12" t="s">
        <v>33</v>
      </c>
      <c r="G92" s="59" t="s">
        <v>1148</v>
      </c>
      <c r="H92" s="59" t="s">
        <v>570</v>
      </c>
      <c r="I92" s="12" t="s">
        <v>33</v>
      </c>
      <c r="J92" s="50"/>
      <c r="K92" s="12" t="s">
        <v>33</v>
      </c>
      <c r="L92" s="50"/>
      <c r="M92" s="78" t="s">
        <v>4191</v>
      </c>
      <c r="N92" s="59">
        <v>2007</v>
      </c>
      <c r="O92" s="14" t="s">
        <v>3068</v>
      </c>
      <c r="P92" s="59" t="s">
        <v>582</v>
      </c>
      <c r="Q92" s="59"/>
      <c r="S92" s="56"/>
      <c r="T92" s="56"/>
      <c r="U92" s="56"/>
      <c r="V92" s="56"/>
      <c r="W92" s="56"/>
      <c r="X92" s="56"/>
      <c r="Y92" s="56"/>
      <c r="Z92" s="56"/>
      <c r="AA92" s="56"/>
    </row>
    <row r="93" spans="1:27" s="47" customFormat="1" ht="48">
      <c r="A93" s="131" t="s">
        <v>4259</v>
      </c>
      <c r="B93" s="59" t="s">
        <v>4260</v>
      </c>
      <c r="C93" s="33">
        <v>96</v>
      </c>
      <c r="D93" s="59" t="s">
        <v>229</v>
      </c>
      <c r="E93" s="59" t="s">
        <v>1166</v>
      </c>
      <c r="F93" s="12" t="s">
        <v>33</v>
      </c>
      <c r="G93" s="59" t="s">
        <v>1148</v>
      </c>
      <c r="H93" s="59" t="s">
        <v>936</v>
      </c>
      <c r="I93" s="12" t="s">
        <v>33</v>
      </c>
      <c r="J93" s="50"/>
      <c r="K93" s="12" t="s">
        <v>33</v>
      </c>
      <c r="L93" s="50"/>
      <c r="M93" s="78" t="s">
        <v>4191</v>
      </c>
      <c r="N93" s="59">
        <v>2023</v>
      </c>
      <c r="O93" s="14" t="s">
        <v>3067</v>
      </c>
      <c r="P93" s="59" t="s">
        <v>4261</v>
      </c>
      <c r="Q93" s="59"/>
      <c r="S93" s="56"/>
      <c r="T93" s="56"/>
      <c r="U93" s="56"/>
      <c r="V93" s="56"/>
      <c r="W93" s="56"/>
      <c r="X93" s="56"/>
      <c r="Y93" s="56"/>
      <c r="Z93" s="56"/>
      <c r="AA93" s="56"/>
    </row>
    <row r="94" spans="1:27" s="47" customFormat="1" ht="32">
      <c r="A94" s="131" t="s">
        <v>1213</v>
      </c>
      <c r="B94" s="33" t="s">
        <v>1214</v>
      </c>
      <c r="C94" s="33">
        <v>159</v>
      </c>
      <c r="D94" s="50" t="s">
        <v>25</v>
      </c>
      <c r="E94" s="59" t="s">
        <v>1166</v>
      </c>
      <c r="F94" s="12" t="s">
        <v>26</v>
      </c>
      <c r="G94" s="59" t="s">
        <v>1148</v>
      </c>
      <c r="H94" s="12" t="s">
        <v>936</v>
      </c>
      <c r="I94" s="12" t="s">
        <v>775</v>
      </c>
      <c r="J94" s="29"/>
      <c r="K94" s="12" t="s">
        <v>775</v>
      </c>
      <c r="L94" s="50"/>
      <c r="M94" s="78" t="s">
        <v>4191</v>
      </c>
      <c r="N94" s="59">
        <v>2009</v>
      </c>
      <c r="O94" s="14" t="s">
        <v>3068</v>
      </c>
      <c r="P94" s="50"/>
      <c r="Q94" s="59"/>
      <c r="S94" s="56"/>
      <c r="T94" s="56"/>
      <c r="U94" s="56"/>
      <c r="V94" s="56"/>
      <c r="W94" s="56"/>
      <c r="X94" s="56"/>
      <c r="Y94" s="56"/>
      <c r="Z94" s="56"/>
      <c r="AA94" s="56"/>
    </row>
    <row r="95" spans="1:27" s="47" customFormat="1" ht="32">
      <c r="A95" s="131" t="s">
        <v>1215</v>
      </c>
      <c r="B95" s="33" t="s">
        <v>1216</v>
      </c>
      <c r="C95" s="33">
        <v>107</v>
      </c>
      <c r="D95" s="50" t="s">
        <v>25</v>
      </c>
      <c r="E95" s="59" t="s">
        <v>1166</v>
      </c>
      <c r="F95" s="12" t="s">
        <v>33</v>
      </c>
      <c r="G95" s="59" t="s">
        <v>1148</v>
      </c>
      <c r="H95" s="12" t="s">
        <v>936</v>
      </c>
      <c r="I95" s="12" t="s">
        <v>775</v>
      </c>
      <c r="J95" s="29"/>
      <c r="K95" s="12" t="s">
        <v>775</v>
      </c>
      <c r="L95" s="50"/>
      <c r="M95" s="78" t="s">
        <v>4191</v>
      </c>
      <c r="N95" s="59">
        <v>2007</v>
      </c>
      <c r="O95" s="14" t="s">
        <v>3068</v>
      </c>
      <c r="P95" s="50"/>
      <c r="Q95" s="59"/>
      <c r="S95" s="56"/>
      <c r="T95" s="56"/>
      <c r="U95" s="56"/>
      <c r="V95" s="56"/>
      <c r="W95" s="56"/>
      <c r="X95" s="56"/>
      <c r="Y95" s="56"/>
      <c r="Z95" s="56"/>
      <c r="AA95" s="56"/>
    </row>
    <row r="96" spans="1:27" s="47" customFormat="1" ht="48">
      <c r="A96" s="131" t="s">
        <v>1241</v>
      </c>
      <c r="B96" s="33" t="s">
        <v>1242</v>
      </c>
      <c r="C96" s="33">
        <v>0</v>
      </c>
      <c r="D96" s="50" t="s">
        <v>25</v>
      </c>
      <c r="E96" s="59" t="s">
        <v>1173</v>
      </c>
      <c r="F96" s="12" t="s">
        <v>26</v>
      </c>
      <c r="G96" s="59" t="s">
        <v>1148</v>
      </c>
      <c r="H96" s="12" t="s">
        <v>936</v>
      </c>
      <c r="I96" s="12" t="s">
        <v>775</v>
      </c>
      <c r="J96" s="29"/>
      <c r="K96" s="12" t="s">
        <v>775</v>
      </c>
      <c r="L96" s="50"/>
      <c r="M96" s="78" t="s">
        <v>4191</v>
      </c>
      <c r="N96" s="59">
        <v>2017</v>
      </c>
      <c r="O96" s="14" t="s">
        <v>3068</v>
      </c>
      <c r="P96" s="50"/>
      <c r="Q96" s="59"/>
      <c r="S96" s="56"/>
      <c r="T96" s="56"/>
      <c r="U96" s="56"/>
      <c r="V96" s="56"/>
      <c r="W96" s="56"/>
      <c r="X96" s="56"/>
      <c r="Y96" s="56"/>
      <c r="Z96" s="56"/>
      <c r="AA96" s="56"/>
    </row>
    <row r="97" spans="1:27" s="47" customFormat="1" ht="48">
      <c r="A97" s="131" t="s">
        <v>1217</v>
      </c>
      <c r="B97" s="33" t="s">
        <v>4262</v>
      </c>
      <c r="C97" s="33">
        <v>103</v>
      </c>
      <c r="D97" s="50" t="s">
        <v>272</v>
      </c>
      <c r="E97" s="59" t="s">
        <v>1173</v>
      </c>
      <c r="F97" s="12" t="s">
        <v>26</v>
      </c>
      <c r="G97" s="59" t="s">
        <v>1148</v>
      </c>
      <c r="H97" s="12" t="s">
        <v>936</v>
      </c>
      <c r="I97" s="12" t="s">
        <v>775</v>
      </c>
      <c r="J97" s="29"/>
      <c r="K97" s="12" t="s">
        <v>775</v>
      </c>
      <c r="L97" s="50"/>
      <c r="M97" s="78" t="s">
        <v>4191</v>
      </c>
      <c r="N97" s="59">
        <v>2017</v>
      </c>
      <c r="O97" s="14" t="s">
        <v>3068</v>
      </c>
      <c r="P97" s="50"/>
      <c r="Q97" s="59"/>
      <c r="S97" s="56"/>
      <c r="T97" s="56"/>
      <c r="U97" s="56"/>
      <c r="V97" s="56"/>
      <c r="W97" s="56"/>
      <c r="X97" s="56"/>
      <c r="Y97" s="56"/>
      <c r="Z97" s="56"/>
      <c r="AA97" s="56"/>
    </row>
    <row r="98" spans="1:27" s="47" customFormat="1" ht="48">
      <c r="A98" s="131" t="s">
        <v>1218</v>
      </c>
      <c r="B98" s="33" t="s">
        <v>1219</v>
      </c>
      <c r="C98" s="33">
        <v>46</v>
      </c>
      <c r="D98" s="50" t="s">
        <v>422</v>
      </c>
      <c r="E98" s="59" t="s">
        <v>1173</v>
      </c>
      <c r="F98" s="12" t="s">
        <v>26</v>
      </c>
      <c r="G98" s="59" t="s">
        <v>1148</v>
      </c>
      <c r="H98" s="12" t="s">
        <v>936</v>
      </c>
      <c r="I98" s="12" t="s">
        <v>775</v>
      </c>
      <c r="J98" s="29"/>
      <c r="K98" s="12" t="s">
        <v>775</v>
      </c>
      <c r="L98" s="50"/>
      <c r="M98" s="78" t="s">
        <v>4191</v>
      </c>
      <c r="N98" s="59">
        <v>2017</v>
      </c>
      <c r="O98" s="14" t="s">
        <v>3068</v>
      </c>
      <c r="P98" s="50"/>
      <c r="Q98" s="59"/>
      <c r="S98" s="56"/>
      <c r="T98" s="56"/>
      <c r="U98" s="56"/>
      <c r="V98" s="56"/>
      <c r="W98" s="56"/>
      <c r="X98" s="56"/>
      <c r="Y98" s="56"/>
      <c r="Z98" s="56"/>
      <c r="AA98" s="56"/>
    </row>
    <row r="99" spans="1:27" s="47" customFormat="1" ht="48">
      <c r="A99" s="131" t="s">
        <v>1220</v>
      </c>
      <c r="B99" s="33" t="s">
        <v>4263</v>
      </c>
      <c r="C99" s="33">
        <v>208</v>
      </c>
      <c r="D99" s="50" t="s">
        <v>25</v>
      </c>
      <c r="E99" s="59" t="s">
        <v>1173</v>
      </c>
      <c r="F99" s="12" t="s">
        <v>26</v>
      </c>
      <c r="G99" s="59" t="s">
        <v>1148</v>
      </c>
      <c r="H99" s="12" t="s">
        <v>936</v>
      </c>
      <c r="I99" s="12" t="s">
        <v>775</v>
      </c>
      <c r="J99" s="29"/>
      <c r="K99" s="12" t="s">
        <v>775</v>
      </c>
      <c r="L99" s="50"/>
      <c r="M99" s="78" t="s">
        <v>4191</v>
      </c>
      <c r="N99" s="59">
        <v>2017</v>
      </c>
      <c r="O99" s="14" t="s">
        <v>3068</v>
      </c>
      <c r="P99" s="50"/>
      <c r="Q99" s="59"/>
      <c r="S99" s="56"/>
      <c r="T99" s="56"/>
      <c r="U99" s="56"/>
      <c r="V99" s="56"/>
      <c r="W99" s="56"/>
      <c r="X99" s="56"/>
      <c r="Y99" s="56"/>
      <c r="Z99" s="56"/>
      <c r="AA99" s="56"/>
    </row>
    <row r="100" spans="1:27" s="47" customFormat="1" ht="48">
      <c r="A100" s="131" t="s">
        <v>1221</v>
      </c>
      <c r="B100" s="33" t="s">
        <v>1222</v>
      </c>
      <c r="C100" s="33">
        <v>87</v>
      </c>
      <c r="D100" s="50" t="s">
        <v>422</v>
      </c>
      <c r="E100" s="59" t="s">
        <v>1173</v>
      </c>
      <c r="F100" s="12" t="s">
        <v>26</v>
      </c>
      <c r="G100" s="59" t="s">
        <v>1148</v>
      </c>
      <c r="H100" s="12" t="s">
        <v>936</v>
      </c>
      <c r="I100" s="12" t="s">
        <v>775</v>
      </c>
      <c r="J100" s="29"/>
      <c r="K100" s="12" t="s">
        <v>775</v>
      </c>
      <c r="L100" s="50"/>
      <c r="M100" s="78" t="s">
        <v>4191</v>
      </c>
      <c r="N100" s="59">
        <v>2017</v>
      </c>
      <c r="O100" s="14" t="s">
        <v>3068</v>
      </c>
      <c r="P100" s="50"/>
      <c r="Q100" s="59"/>
      <c r="S100" s="56"/>
      <c r="T100" s="56"/>
      <c r="U100" s="56"/>
      <c r="V100" s="56"/>
      <c r="W100" s="56"/>
      <c r="X100" s="56"/>
      <c r="Y100" s="56"/>
      <c r="Z100" s="56"/>
      <c r="AA100" s="56"/>
    </row>
    <row r="101" spans="1:27" s="47" customFormat="1" ht="48">
      <c r="A101" s="131" t="s">
        <v>1223</v>
      </c>
      <c r="B101" s="33" t="s">
        <v>4264</v>
      </c>
      <c r="C101" s="33">
        <v>210</v>
      </c>
      <c r="D101" s="50" t="s">
        <v>422</v>
      </c>
      <c r="E101" s="59" t="s">
        <v>1173</v>
      </c>
      <c r="F101" s="12" t="s">
        <v>26</v>
      </c>
      <c r="G101" s="59" t="s">
        <v>1148</v>
      </c>
      <c r="H101" s="12" t="s">
        <v>936</v>
      </c>
      <c r="I101" s="12" t="s">
        <v>775</v>
      </c>
      <c r="J101" s="29"/>
      <c r="K101" s="12" t="s">
        <v>775</v>
      </c>
      <c r="L101" s="50"/>
      <c r="M101" s="78" t="s">
        <v>4191</v>
      </c>
      <c r="N101" s="59">
        <v>2017</v>
      </c>
      <c r="O101" s="14" t="s">
        <v>3068</v>
      </c>
      <c r="P101" s="50"/>
      <c r="Q101" s="59"/>
      <c r="S101" s="56"/>
      <c r="T101" s="56"/>
      <c r="U101" s="56"/>
      <c r="V101" s="56"/>
      <c r="W101" s="56"/>
      <c r="X101" s="56"/>
      <c r="Y101" s="56"/>
      <c r="Z101" s="56"/>
      <c r="AA101" s="56"/>
    </row>
    <row r="102" spans="1:27" s="47" customFormat="1" ht="48">
      <c r="A102" s="131" t="s">
        <v>1224</v>
      </c>
      <c r="B102" s="33" t="s">
        <v>1225</v>
      </c>
      <c r="C102" s="50">
        <v>97</v>
      </c>
      <c r="D102" s="50" t="s">
        <v>229</v>
      </c>
      <c r="E102" s="59" t="s">
        <v>1173</v>
      </c>
      <c r="F102" s="12" t="s">
        <v>26</v>
      </c>
      <c r="G102" s="59" t="s">
        <v>1148</v>
      </c>
      <c r="H102" s="12" t="s">
        <v>936</v>
      </c>
      <c r="I102" s="12" t="s">
        <v>775</v>
      </c>
      <c r="J102" s="29"/>
      <c r="K102" s="12" t="s">
        <v>775</v>
      </c>
      <c r="L102" s="50"/>
      <c r="M102" s="78" t="s">
        <v>4191</v>
      </c>
      <c r="N102" s="59">
        <v>2017</v>
      </c>
      <c r="O102" s="14" t="s">
        <v>3068</v>
      </c>
      <c r="P102" s="50"/>
      <c r="Q102" s="59"/>
      <c r="S102" s="56"/>
      <c r="T102" s="56"/>
      <c r="U102" s="56"/>
      <c r="V102" s="56"/>
      <c r="W102" s="56"/>
      <c r="X102" s="56"/>
      <c r="Y102" s="56"/>
      <c r="Z102" s="56"/>
      <c r="AA102" s="56"/>
    </row>
    <row r="103" spans="1:27" s="47" customFormat="1" ht="48">
      <c r="A103" s="131" t="s">
        <v>1226</v>
      </c>
      <c r="B103" s="59" t="s">
        <v>4265</v>
      </c>
      <c r="C103" s="50">
        <v>193</v>
      </c>
      <c r="D103" s="50" t="s">
        <v>422</v>
      </c>
      <c r="E103" s="59" t="s">
        <v>1173</v>
      </c>
      <c r="F103" s="12" t="s">
        <v>33</v>
      </c>
      <c r="G103" s="59" t="s">
        <v>1148</v>
      </c>
      <c r="H103" s="12" t="s">
        <v>936</v>
      </c>
      <c r="I103" s="12" t="s">
        <v>33</v>
      </c>
      <c r="J103" s="50"/>
      <c r="K103" s="12" t="s">
        <v>33</v>
      </c>
      <c r="L103" s="59"/>
      <c r="M103" s="78" t="s">
        <v>4191</v>
      </c>
      <c r="N103" s="59">
        <v>2017</v>
      </c>
      <c r="O103" s="14" t="s">
        <v>3068</v>
      </c>
      <c r="P103" s="50"/>
      <c r="Q103" s="59"/>
      <c r="S103" s="56"/>
      <c r="T103" s="56"/>
      <c r="U103" s="56"/>
      <c r="V103" s="56"/>
      <c r="W103" s="56"/>
      <c r="X103" s="56"/>
      <c r="Y103" s="56"/>
      <c r="Z103" s="56"/>
      <c r="AA103" s="56"/>
    </row>
    <row r="104" spans="1:27" s="47" customFormat="1" ht="64">
      <c r="A104" s="131" t="s">
        <v>587</v>
      </c>
      <c r="B104" s="59" t="s">
        <v>4266</v>
      </c>
      <c r="C104" s="33">
        <v>88</v>
      </c>
      <c r="D104" s="50" t="s">
        <v>25</v>
      </c>
      <c r="E104" s="59" t="s">
        <v>1173</v>
      </c>
      <c r="F104" s="12" t="s">
        <v>26</v>
      </c>
      <c r="G104" s="59" t="s">
        <v>1148</v>
      </c>
      <c r="H104" s="59" t="s">
        <v>589</v>
      </c>
      <c r="I104" s="12" t="s">
        <v>33</v>
      </c>
      <c r="J104" s="50"/>
      <c r="K104" s="12" t="s">
        <v>33</v>
      </c>
      <c r="L104" s="50"/>
      <c r="M104" s="78" t="s">
        <v>4191</v>
      </c>
      <c r="N104" s="59">
        <v>2017</v>
      </c>
      <c r="O104" s="14" t="s">
        <v>3068</v>
      </c>
      <c r="P104" s="59" t="s">
        <v>590</v>
      </c>
      <c r="Q104" s="59"/>
      <c r="S104" s="56"/>
      <c r="T104" s="56"/>
      <c r="U104" s="56"/>
      <c r="V104" s="56"/>
      <c r="W104" s="56"/>
      <c r="X104" s="56"/>
      <c r="Y104" s="56"/>
      <c r="Z104" s="56"/>
      <c r="AA104" s="56"/>
    </row>
    <row r="105" spans="1:27" s="47" customFormat="1" ht="48">
      <c r="A105" s="131" t="s">
        <v>592</v>
      </c>
      <c r="B105" s="59" t="s">
        <v>4267</v>
      </c>
      <c r="C105" s="33">
        <v>154</v>
      </c>
      <c r="D105" s="50" t="s">
        <v>25</v>
      </c>
      <c r="E105" s="59" t="s">
        <v>1173</v>
      </c>
      <c r="F105" s="12" t="s">
        <v>26</v>
      </c>
      <c r="G105" s="59" t="s">
        <v>1148</v>
      </c>
      <c r="H105" s="59" t="s">
        <v>498</v>
      </c>
      <c r="I105" s="12" t="s">
        <v>33</v>
      </c>
      <c r="J105" s="50"/>
      <c r="K105" s="12" t="s">
        <v>33</v>
      </c>
      <c r="L105" s="50"/>
      <c r="M105" s="78" t="s">
        <v>4191</v>
      </c>
      <c r="N105" s="59">
        <v>2017</v>
      </c>
      <c r="O105" s="14" t="s">
        <v>3068</v>
      </c>
      <c r="P105" s="50"/>
      <c r="Q105" s="59"/>
      <c r="S105" s="56"/>
      <c r="T105" s="56"/>
      <c r="U105" s="56"/>
      <c r="V105" s="56"/>
      <c r="W105" s="56"/>
      <c r="X105" s="56"/>
      <c r="Y105" s="56"/>
      <c r="Z105" s="56"/>
      <c r="AA105" s="56"/>
    </row>
    <row r="106" spans="1:27" s="47" customFormat="1" ht="48">
      <c r="A106" s="131" t="s">
        <v>2812</v>
      </c>
      <c r="B106" s="59" t="s">
        <v>1227</v>
      </c>
      <c r="C106" s="50">
        <v>95</v>
      </c>
      <c r="D106" s="50" t="s">
        <v>22</v>
      </c>
      <c r="E106" s="59" t="s">
        <v>1173</v>
      </c>
      <c r="F106" s="12" t="s">
        <v>33</v>
      </c>
      <c r="G106" s="59" t="s">
        <v>1148</v>
      </c>
      <c r="H106" s="59" t="s">
        <v>498</v>
      </c>
      <c r="I106" s="12" t="s">
        <v>33</v>
      </c>
      <c r="J106" s="50"/>
      <c r="K106" s="12" t="s">
        <v>33</v>
      </c>
      <c r="L106" s="50"/>
      <c r="M106" s="78" t="s">
        <v>4191</v>
      </c>
      <c r="N106" s="59">
        <v>2017</v>
      </c>
      <c r="O106" s="14" t="s">
        <v>3068</v>
      </c>
      <c r="P106" s="50"/>
      <c r="Q106" s="59"/>
      <c r="S106" s="56"/>
      <c r="T106" s="56"/>
      <c r="U106" s="56"/>
      <c r="V106" s="56"/>
      <c r="W106" s="56"/>
      <c r="X106" s="56"/>
      <c r="Y106" s="56"/>
      <c r="Z106" s="56"/>
      <c r="AA106" s="56"/>
    </row>
    <row r="107" spans="1:27" s="47" customFormat="1" ht="48">
      <c r="A107" s="131" t="s">
        <v>1228</v>
      </c>
      <c r="B107" s="33" t="s">
        <v>1229</v>
      </c>
      <c r="C107" s="33">
        <v>76</v>
      </c>
      <c r="D107" s="50" t="s">
        <v>422</v>
      </c>
      <c r="E107" s="59" t="s">
        <v>1173</v>
      </c>
      <c r="F107" s="12" t="s">
        <v>26</v>
      </c>
      <c r="G107" s="59" t="s">
        <v>1148</v>
      </c>
      <c r="H107" s="12" t="s">
        <v>936</v>
      </c>
      <c r="I107" s="12" t="s">
        <v>775</v>
      </c>
      <c r="J107" s="29"/>
      <c r="K107" s="12" t="s">
        <v>775</v>
      </c>
      <c r="L107" s="50"/>
      <c r="M107" s="78" t="s">
        <v>4191</v>
      </c>
      <c r="N107" s="59">
        <v>2017</v>
      </c>
      <c r="O107" s="14" t="s">
        <v>3068</v>
      </c>
      <c r="P107" s="50"/>
      <c r="Q107" s="59"/>
      <c r="S107" s="56"/>
      <c r="T107" s="56"/>
      <c r="U107" s="56"/>
      <c r="V107" s="56"/>
      <c r="W107" s="56"/>
      <c r="X107" s="56"/>
      <c r="Y107" s="56"/>
      <c r="Z107" s="56"/>
      <c r="AA107" s="56"/>
    </row>
    <row r="108" spans="1:27" s="47" customFormat="1" ht="48">
      <c r="A108" s="131" t="s">
        <v>1230</v>
      </c>
      <c r="B108" s="33" t="s">
        <v>1231</v>
      </c>
      <c r="C108" s="33">
        <v>61</v>
      </c>
      <c r="D108" s="50" t="s">
        <v>272</v>
      </c>
      <c r="E108" s="59" t="s">
        <v>1173</v>
      </c>
      <c r="F108" s="12" t="s">
        <v>26</v>
      </c>
      <c r="G108" s="59" t="s">
        <v>1148</v>
      </c>
      <c r="H108" s="12" t="s">
        <v>936</v>
      </c>
      <c r="I108" s="12" t="s">
        <v>775</v>
      </c>
      <c r="J108" s="29"/>
      <c r="K108" s="12" t="s">
        <v>775</v>
      </c>
      <c r="L108" s="50"/>
      <c r="M108" s="78" t="s">
        <v>4191</v>
      </c>
      <c r="N108" s="59">
        <v>2017</v>
      </c>
      <c r="O108" s="14" t="s">
        <v>3068</v>
      </c>
      <c r="P108" s="50"/>
      <c r="Q108" s="59"/>
      <c r="S108" s="56"/>
      <c r="T108" s="56"/>
      <c r="U108" s="56"/>
      <c r="V108" s="56"/>
      <c r="W108" s="56"/>
      <c r="X108" s="56"/>
      <c r="Y108" s="56"/>
      <c r="Z108" s="56"/>
      <c r="AA108" s="56"/>
    </row>
    <row r="109" spans="1:27" s="47" customFormat="1" ht="48">
      <c r="A109" s="131" t="s">
        <v>2813</v>
      </c>
      <c r="B109" s="59" t="s">
        <v>4268</v>
      </c>
      <c r="C109" s="33">
        <v>62</v>
      </c>
      <c r="D109" s="50" t="s">
        <v>422</v>
      </c>
      <c r="E109" s="59" t="s">
        <v>1173</v>
      </c>
      <c r="F109" s="12" t="s">
        <v>26</v>
      </c>
      <c r="G109" s="59" t="s">
        <v>1148</v>
      </c>
      <c r="H109" s="59" t="s">
        <v>498</v>
      </c>
      <c r="I109" s="12" t="s">
        <v>33</v>
      </c>
      <c r="J109" s="50"/>
      <c r="K109" s="12" t="s">
        <v>33</v>
      </c>
      <c r="L109" s="50"/>
      <c r="M109" s="78" t="s">
        <v>4191</v>
      </c>
      <c r="N109" s="59">
        <v>2014</v>
      </c>
      <c r="O109" s="14" t="s">
        <v>3068</v>
      </c>
      <c r="P109" s="50"/>
      <c r="Q109" s="59"/>
      <c r="S109" s="56"/>
      <c r="T109" s="56"/>
      <c r="U109" s="56"/>
      <c r="V109" s="56"/>
      <c r="W109" s="56"/>
      <c r="X109" s="56"/>
      <c r="Y109" s="56"/>
      <c r="Z109" s="56"/>
      <c r="AA109" s="56"/>
    </row>
    <row r="110" spans="1:27" s="47" customFormat="1" ht="350">
      <c r="A110" s="131" t="s">
        <v>594</v>
      </c>
      <c r="B110" s="59" t="s">
        <v>595</v>
      </c>
      <c r="C110" s="50">
        <v>299</v>
      </c>
      <c r="D110" s="59" t="s">
        <v>422</v>
      </c>
      <c r="E110" s="59" t="s">
        <v>1173</v>
      </c>
      <c r="F110" s="12" t="s">
        <v>33</v>
      </c>
      <c r="G110" s="59" t="s">
        <v>1148</v>
      </c>
      <c r="H110" s="59" t="s">
        <v>498</v>
      </c>
      <c r="I110" s="12" t="s">
        <v>26</v>
      </c>
      <c r="J110" s="59" t="s">
        <v>597</v>
      </c>
      <c r="K110" s="12" t="s">
        <v>26</v>
      </c>
      <c r="L110" s="59" t="s">
        <v>598</v>
      </c>
      <c r="M110" s="78" t="s">
        <v>4191</v>
      </c>
      <c r="N110" s="59">
        <v>1986</v>
      </c>
      <c r="O110" s="14" t="s">
        <v>3068</v>
      </c>
      <c r="P110" s="59" t="s">
        <v>596</v>
      </c>
      <c r="Q110" s="59"/>
      <c r="S110" s="56"/>
      <c r="T110" s="56"/>
      <c r="U110" s="56"/>
      <c r="V110" s="56"/>
      <c r="W110" s="56"/>
      <c r="X110" s="56"/>
      <c r="Y110" s="56"/>
      <c r="Z110" s="56"/>
      <c r="AA110" s="56"/>
    </row>
    <row r="111" spans="1:27" s="47" customFormat="1" ht="48">
      <c r="A111" s="131" t="s">
        <v>1232</v>
      </c>
      <c r="B111" s="59" t="s">
        <v>1233</v>
      </c>
      <c r="C111" s="50">
        <v>139</v>
      </c>
      <c r="D111" s="59" t="s">
        <v>422</v>
      </c>
      <c r="E111" s="59" t="s">
        <v>1173</v>
      </c>
      <c r="F111" s="12" t="s">
        <v>26</v>
      </c>
      <c r="G111" s="59" t="s">
        <v>1148</v>
      </c>
      <c r="H111" s="59" t="s">
        <v>498</v>
      </c>
      <c r="I111" s="12" t="s">
        <v>33</v>
      </c>
      <c r="J111" s="50"/>
      <c r="K111" s="12" t="s">
        <v>33</v>
      </c>
      <c r="L111" s="50"/>
      <c r="M111" s="78" t="s">
        <v>4191</v>
      </c>
      <c r="N111" s="59">
        <v>2017</v>
      </c>
      <c r="O111" s="14" t="s">
        <v>3068</v>
      </c>
      <c r="P111" s="50"/>
      <c r="Q111" s="59"/>
      <c r="S111" s="56"/>
      <c r="T111" s="56"/>
      <c r="U111" s="56"/>
      <c r="V111" s="56"/>
      <c r="W111" s="56"/>
      <c r="X111" s="56"/>
      <c r="Y111" s="56"/>
      <c r="Z111" s="56"/>
      <c r="AA111" s="56"/>
    </row>
    <row r="112" spans="1:27" s="47" customFormat="1" ht="48">
      <c r="A112" s="131" t="s">
        <v>4269</v>
      </c>
      <c r="B112" s="59" t="s">
        <v>4270</v>
      </c>
      <c r="C112" s="50">
        <v>208</v>
      </c>
      <c r="D112" s="59" t="s">
        <v>25</v>
      </c>
      <c r="E112" s="59" t="s">
        <v>1173</v>
      </c>
      <c r="F112" s="12" t="s">
        <v>33</v>
      </c>
      <c r="G112" s="59" t="s">
        <v>1148</v>
      </c>
      <c r="H112" s="59"/>
      <c r="I112" s="12" t="s">
        <v>33</v>
      </c>
      <c r="J112" s="50"/>
      <c r="K112" s="12" t="s">
        <v>33</v>
      </c>
      <c r="L112" s="50"/>
      <c r="M112" s="78" t="s">
        <v>4191</v>
      </c>
      <c r="N112" s="59">
        <v>2017</v>
      </c>
      <c r="O112" s="14" t="s">
        <v>3068</v>
      </c>
      <c r="P112" s="50"/>
      <c r="Q112" s="59"/>
      <c r="S112" s="56"/>
      <c r="T112" s="56"/>
      <c r="U112" s="56"/>
      <c r="V112" s="56"/>
      <c r="W112" s="56"/>
      <c r="X112" s="56"/>
      <c r="Y112" s="56"/>
      <c r="Z112" s="56"/>
      <c r="AA112" s="56"/>
    </row>
    <row r="113" spans="1:27" s="47" customFormat="1" ht="48">
      <c r="A113" s="131" t="s">
        <v>1234</v>
      </c>
      <c r="B113" s="33" t="s">
        <v>1235</v>
      </c>
      <c r="C113" s="33">
        <v>17</v>
      </c>
      <c r="D113" s="50" t="s">
        <v>1645</v>
      </c>
      <c r="E113" s="59" t="s">
        <v>1173</v>
      </c>
      <c r="F113" s="12" t="s">
        <v>26</v>
      </c>
      <c r="G113" s="59" t="s">
        <v>1148</v>
      </c>
      <c r="H113" s="12" t="s">
        <v>936</v>
      </c>
      <c r="I113" s="12" t="s">
        <v>775</v>
      </c>
      <c r="J113" s="29"/>
      <c r="K113" s="12" t="s">
        <v>775</v>
      </c>
      <c r="L113" s="50"/>
      <c r="M113" s="78" t="s">
        <v>4191</v>
      </c>
      <c r="N113" s="59">
        <v>2017</v>
      </c>
      <c r="O113" s="14" t="s">
        <v>3068</v>
      </c>
      <c r="P113" s="50"/>
      <c r="Q113" s="59"/>
      <c r="S113" s="56"/>
      <c r="T113" s="56"/>
      <c r="U113" s="56"/>
      <c r="V113" s="56"/>
      <c r="W113" s="56"/>
      <c r="X113" s="56"/>
      <c r="Y113" s="56"/>
      <c r="Z113" s="56"/>
      <c r="AA113" s="56"/>
    </row>
    <row r="114" spans="1:27" s="47" customFormat="1" ht="48">
      <c r="A114" s="131" t="s">
        <v>1236</v>
      </c>
      <c r="B114" s="33" t="s">
        <v>1237</v>
      </c>
      <c r="C114" s="33">
        <v>83</v>
      </c>
      <c r="D114" s="50" t="s">
        <v>422</v>
      </c>
      <c r="E114" s="59" t="s">
        <v>1173</v>
      </c>
      <c r="F114" s="12" t="s">
        <v>26</v>
      </c>
      <c r="G114" s="59" t="s">
        <v>1148</v>
      </c>
      <c r="H114" s="12" t="s">
        <v>936</v>
      </c>
      <c r="I114" s="12" t="s">
        <v>775</v>
      </c>
      <c r="J114" s="29"/>
      <c r="K114" s="12" t="s">
        <v>775</v>
      </c>
      <c r="L114" s="50"/>
      <c r="M114" s="78" t="s">
        <v>4191</v>
      </c>
      <c r="N114" s="59">
        <v>2017</v>
      </c>
      <c r="O114" s="14" t="s">
        <v>3068</v>
      </c>
      <c r="P114" s="50"/>
      <c r="Q114" s="59"/>
      <c r="S114" s="56"/>
      <c r="T114" s="56"/>
      <c r="U114" s="56"/>
      <c r="V114" s="56"/>
      <c r="W114" s="56"/>
      <c r="X114" s="56"/>
      <c r="Y114" s="56"/>
      <c r="Z114" s="56"/>
      <c r="AA114" s="56"/>
    </row>
    <row r="115" spans="1:27" s="47" customFormat="1" ht="48">
      <c r="A115" s="131" t="s">
        <v>1238</v>
      </c>
      <c r="B115" s="33" t="s">
        <v>1239</v>
      </c>
      <c r="C115" s="33">
        <v>41</v>
      </c>
      <c r="D115" s="50" t="s">
        <v>422</v>
      </c>
      <c r="E115" s="59" t="s">
        <v>1173</v>
      </c>
      <c r="F115" s="12" t="s">
        <v>26</v>
      </c>
      <c r="G115" s="59" t="s">
        <v>1148</v>
      </c>
      <c r="H115" s="12" t="s">
        <v>936</v>
      </c>
      <c r="I115" s="12" t="s">
        <v>775</v>
      </c>
      <c r="J115" s="29"/>
      <c r="K115" s="12" t="s">
        <v>775</v>
      </c>
      <c r="L115" s="50"/>
      <c r="M115" s="78" t="s">
        <v>4191</v>
      </c>
      <c r="N115" s="59">
        <v>2017</v>
      </c>
      <c r="O115" s="14" t="s">
        <v>3068</v>
      </c>
      <c r="P115" s="50"/>
      <c r="Q115" s="59"/>
      <c r="S115" s="56"/>
      <c r="T115" s="56"/>
      <c r="U115" s="56"/>
      <c r="V115" s="56"/>
      <c r="W115" s="56"/>
      <c r="X115" s="56"/>
      <c r="Y115" s="56"/>
      <c r="Z115" s="56"/>
      <c r="AA115" s="56"/>
    </row>
    <row r="116" spans="1:27" s="47" customFormat="1" ht="48">
      <c r="A116" s="131" t="s">
        <v>4271</v>
      </c>
      <c r="B116" s="33" t="s">
        <v>1240</v>
      </c>
      <c r="C116" s="33">
        <v>221</v>
      </c>
      <c r="D116" s="50" t="s">
        <v>422</v>
      </c>
      <c r="E116" s="59" t="s">
        <v>1173</v>
      </c>
      <c r="F116" s="12" t="s">
        <v>26</v>
      </c>
      <c r="G116" s="59" t="s">
        <v>1148</v>
      </c>
      <c r="H116" s="12" t="s">
        <v>936</v>
      </c>
      <c r="I116" s="12" t="s">
        <v>775</v>
      </c>
      <c r="J116" s="29"/>
      <c r="K116" s="12" t="s">
        <v>775</v>
      </c>
      <c r="L116" s="50"/>
      <c r="M116" s="78" t="s">
        <v>4191</v>
      </c>
      <c r="N116" s="59">
        <v>2017</v>
      </c>
      <c r="O116" s="14" t="s">
        <v>3068</v>
      </c>
      <c r="P116" s="50"/>
      <c r="Q116" s="59"/>
      <c r="S116" s="56"/>
      <c r="T116" s="56"/>
      <c r="U116" s="56"/>
      <c r="V116" s="56"/>
      <c r="W116" s="56"/>
      <c r="X116" s="56"/>
      <c r="Y116" s="56"/>
      <c r="Z116" s="56"/>
      <c r="AA116" s="56"/>
    </row>
    <row r="117" spans="1:27" s="47" customFormat="1" ht="32">
      <c r="A117" s="110" t="s">
        <v>437</v>
      </c>
      <c r="B117" s="59" t="s">
        <v>438</v>
      </c>
      <c r="C117" s="33">
        <v>77</v>
      </c>
      <c r="D117" s="59" t="s">
        <v>22</v>
      </c>
      <c r="E117" s="59" t="s">
        <v>1150</v>
      </c>
      <c r="F117" s="12" t="s">
        <v>33</v>
      </c>
      <c r="G117" s="59" t="s">
        <v>1148</v>
      </c>
      <c r="H117" s="12" t="s">
        <v>936</v>
      </c>
      <c r="I117" s="12" t="s">
        <v>775</v>
      </c>
      <c r="J117" s="29"/>
      <c r="K117" s="12" t="s">
        <v>775</v>
      </c>
      <c r="L117" s="50"/>
      <c r="M117" s="78" t="s">
        <v>4191</v>
      </c>
      <c r="N117" s="59">
        <v>1992</v>
      </c>
      <c r="O117" s="14" t="s">
        <v>3067</v>
      </c>
      <c r="P117" s="59" t="s">
        <v>439</v>
      </c>
      <c r="Q117" s="59"/>
      <c r="S117" s="56"/>
      <c r="T117" s="56"/>
      <c r="U117" s="56"/>
      <c r="V117" s="56"/>
      <c r="W117" s="56"/>
      <c r="X117" s="56"/>
      <c r="Y117" s="56"/>
      <c r="Z117" s="56"/>
      <c r="AA117" s="56"/>
    </row>
    <row r="118" spans="1:27" s="47" customFormat="1" ht="32">
      <c r="A118" s="110" t="s">
        <v>440</v>
      </c>
      <c r="B118" s="59" t="s">
        <v>441</v>
      </c>
      <c r="C118" s="33">
        <v>7</v>
      </c>
      <c r="D118" s="59" t="s">
        <v>22</v>
      </c>
      <c r="E118" s="59" t="s">
        <v>1150</v>
      </c>
      <c r="F118" s="12" t="s">
        <v>33</v>
      </c>
      <c r="G118" s="59" t="s">
        <v>1148</v>
      </c>
      <c r="H118" s="12" t="s">
        <v>936</v>
      </c>
      <c r="I118" s="12" t="s">
        <v>775</v>
      </c>
      <c r="J118" s="29"/>
      <c r="K118" s="12" t="s">
        <v>775</v>
      </c>
      <c r="L118" s="50"/>
      <c r="M118" s="78" t="s">
        <v>4191</v>
      </c>
      <c r="N118" s="59">
        <v>1992</v>
      </c>
      <c r="O118" s="14" t="s">
        <v>3067</v>
      </c>
      <c r="P118" s="59" t="s">
        <v>439</v>
      </c>
      <c r="Q118" s="59"/>
      <c r="S118" s="56"/>
      <c r="T118" s="56"/>
      <c r="U118" s="56"/>
      <c r="V118" s="56"/>
      <c r="W118" s="56"/>
      <c r="X118" s="56"/>
      <c r="Y118" s="56"/>
      <c r="Z118" s="56"/>
      <c r="AA118" s="56"/>
    </row>
    <row r="119" spans="1:27" s="47" customFormat="1" ht="32">
      <c r="A119" s="110" t="s">
        <v>442</v>
      </c>
      <c r="B119" s="59" t="s">
        <v>443</v>
      </c>
      <c r="C119" s="33">
        <v>163</v>
      </c>
      <c r="D119" s="59" t="s">
        <v>22</v>
      </c>
      <c r="E119" s="59" t="s">
        <v>1150</v>
      </c>
      <c r="F119" s="12" t="s">
        <v>33</v>
      </c>
      <c r="G119" s="59" t="s">
        <v>1148</v>
      </c>
      <c r="H119" s="59" t="s">
        <v>444</v>
      </c>
      <c r="I119" s="12" t="s">
        <v>775</v>
      </c>
      <c r="J119" s="29"/>
      <c r="K119" s="12" t="s">
        <v>775</v>
      </c>
      <c r="L119" s="50"/>
      <c r="M119" s="78" t="s">
        <v>4191</v>
      </c>
      <c r="N119" s="59">
        <v>1992</v>
      </c>
      <c r="O119" s="14" t="s">
        <v>3067</v>
      </c>
      <c r="P119" s="59" t="s">
        <v>439</v>
      </c>
      <c r="Q119" s="59"/>
      <c r="S119" s="56"/>
      <c r="T119" s="56"/>
      <c r="U119" s="56"/>
      <c r="V119" s="56"/>
      <c r="W119" s="56"/>
      <c r="X119" s="56"/>
      <c r="Y119" s="56"/>
      <c r="Z119" s="56"/>
      <c r="AA119" s="56"/>
    </row>
    <row r="120" spans="1:27" s="47" customFormat="1" ht="32">
      <c r="A120" s="110" t="s">
        <v>445</v>
      </c>
      <c r="B120" s="59" t="s">
        <v>446</v>
      </c>
      <c r="C120" s="33">
        <v>11</v>
      </c>
      <c r="D120" s="59" t="s">
        <v>22</v>
      </c>
      <c r="E120" s="59" t="s">
        <v>1150</v>
      </c>
      <c r="F120" s="12" t="s">
        <v>33</v>
      </c>
      <c r="G120" s="59" t="s">
        <v>1148</v>
      </c>
      <c r="H120" s="12" t="s">
        <v>936</v>
      </c>
      <c r="I120" s="12" t="s">
        <v>775</v>
      </c>
      <c r="J120" s="29"/>
      <c r="K120" s="12" t="s">
        <v>775</v>
      </c>
      <c r="L120" s="50"/>
      <c r="M120" s="78" t="s">
        <v>4191</v>
      </c>
      <c r="N120" s="59">
        <v>2000</v>
      </c>
      <c r="O120" s="14" t="s">
        <v>3067</v>
      </c>
      <c r="P120" s="59" t="s">
        <v>439</v>
      </c>
      <c r="Q120" s="59"/>
      <c r="S120" s="56"/>
      <c r="T120" s="56"/>
      <c r="U120" s="56"/>
      <c r="V120" s="56"/>
      <c r="W120" s="56"/>
      <c r="X120" s="56"/>
      <c r="Y120" s="56"/>
      <c r="Z120" s="56"/>
      <c r="AA120" s="56"/>
    </row>
    <row r="121" spans="1:27" s="47" customFormat="1" ht="32">
      <c r="A121" s="110" t="s">
        <v>1243</v>
      </c>
      <c r="B121" s="59" t="s">
        <v>499</v>
      </c>
      <c r="C121" s="33">
        <v>52</v>
      </c>
      <c r="D121" s="59" t="s">
        <v>22</v>
      </c>
      <c r="E121" s="59" t="s">
        <v>1150</v>
      </c>
      <c r="F121" s="12" t="s">
        <v>33</v>
      </c>
      <c r="G121" s="59" t="s">
        <v>1148</v>
      </c>
      <c r="H121" s="12" t="s">
        <v>936</v>
      </c>
      <c r="I121" s="12" t="s">
        <v>775</v>
      </c>
      <c r="J121" s="29"/>
      <c r="K121" s="12" t="s">
        <v>775</v>
      </c>
      <c r="L121" s="50"/>
      <c r="M121" s="78" t="s">
        <v>4191</v>
      </c>
      <c r="N121" s="59">
        <v>1992</v>
      </c>
      <c r="O121" s="14" t="s">
        <v>3067</v>
      </c>
      <c r="P121" s="59" t="s">
        <v>439</v>
      </c>
      <c r="Q121" s="59"/>
      <c r="S121" s="56"/>
      <c r="T121" s="56"/>
      <c r="U121" s="56"/>
      <c r="V121" s="56"/>
      <c r="W121" s="56"/>
      <c r="X121" s="56"/>
      <c r="Y121" s="56"/>
      <c r="Z121" s="56"/>
      <c r="AA121" s="56"/>
    </row>
    <row r="122" spans="1:27" s="47" customFormat="1" ht="32">
      <c r="A122" s="110" t="s">
        <v>509</v>
      </c>
      <c r="B122" s="59" t="s">
        <v>510</v>
      </c>
      <c r="C122" s="33">
        <v>101</v>
      </c>
      <c r="D122" s="59" t="s">
        <v>22</v>
      </c>
      <c r="E122" s="59" t="s">
        <v>1150</v>
      </c>
      <c r="F122" s="12" t="s">
        <v>33</v>
      </c>
      <c r="G122" s="59" t="s">
        <v>1148</v>
      </c>
      <c r="H122" s="12" t="s">
        <v>936</v>
      </c>
      <c r="I122" s="12" t="s">
        <v>775</v>
      </c>
      <c r="J122" s="29"/>
      <c r="K122" s="12" t="s">
        <v>775</v>
      </c>
      <c r="L122" s="50"/>
      <c r="M122" s="78" t="s">
        <v>4191</v>
      </c>
      <c r="N122" s="59">
        <v>1992</v>
      </c>
      <c r="O122" s="14" t="s">
        <v>3067</v>
      </c>
      <c r="P122" s="59" t="s">
        <v>439</v>
      </c>
      <c r="Q122" s="59"/>
      <c r="S122" s="56"/>
      <c r="T122" s="56"/>
      <c r="U122" s="56"/>
      <c r="V122" s="56"/>
      <c r="W122" s="56"/>
      <c r="X122" s="56"/>
      <c r="Y122" s="56"/>
      <c r="Z122" s="56"/>
      <c r="AA122" s="56"/>
    </row>
    <row r="123" spans="1:27" s="47" customFormat="1" ht="32">
      <c r="A123" s="110" t="s">
        <v>511</v>
      </c>
      <c r="B123" s="59" t="s">
        <v>512</v>
      </c>
      <c r="C123" s="33">
        <v>112</v>
      </c>
      <c r="D123" s="59" t="s">
        <v>22</v>
      </c>
      <c r="E123" s="59" t="s">
        <v>1150</v>
      </c>
      <c r="F123" s="12" t="s">
        <v>33</v>
      </c>
      <c r="G123" s="59" t="s">
        <v>1148</v>
      </c>
      <c r="H123" s="12" t="s">
        <v>936</v>
      </c>
      <c r="I123" s="12" t="s">
        <v>775</v>
      </c>
      <c r="J123" s="29"/>
      <c r="K123" s="12" t="s">
        <v>775</v>
      </c>
      <c r="L123" s="50"/>
      <c r="M123" s="78" t="s">
        <v>4191</v>
      </c>
      <c r="N123" s="59">
        <v>1992</v>
      </c>
      <c r="O123" s="14" t="s">
        <v>3067</v>
      </c>
      <c r="P123" s="59" t="s">
        <v>439</v>
      </c>
      <c r="Q123" s="59"/>
      <c r="S123" s="56"/>
      <c r="T123" s="56"/>
      <c r="U123" s="56"/>
      <c r="V123" s="56"/>
      <c r="W123" s="56"/>
      <c r="X123" s="56"/>
      <c r="Y123" s="56"/>
      <c r="Z123" s="56"/>
      <c r="AA123" s="56"/>
    </row>
    <row r="124" spans="1:27" s="47" customFormat="1" ht="32">
      <c r="A124" s="110" t="s">
        <v>2814</v>
      </c>
      <c r="B124" s="59" t="s">
        <v>2815</v>
      </c>
      <c r="C124" s="33">
        <v>3</v>
      </c>
      <c r="D124" s="59" t="s">
        <v>22</v>
      </c>
      <c r="E124" s="59" t="s">
        <v>1150</v>
      </c>
      <c r="F124" s="12" t="s">
        <v>33</v>
      </c>
      <c r="G124" s="59" t="s">
        <v>1148</v>
      </c>
      <c r="H124" s="12" t="s">
        <v>936</v>
      </c>
      <c r="I124" s="12" t="s">
        <v>775</v>
      </c>
      <c r="J124" s="29"/>
      <c r="K124" s="12" t="s">
        <v>775</v>
      </c>
      <c r="L124" s="50"/>
      <c r="M124" s="78" t="s">
        <v>4191</v>
      </c>
      <c r="N124" s="59">
        <v>1992</v>
      </c>
      <c r="O124" s="14" t="s">
        <v>3067</v>
      </c>
      <c r="P124" s="59" t="s">
        <v>439</v>
      </c>
      <c r="Q124" s="59"/>
      <c r="S124" s="56"/>
      <c r="T124" s="56"/>
      <c r="U124" s="56"/>
      <c r="V124" s="56"/>
      <c r="W124" s="56"/>
      <c r="X124" s="56"/>
      <c r="Y124" s="56"/>
      <c r="Z124" s="56"/>
      <c r="AA124" s="56"/>
    </row>
    <row r="125" spans="1:27" s="47" customFormat="1" ht="32">
      <c r="A125" s="110" t="s">
        <v>4272</v>
      </c>
      <c r="B125" s="59" t="s">
        <v>4273</v>
      </c>
      <c r="C125" s="33">
        <v>222</v>
      </c>
      <c r="D125" s="59" t="s">
        <v>22</v>
      </c>
      <c r="E125" s="59" t="s">
        <v>1150</v>
      </c>
      <c r="F125" s="12" t="s">
        <v>33</v>
      </c>
      <c r="G125" s="59" t="s">
        <v>1148</v>
      </c>
      <c r="H125" s="59" t="s">
        <v>524</v>
      </c>
      <c r="I125" s="12" t="s">
        <v>775</v>
      </c>
      <c r="J125" s="29"/>
      <c r="K125" s="12" t="s">
        <v>775</v>
      </c>
      <c r="L125" s="50"/>
      <c r="M125" s="78" t="s">
        <v>4191</v>
      </c>
      <c r="N125" s="59">
        <v>1992</v>
      </c>
      <c r="O125" s="14" t="s">
        <v>3067</v>
      </c>
      <c r="P125" s="59" t="s">
        <v>439</v>
      </c>
      <c r="Q125" s="59"/>
      <c r="S125" s="56"/>
      <c r="T125" s="56"/>
      <c r="U125" s="56"/>
      <c r="V125" s="56"/>
      <c r="W125" s="56"/>
      <c r="X125" s="56"/>
      <c r="Y125" s="56"/>
      <c r="Z125" s="56"/>
      <c r="AA125" s="56"/>
    </row>
    <row r="126" spans="1:27" s="47" customFormat="1" ht="32">
      <c r="A126" s="110" t="s">
        <v>525</v>
      </c>
      <c r="B126" s="59" t="s">
        <v>2816</v>
      </c>
      <c r="C126" s="33">
        <v>64</v>
      </c>
      <c r="D126" s="59" t="s">
        <v>22</v>
      </c>
      <c r="E126" s="59" t="s">
        <v>1150</v>
      </c>
      <c r="F126" s="12" t="s">
        <v>33</v>
      </c>
      <c r="G126" s="59" t="s">
        <v>1148</v>
      </c>
      <c r="H126" s="12" t="s">
        <v>936</v>
      </c>
      <c r="I126" s="12" t="s">
        <v>775</v>
      </c>
      <c r="J126" s="29"/>
      <c r="K126" s="12" t="s">
        <v>775</v>
      </c>
      <c r="L126" s="50"/>
      <c r="M126" s="78" t="s">
        <v>4191</v>
      </c>
      <c r="N126" s="59">
        <v>1992</v>
      </c>
      <c r="O126" s="14" t="s">
        <v>3067</v>
      </c>
      <c r="P126" s="59" t="s">
        <v>439</v>
      </c>
      <c r="Q126" s="59"/>
      <c r="S126" s="56"/>
      <c r="T126" s="56"/>
      <c r="U126" s="56"/>
      <c r="V126" s="56"/>
      <c r="W126" s="56"/>
      <c r="X126" s="56"/>
      <c r="Y126" s="56"/>
      <c r="Z126" s="56"/>
      <c r="AA126" s="56"/>
    </row>
    <row r="127" spans="1:27" s="47" customFormat="1" ht="32">
      <c r="A127" s="110" t="s">
        <v>534</v>
      </c>
      <c r="B127" s="59" t="s">
        <v>535</v>
      </c>
      <c r="C127" s="33">
        <v>204</v>
      </c>
      <c r="D127" s="59" t="s">
        <v>22</v>
      </c>
      <c r="E127" s="59" t="s">
        <v>1150</v>
      </c>
      <c r="F127" s="12" t="s">
        <v>33</v>
      </c>
      <c r="G127" s="59" t="s">
        <v>1148</v>
      </c>
      <c r="H127" s="12" t="s">
        <v>936</v>
      </c>
      <c r="I127" s="12" t="s">
        <v>775</v>
      </c>
      <c r="J127" s="29"/>
      <c r="K127" s="12" t="s">
        <v>775</v>
      </c>
      <c r="L127" s="50"/>
      <c r="M127" s="78" t="s">
        <v>4191</v>
      </c>
      <c r="N127" s="59">
        <v>1992</v>
      </c>
      <c r="O127" s="14" t="s">
        <v>3067</v>
      </c>
      <c r="P127" s="59" t="s">
        <v>439</v>
      </c>
      <c r="Q127" s="59"/>
      <c r="S127" s="56"/>
      <c r="T127" s="56"/>
      <c r="U127" s="56"/>
      <c r="V127" s="56"/>
      <c r="W127" s="56"/>
      <c r="X127" s="56"/>
      <c r="Y127" s="56"/>
      <c r="Z127" s="56"/>
      <c r="AA127" s="56"/>
    </row>
    <row r="128" spans="1:27" s="47" customFormat="1" ht="32">
      <c r="A128" s="110" t="s">
        <v>536</v>
      </c>
      <c r="B128" s="59" t="s">
        <v>537</v>
      </c>
      <c r="C128" s="33">
        <v>219</v>
      </c>
      <c r="D128" s="59" t="s">
        <v>22</v>
      </c>
      <c r="E128" s="59" t="s">
        <v>1150</v>
      </c>
      <c r="F128" s="12" t="s">
        <v>33</v>
      </c>
      <c r="G128" s="59" t="s">
        <v>1148</v>
      </c>
      <c r="H128" s="12" t="s">
        <v>936</v>
      </c>
      <c r="I128" s="12" t="s">
        <v>775</v>
      </c>
      <c r="J128" s="29"/>
      <c r="K128" s="12" t="s">
        <v>775</v>
      </c>
      <c r="L128" s="50"/>
      <c r="M128" s="78" t="s">
        <v>4191</v>
      </c>
      <c r="N128" s="59">
        <v>1992</v>
      </c>
      <c r="O128" s="14" t="s">
        <v>3067</v>
      </c>
      <c r="P128" s="59" t="s">
        <v>439</v>
      </c>
      <c r="Q128" s="59"/>
      <c r="S128" s="56"/>
      <c r="T128" s="56"/>
      <c r="U128" s="56"/>
      <c r="V128" s="56"/>
      <c r="W128" s="56"/>
      <c r="X128" s="56"/>
      <c r="Y128" s="56"/>
      <c r="Z128" s="56"/>
      <c r="AA128" s="56"/>
    </row>
    <row r="129" spans="1:27" s="47" customFormat="1" ht="32">
      <c r="A129" s="110" t="s">
        <v>1244</v>
      </c>
      <c r="B129" s="59" t="s">
        <v>560</v>
      </c>
      <c r="C129" s="50">
        <v>120</v>
      </c>
      <c r="D129" s="59" t="s">
        <v>22</v>
      </c>
      <c r="E129" s="59" t="s">
        <v>1166</v>
      </c>
      <c r="F129" s="12" t="s">
        <v>33</v>
      </c>
      <c r="G129" s="59" t="s">
        <v>1148</v>
      </c>
      <c r="H129" s="12" t="s">
        <v>936</v>
      </c>
      <c r="I129" s="12" t="s">
        <v>775</v>
      </c>
      <c r="J129" s="29"/>
      <c r="K129" s="12" t="s">
        <v>775</v>
      </c>
      <c r="L129" s="50"/>
      <c r="M129" s="78" t="s">
        <v>4191</v>
      </c>
      <c r="N129" s="59">
        <v>2007</v>
      </c>
      <c r="O129" s="14" t="s">
        <v>3067</v>
      </c>
      <c r="P129" s="59" t="s">
        <v>439</v>
      </c>
      <c r="Q129" s="59"/>
      <c r="S129" s="56"/>
      <c r="T129" s="56"/>
      <c r="U129" s="56"/>
      <c r="V129" s="56"/>
      <c r="W129" s="56"/>
      <c r="X129" s="56"/>
      <c r="Y129" s="56"/>
      <c r="Z129" s="56"/>
      <c r="AA129" s="56"/>
    </row>
    <row r="130" spans="1:27" s="57" customFormat="1" ht="32">
      <c r="A130" s="110" t="s">
        <v>1245</v>
      </c>
      <c r="B130" s="59" t="s">
        <v>1246</v>
      </c>
      <c r="C130" s="50">
        <v>26</v>
      </c>
      <c r="D130" s="59" t="s">
        <v>22</v>
      </c>
      <c r="E130" s="59" t="s">
        <v>1166</v>
      </c>
      <c r="F130" s="12" t="s">
        <v>33</v>
      </c>
      <c r="G130" s="59" t="s">
        <v>1148</v>
      </c>
      <c r="H130" s="12" t="s">
        <v>936</v>
      </c>
      <c r="I130" s="12" t="s">
        <v>775</v>
      </c>
      <c r="J130" s="29"/>
      <c r="K130" s="12" t="s">
        <v>775</v>
      </c>
      <c r="L130" s="50"/>
      <c r="M130" s="78" t="s">
        <v>4191</v>
      </c>
      <c r="N130" s="59">
        <v>2007</v>
      </c>
      <c r="O130" s="14" t="s">
        <v>3067</v>
      </c>
      <c r="P130" s="59" t="s">
        <v>561</v>
      </c>
      <c r="Q130" s="59"/>
      <c r="R130" s="47"/>
      <c r="S130" s="56"/>
      <c r="T130" s="56"/>
      <c r="U130" s="56"/>
      <c r="V130" s="56"/>
      <c r="W130" s="56"/>
      <c r="X130" s="56"/>
      <c r="Y130" s="56"/>
      <c r="Z130" s="56"/>
      <c r="AA130" s="56"/>
    </row>
    <row r="131" spans="1:27" s="47" customFormat="1" ht="32">
      <c r="A131" s="110" t="s">
        <v>1247</v>
      </c>
      <c r="B131" s="33" t="s">
        <v>1248</v>
      </c>
      <c r="C131" s="33">
        <v>0</v>
      </c>
      <c r="D131" s="59" t="s">
        <v>22</v>
      </c>
      <c r="E131" s="59" t="s">
        <v>1166</v>
      </c>
      <c r="F131" s="12" t="s">
        <v>33</v>
      </c>
      <c r="G131" s="59" t="s">
        <v>1148</v>
      </c>
      <c r="H131" s="12" t="s">
        <v>936</v>
      </c>
      <c r="I131" s="12" t="s">
        <v>775</v>
      </c>
      <c r="J131" s="29"/>
      <c r="K131" s="12" t="s">
        <v>775</v>
      </c>
      <c r="L131" s="50"/>
      <c r="M131" s="78" t="s">
        <v>4191</v>
      </c>
      <c r="N131" s="59">
        <v>2007</v>
      </c>
      <c r="O131" s="14" t="s">
        <v>3067</v>
      </c>
      <c r="P131" s="50"/>
      <c r="Q131" s="59"/>
      <c r="S131" s="56"/>
      <c r="T131" s="56"/>
      <c r="U131" s="56"/>
      <c r="V131" s="56"/>
      <c r="W131" s="56"/>
      <c r="X131" s="56"/>
      <c r="Y131" s="56"/>
      <c r="Z131" s="56"/>
      <c r="AA131" s="56"/>
    </row>
    <row r="132" spans="1:27" s="47" customFormat="1" ht="32">
      <c r="A132" s="110" t="s">
        <v>1249</v>
      </c>
      <c r="B132" s="59" t="s">
        <v>1250</v>
      </c>
      <c r="C132" s="33">
        <v>8</v>
      </c>
      <c r="D132" s="59" t="s">
        <v>22</v>
      </c>
      <c r="E132" s="59" t="s">
        <v>1166</v>
      </c>
      <c r="F132" s="12" t="s">
        <v>33</v>
      </c>
      <c r="G132" s="59" t="s">
        <v>1148</v>
      </c>
      <c r="H132" s="12" t="s">
        <v>936</v>
      </c>
      <c r="I132" s="12" t="s">
        <v>33</v>
      </c>
      <c r="J132" s="50"/>
      <c r="K132" s="12" t="s">
        <v>33</v>
      </c>
      <c r="L132" s="59"/>
      <c r="M132" s="78" t="s">
        <v>4191</v>
      </c>
      <c r="N132" s="59">
        <v>2007</v>
      </c>
      <c r="O132" s="14" t="s">
        <v>3067</v>
      </c>
      <c r="P132" s="50"/>
      <c r="Q132" s="59"/>
      <c r="S132" s="56"/>
      <c r="T132" s="56"/>
      <c r="U132" s="56"/>
      <c r="V132" s="56"/>
      <c r="W132" s="56"/>
      <c r="X132" s="56"/>
      <c r="Y132" s="56"/>
      <c r="Z132" s="56"/>
      <c r="AA132" s="56"/>
    </row>
    <row r="133" spans="1:27" s="47" customFormat="1" ht="32">
      <c r="A133" s="110" t="s">
        <v>566</v>
      </c>
      <c r="B133" s="59" t="s">
        <v>567</v>
      </c>
      <c r="C133" s="33">
        <v>39</v>
      </c>
      <c r="D133" s="59" t="s">
        <v>22</v>
      </c>
      <c r="E133" s="59" t="s">
        <v>1166</v>
      </c>
      <c r="F133" s="12" t="s">
        <v>33</v>
      </c>
      <c r="G133" s="59" t="s">
        <v>1148</v>
      </c>
      <c r="H133" s="12" t="s">
        <v>936</v>
      </c>
      <c r="I133" s="12" t="s">
        <v>33</v>
      </c>
      <c r="J133" s="50"/>
      <c r="K133" s="12" t="s">
        <v>33</v>
      </c>
      <c r="L133" s="59"/>
      <c r="M133" s="78" t="s">
        <v>4191</v>
      </c>
      <c r="N133" s="59">
        <v>2007</v>
      </c>
      <c r="O133" s="14" t="s">
        <v>3068</v>
      </c>
      <c r="P133" s="50"/>
      <c r="Q133" s="59"/>
      <c r="S133" s="56"/>
      <c r="T133" s="56"/>
      <c r="U133" s="56"/>
      <c r="V133" s="56"/>
      <c r="W133" s="56"/>
      <c r="X133" s="56"/>
      <c r="Y133" s="56"/>
      <c r="Z133" s="56"/>
      <c r="AA133" s="56"/>
    </row>
    <row r="134" spans="1:27" s="47" customFormat="1" ht="32">
      <c r="A134" s="110" t="s">
        <v>2817</v>
      </c>
      <c r="B134" s="33" t="s">
        <v>1251</v>
      </c>
      <c r="C134" s="33">
        <v>41</v>
      </c>
      <c r="D134" s="59" t="s">
        <v>22</v>
      </c>
      <c r="E134" s="59" t="s">
        <v>1166</v>
      </c>
      <c r="F134" s="12" t="s">
        <v>33</v>
      </c>
      <c r="G134" s="59" t="s">
        <v>1148</v>
      </c>
      <c r="H134" s="12" t="s">
        <v>936</v>
      </c>
      <c r="I134" s="12" t="s">
        <v>775</v>
      </c>
      <c r="J134" s="29"/>
      <c r="K134" s="12" t="s">
        <v>775</v>
      </c>
      <c r="L134" s="50"/>
      <c r="M134" s="78" t="s">
        <v>4191</v>
      </c>
      <c r="N134" s="59">
        <v>2007</v>
      </c>
      <c r="O134" s="14" t="s">
        <v>3067</v>
      </c>
      <c r="P134" s="50"/>
      <c r="Q134" s="59"/>
      <c r="S134" s="56"/>
      <c r="T134" s="56"/>
      <c r="U134" s="56"/>
      <c r="V134" s="56"/>
      <c r="W134" s="56"/>
      <c r="X134" s="56"/>
      <c r="Y134" s="56"/>
      <c r="Z134" s="56"/>
      <c r="AA134" s="56"/>
    </row>
    <row r="135" spans="1:27" s="47" customFormat="1" ht="32">
      <c r="A135" s="110" t="s">
        <v>1252</v>
      </c>
      <c r="B135" s="33" t="s">
        <v>513</v>
      </c>
      <c r="C135" s="33">
        <v>12</v>
      </c>
      <c r="D135" s="59" t="s">
        <v>22</v>
      </c>
      <c r="E135" s="59" t="s">
        <v>1166</v>
      </c>
      <c r="F135" s="12" t="s">
        <v>33</v>
      </c>
      <c r="G135" s="59" t="s">
        <v>1148</v>
      </c>
      <c r="H135" s="12" t="s">
        <v>936</v>
      </c>
      <c r="I135" s="12" t="s">
        <v>775</v>
      </c>
      <c r="J135" s="29"/>
      <c r="K135" s="12" t="s">
        <v>775</v>
      </c>
      <c r="L135" s="50"/>
      <c r="M135" s="78" t="s">
        <v>4191</v>
      </c>
      <c r="N135" s="59">
        <v>2007</v>
      </c>
      <c r="O135" s="14" t="s">
        <v>3067</v>
      </c>
      <c r="P135" s="50"/>
      <c r="Q135" s="59"/>
      <c r="S135" s="56"/>
      <c r="T135" s="56"/>
      <c r="U135" s="56"/>
      <c r="V135" s="56"/>
      <c r="W135" s="56"/>
      <c r="X135" s="56"/>
      <c r="Y135" s="56"/>
      <c r="Z135" s="56"/>
      <c r="AA135" s="56"/>
    </row>
    <row r="136" spans="1:27" s="47" customFormat="1" ht="32">
      <c r="A136" s="110" t="s">
        <v>575</v>
      </c>
      <c r="B136" s="59" t="s">
        <v>576</v>
      </c>
      <c r="C136" s="33">
        <v>17</v>
      </c>
      <c r="D136" s="59" t="s">
        <v>22</v>
      </c>
      <c r="E136" s="59" t="s">
        <v>1166</v>
      </c>
      <c r="F136" s="12" t="s">
        <v>33</v>
      </c>
      <c r="G136" s="59" t="s">
        <v>1148</v>
      </c>
      <c r="H136" s="12" t="s">
        <v>936</v>
      </c>
      <c r="I136" s="12" t="s">
        <v>775</v>
      </c>
      <c r="J136" s="29"/>
      <c r="K136" s="12" t="s">
        <v>775</v>
      </c>
      <c r="L136" s="50"/>
      <c r="M136" s="78" t="s">
        <v>4191</v>
      </c>
      <c r="N136" s="59">
        <v>2007</v>
      </c>
      <c r="O136" s="14" t="s">
        <v>3067</v>
      </c>
      <c r="P136" s="59" t="s">
        <v>439</v>
      </c>
      <c r="Q136" s="59"/>
      <c r="S136" s="56"/>
      <c r="T136" s="56"/>
      <c r="U136" s="56"/>
      <c r="V136" s="56"/>
      <c r="W136" s="56"/>
      <c r="X136" s="56"/>
      <c r="Y136" s="56"/>
      <c r="Z136" s="56"/>
      <c r="AA136" s="56"/>
    </row>
    <row r="137" spans="1:27" s="47" customFormat="1" ht="32">
      <c r="A137" s="110" t="s">
        <v>577</v>
      </c>
      <c r="B137" s="59" t="s">
        <v>1253</v>
      </c>
      <c r="C137" s="33">
        <v>43</v>
      </c>
      <c r="D137" s="59" t="s">
        <v>22</v>
      </c>
      <c r="E137" s="59" t="s">
        <v>1166</v>
      </c>
      <c r="F137" s="12" t="s">
        <v>33</v>
      </c>
      <c r="G137" s="59" t="s">
        <v>1148</v>
      </c>
      <c r="H137" s="12" t="s">
        <v>936</v>
      </c>
      <c r="I137" s="12" t="s">
        <v>775</v>
      </c>
      <c r="J137" s="29"/>
      <c r="K137" s="12" t="s">
        <v>775</v>
      </c>
      <c r="L137" s="50"/>
      <c r="M137" s="78" t="s">
        <v>4191</v>
      </c>
      <c r="N137" s="59">
        <v>2007</v>
      </c>
      <c r="O137" s="14" t="s">
        <v>3067</v>
      </c>
      <c r="P137" s="59" t="s">
        <v>439</v>
      </c>
      <c r="Q137" s="59"/>
      <c r="S137" s="56"/>
      <c r="T137" s="56"/>
      <c r="U137" s="56"/>
      <c r="V137" s="56"/>
      <c r="W137" s="56"/>
      <c r="X137" s="56"/>
      <c r="Y137" s="56"/>
      <c r="Z137" s="56"/>
      <c r="AA137" s="56"/>
    </row>
    <row r="138" spans="1:27" s="47" customFormat="1" ht="32">
      <c r="A138" s="110" t="s">
        <v>578</v>
      </c>
      <c r="B138" s="59" t="s">
        <v>1254</v>
      </c>
      <c r="C138" s="50">
        <v>200</v>
      </c>
      <c r="D138" s="59" t="s">
        <v>22</v>
      </c>
      <c r="E138" s="59" t="s">
        <v>1166</v>
      </c>
      <c r="F138" s="12" t="s">
        <v>33</v>
      </c>
      <c r="G138" s="59" t="s">
        <v>1148</v>
      </c>
      <c r="H138" s="12" t="s">
        <v>936</v>
      </c>
      <c r="I138" s="12" t="s">
        <v>775</v>
      </c>
      <c r="J138" s="29"/>
      <c r="K138" s="12" t="s">
        <v>775</v>
      </c>
      <c r="L138" s="50"/>
      <c r="M138" s="78" t="s">
        <v>4191</v>
      </c>
      <c r="N138" s="59">
        <v>2007</v>
      </c>
      <c r="O138" s="14" t="s">
        <v>3067</v>
      </c>
      <c r="P138" s="59" t="s">
        <v>439</v>
      </c>
      <c r="Q138" s="59"/>
      <c r="S138" s="56"/>
      <c r="T138" s="56"/>
      <c r="U138" s="56"/>
      <c r="V138" s="56"/>
      <c r="W138" s="56"/>
      <c r="X138" s="56"/>
      <c r="Y138" s="56"/>
      <c r="Z138" s="56"/>
      <c r="AA138" s="56"/>
    </row>
    <row r="139" spans="1:27" s="47" customFormat="1" ht="256">
      <c r="A139" s="106" t="s">
        <v>351</v>
      </c>
      <c r="B139" s="59" t="s">
        <v>352</v>
      </c>
      <c r="C139" s="60">
        <v>1712</v>
      </c>
      <c r="D139" s="59" t="s">
        <v>22</v>
      </c>
      <c r="E139" s="59" t="s">
        <v>353</v>
      </c>
      <c r="F139" s="12" t="s">
        <v>33</v>
      </c>
      <c r="G139" s="59" t="s">
        <v>1148</v>
      </c>
      <c r="H139" s="59" t="s">
        <v>354</v>
      </c>
      <c r="I139" s="12" t="s">
        <v>775</v>
      </c>
      <c r="J139" s="59"/>
      <c r="K139" s="12" t="s">
        <v>26</v>
      </c>
      <c r="L139" s="59" t="s">
        <v>1255</v>
      </c>
      <c r="M139" s="78" t="s">
        <v>4191</v>
      </c>
      <c r="N139" s="59">
        <v>1996</v>
      </c>
      <c r="O139" s="14" t="s">
        <v>3068</v>
      </c>
      <c r="P139" s="59" t="s">
        <v>355</v>
      </c>
      <c r="Q139" s="59"/>
      <c r="S139" s="56"/>
      <c r="T139" s="56"/>
      <c r="U139" s="56"/>
      <c r="V139" s="56"/>
      <c r="W139" s="56"/>
      <c r="X139" s="56"/>
      <c r="Y139" s="56"/>
      <c r="Z139" s="56"/>
      <c r="AA139" s="56"/>
    </row>
    <row r="140" spans="1:27" s="47" customFormat="1" ht="48">
      <c r="A140" s="106" t="s">
        <v>1256</v>
      </c>
      <c r="B140" s="59" t="s">
        <v>1257</v>
      </c>
      <c r="C140" s="50">
        <v>38</v>
      </c>
      <c r="D140" s="59" t="s">
        <v>22</v>
      </c>
      <c r="E140" s="59" t="s">
        <v>403</v>
      </c>
      <c r="F140" s="12" t="s">
        <v>33</v>
      </c>
      <c r="G140" s="59" t="s">
        <v>1148</v>
      </c>
      <c r="H140" s="12" t="s">
        <v>936</v>
      </c>
      <c r="I140" s="12" t="s">
        <v>775</v>
      </c>
      <c r="J140" s="29"/>
      <c r="K140" s="12" t="s">
        <v>775</v>
      </c>
      <c r="L140" s="50"/>
      <c r="M140" s="78" t="s">
        <v>4191</v>
      </c>
      <c r="N140" s="59">
        <v>1996</v>
      </c>
      <c r="O140" s="14" t="s">
        <v>3068</v>
      </c>
      <c r="P140" s="186" t="s">
        <v>4274</v>
      </c>
      <c r="Q140" s="59"/>
      <c r="S140" s="56"/>
      <c r="T140" s="56"/>
      <c r="U140" s="56"/>
      <c r="V140" s="56"/>
      <c r="W140" s="56"/>
      <c r="X140" s="56"/>
      <c r="Y140" s="56"/>
      <c r="Z140" s="56"/>
      <c r="AA140" s="56"/>
    </row>
    <row r="141" spans="1:27" s="47" customFormat="1" ht="48">
      <c r="A141" s="106" t="s">
        <v>401</v>
      </c>
      <c r="B141" s="59" t="s">
        <v>402</v>
      </c>
      <c r="C141" s="50">
        <v>61</v>
      </c>
      <c r="D141" s="59" t="s">
        <v>22</v>
      </c>
      <c r="E141" s="59" t="s">
        <v>403</v>
      </c>
      <c r="F141" s="12" t="s">
        <v>33</v>
      </c>
      <c r="G141" s="59" t="s">
        <v>1148</v>
      </c>
      <c r="H141" s="12" t="s">
        <v>936</v>
      </c>
      <c r="I141" s="12" t="s">
        <v>775</v>
      </c>
      <c r="J141" s="29"/>
      <c r="K141" s="12" t="s">
        <v>775</v>
      </c>
      <c r="L141" s="50"/>
      <c r="M141" s="78" t="s">
        <v>4191</v>
      </c>
      <c r="N141" s="59">
        <v>1996</v>
      </c>
      <c r="O141" s="14" t="s">
        <v>3068</v>
      </c>
      <c r="P141" s="59" t="s">
        <v>404</v>
      </c>
      <c r="Q141" s="59"/>
      <c r="S141" s="56"/>
      <c r="T141" s="56"/>
      <c r="U141" s="56"/>
      <c r="V141" s="56"/>
      <c r="W141" s="56"/>
      <c r="X141" s="56"/>
      <c r="Y141" s="56"/>
      <c r="Z141" s="56"/>
      <c r="AA141" s="56"/>
    </row>
    <row r="142" spans="1:27" s="47" customFormat="1" ht="80">
      <c r="A142" s="106" t="s">
        <v>1258</v>
      </c>
      <c r="B142" s="59" t="s">
        <v>413</v>
      </c>
      <c r="C142" s="59">
        <v>151</v>
      </c>
      <c r="D142" s="59" t="s">
        <v>22</v>
      </c>
      <c r="E142" s="59" t="s">
        <v>361</v>
      </c>
      <c r="F142" s="12" t="s">
        <v>33</v>
      </c>
      <c r="G142" s="59" t="s">
        <v>1259</v>
      </c>
      <c r="H142" s="12" t="s">
        <v>936</v>
      </c>
      <c r="I142" s="12" t="s">
        <v>775</v>
      </c>
      <c r="J142" s="29"/>
      <c r="K142" s="12" t="s">
        <v>775</v>
      </c>
      <c r="L142" s="59"/>
      <c r="M142" s="78" t="s">
        <v>4191</v>
      </c>
      <c r="N142" s="59">
        <v>1992</v>
      </c>
      <c r="O142" s="14" t="s">
        <v>3067</v>
      </c>
      <c r="P142" s="59" t="s">
        <v>414</v>
      </c>
      <c r="Q142" s="59"/>
      <c r="S142" s="56"/>
      <c r="T142" s="56"/>
      <c r="U142" s="56"/>
      <c r="V142" s="56"/>
      <c r="W142" s="56"/>
      <c r="X142" s="56"/>
      <c r="Y142" s="56"/>
      <c r="Z142" s="56"/>
      <c r="AA142" s="56"/>
    </row>
    <row r="143" spans="1:27" s="47" customFormat="1" ht="80">
      <c r="A143" s="106" t="s">
        <v>1260</v>
      </c>
      <c r="B143" s="59" t="s">
        <v>413</v>
      </c>
      <c r="C143" s="59">
        <v>6</v>
      </c>
      <c r="D143" s="59" t="s">
        <v>22</v>
      </c>
      <c r="E143" s="59" t="s">
        <v>361</v>
      </c>
      <c r="F143" s="12" t="s">
        <v>33</v>
      </c>
      <c r="G143" s="59" t="s">
        <v>1259</v>
      </c>
      <c r="H143" s="12" t="s">
        <v>936</v>
      </c>
      <c r="I143" s="12" t="s">
        <v>775</v>
      </c>
      <c r="J143" s="29"/>
      <c r="K143" s="12" t="s">
        <v>775</v>
      </c>
      <c r="L143" s="59"/>
      <c r="M143" s="78" t="s">
        <v>4191</v>
      </c>
      <c r="N143" s="59">
        <v>1992</v>
      </c>
      <c r="O143" s="14" t="s">
        <v>3067</v>
      </c>
      <c r="P143" s="59" t="s">
        <v>414</v>
      </c>
      <c r="Q143" s="59"/>
      <c r="S143" s="56"/>
      <c r="T143" s="56"/>
      <c r="U143" s="56"/>
      <c r="V143" s="56"/>
      <c r="W143" s="56"/>
      <c r="X143" s="56"/>
      <c r="Y143" s="56"/>
      <c r="Z143" s="56"/>
      <c r="AA143" s="56"/>
    </row>
    <row r="144" spans="1:27" s="47" customFormat="1" ht="32">
      <c r="A144" s="106" t="s">
        <v>1261</v>
      </c>
      <c r="B144" s="33" t="s">
        <v>4275</v>
      </c>
      <c r="C144" s="33">
        <v>8</v>
      </c>
      <c r="D144" s="59" t="s">
        <v>22</v>
      </c>
      <c r="E144" s="59" t="s">
        <v>361</v>
      </c>
      <c r="F144" s="12" t="s">
        <v>33</v>
      </c>
      <c r="G144" s="59" t="s">
        <v>1148</v>
      </c>
      <c r="H144" s="12" t="s">
        <v>936</v>
      </c>
      <c r="I144" s="12" t="s">
        <v>775</v>
      </c>
      <c r="J144" s="29"/>
      <c r="K144" s="12" t="s">
        <v>775</v>
      </c>
      <c r="L144" s="50"/>
      <c r="M144" s="78" t="s">
        <v>4191</v>
      </c>
      <c r="N144" s="50">
        <v>1992</v>
      </c>
      <c r="O144" s="14" t="s">
        <v>3068</v>
      </c>
      <c r="P144" s="50"/>
      <c r="Q144" s="59"/>
      <c r="S144" s="56"/>
      <c r="T144" s="56"/>
      <c r="U144" s="56"/>
      <c r="V144" s="56"/>
      <c r="W144" s="56"/>
      <c r="X144" s="56"/>
      <c r="Y144" s="56"/>
      <c r="Z144" s="56"/>
      <c r="AA144" s="56"/>
    </row>
    <row r="145" spans="1:27" s="47" customFormat="1" ht="48">
      <c r="A145" s="106" t="s">
        <v>430</v>
      </c>
      <c r="B145" s="59" t="s">
        <v>4276</v>
      </c>
      <c r="C145" s="33">
        <v>28</v>
      </c>
      <c r="D145" s="59" t="s">
        <v>3878</v>
      </c>
      <c r="E145" s="59" t="s">
        <v>431</v>
      </c>
      <c r="F145" s="12" t="s">
        <v>33</v>
      </c>
      <c r="G145" s="59" t="s">
        <v>1148</v>
      </c>
      <c r="H145" s="59" t="s">
        <v>432</v>
      </c>
      <c r="I145" s="12" t="s">
        <v>775</v>
      </c>
      <c r="J145" s="29"/>
      <c r="K145" s="12" t="s">
        <v>775</v>
      </c>
      <c r="L145" s="50"/>
      <c r="M145" s="78" t="s">
        <v>4191</v>
      </c>
      <c r="N145" s="59">
        <v>2000</v>
      </c>
      <c r="O145" s="14" t="s">
        <v>3068</v>
      </c>
      <c r="P145" s="50"/>
      <c r="Q145" s="59"/>
      <c r="S145" s="56"/>
      <c r="T145" s="56"/>
      <c r="U145" s="56"/>
      <c r="V145" s="56"/>
      <c r="W145" s="56"/>
      <c r="X145" s="56"/>
      <c r="Y145" s="56"/>
      <c r="Z145" s="56"/>
      <c r="AA145" s="56"/>
    </row>
    <row r="146" spans="1:27" s="47" customFormat="1" ht="64">
      <c r="A146" s="106" t="s">
        <v>4277</v>
      </c>
      <c r="B146" s="59" t="s">
        <v>4278</v>
      </c>
      <c r="C146" s="33">
        <v>21</v>
      </c>
      <c r="D146" s="59" t="s">
        <v>22</v>
      </c>
      <c r="E146" s="59" t="s">
        <v>361</v>
      </c>
      <c r="F146" s="12" t="s">
        <v>33</v>
      </c>
      <c r="G146" s="59" t="s">
        <v>4279</v>
      </c>
      <c r="H146" s="59" t="s">
        <v>936</v>
      </c>
      <c r="I146" s="12" t="s">
        <v>775</v>
      </c>
      <c r="J146" s="29"/>
      <c r="K146" s="12" t="s">
        <v>33</v>
      </c>
      <c r="L146" s="50"/>
      <c r="M146" s="78" t="s">
        <v>4191</v>
      </c>
      <c r="N146" s="59">
        <v>2019</v>
      </c>
      <c r="O146" s="14" t="s">
        <v>3069</v>
      </c>
      <c r="P146" s="50" t="s">
        <v>4280</v>
      </c>
      <c r="Q146" s="59"/>
      <c r="S146" s="56"/>
      <c r="T146" s="56"/>
      <c r="U146" s="56"/>
      <c r="V146" s="56"/>
      <c r="W146" s="56"/>
      <c r="X146" s="56"/>
      <c r="Y146" s="56"/>
      <c r="Z146" s="56"/>
      <c r="AA146" s="56"/>
    </row>
    <row r="147" spans="1:27" s="47" customFormat="1" ht="48">
      <c r="A147" s="106" t="s">
        <v>514</v>
      </c>
      <c r="B147" s="59" t="s">
        <v>515</v>
      </c>
      <c r="C147" s="33">
        <v>49</v>
      </c>
      <c r="D147" s="59" t="s">
        <v>25</v>
      </c>
      <c r="E147" s="59" t="s">
        <v>361</v>
      </c>
      <c r="F147" s="12" t="s">
        <v>33</v>
      </c>
      <c r="G147" s="59" t="s">
        <v>1148</v>
      </c>
      <c r="H147" s="59" t="s">
        <v>516</v>
      </c>
      <c r="I147" s="12" t="s">
        <v>775</v>
      </c>
      <c r="J147" s="29"/>
      <c r="K147" s="12" t="s">
        <v>775</v>
      </c>
      <c r="L147" s="50"/>
      <c r="M147" s="78" t="s">
        <v>4191</v>
      </c>
      <c r="N147" s="59">
        <v>2007</v>
      </c>
      <c r="O147" s="14" t="s">
        <v>3068</v>
      </c>
      <c r="P147" s="50"/>
      <c r="Q147" s="59"/>
      <c r="S147" s="56"/>
      <c r="T147" s="56"/>
      <c r="U147" s="56"/>
      <c r="V147" s="56"/>
      <c r="W147" s="56"/>
      <c r="X147" s="56"/>
      <c r="Y147" s="56"/>
      <c r="Z147" s="56"/>
      <c r="AA147" s="56"/>
    </row>
    <row r="148" spans="1:27" s="47" customFormat="1" ht="144">
      <c r="A148" s="106" t="s">
        <v>518</v>
      </c>
      <c r="B148" s="59" t="s">
        <v>519</v>
      </c>
      <c r="C148" s="33">
        <v>7</v>
      </c>
      <c r="D148" s="59" t="s">
        <v>22</v>
      </c>
      <c r="E148" s="59" t="s">
        <v>361</v>
      </c>
      <c r="F148" s="12" t="s">
        <v>33</v>
      </c>
      <c r="G148" s="59" t="s">
        <v>1148</v>
      </c>
      <c r="H148" s="12" t="s">
        <v>936</v>
      </c>
      <c r="I148" s="12" t="s">
        <v>775</v>
      </c>
      <c r="J148" s="50"/>
      <c r="K148" s="12" t="s">
        <v>26</v>
      </c>
      <c r="L148" s="59" t="s">
        <v>3104</v>
      </c>
      <c r="M148" s="78" t="s">
        <v>4191</v>
      </c>
      <c r="N148" s="59">
        <v>2007</v>
      </c>
      <c r="O148" s="14" t="s">
        <v>3069</v>
      </c>
      <c r="P148" s="59" t="s">
        <v>517</v>
      </c>
      <c r="Q148" s="59"/>
      <c r="S148" s="56"/>
      <c r="T148" s="56"/>
      <c r="U148" s="56"/>
      <c r="V148" s="56"/>
      <c r="W148" s="56"/>
      <c r="X148" s="56"/>
      <c r="Y148" s="56"/>
      <c r="Z148" s="56"/>
      <c r="AA148" s="56"/>
    </row>
    <row r="149" spans="1:27" s="47" customFormat="1" ht="48">
      <c r="A149" s="106" t="s">
        <v>1262</v>
      </c>
      <c r="B149" s="33" t="s">
        <v>1263</v>
      </c>
      <c r="C149" s="34">
        <v>1960</v>
      </c>
      <c r="D149" s="59" t="s">
        <v>1264</v>
      </c>
      <c r="E149" s="59" t="s">
        <v>1265</v>
      </c>
      <c r="F149" s="12" t="s">
        <v>26</v>
      </c>
      <c r="G149" s="59" t="s">
        <v>1266</v>
      </c>
      <c r="H149" s="59" t="s">
        <v>2818</v>
      </c>
      <c r="I149" s="12" t="s">
        <v>775</v>
      </c>
      <c r="J149" s="29"/>
      <c r="K149" s="12" t="s">
        <v>775</v>
      </c>
      <c r="L149" s="50"/>
      <c r="M149" s="78" t="s">
        <v>4191</v>
      </c>
      <c r="N149" s="50">
        <v>1992</v>
      </c>
      <c r="O149" s="14" t="s">
        <v>3068</v>
      </c>
      <c r="P149" s="50"/>
      <c r="Q149" s="59"/>
      <c r="S149" s="56"/>
      <c r="T149" s="56"/>
      <c r="U149" s="56"/>
      <c r="V149" s="56"/>
      <c r="W149" s="56"/>
      <c r="X149" s="56"/>
      <c r="Y149" s="56"/>
      <c r="Z149" s="56"/>
      <c r="AA149" s="56"/>
    </row>
    <row r="150" spans="1:27" s="47" customFormat="1" ht="32">
      <c r="A150" s="106" t="s">
        <v>528</v>
      </c>
      <c r="B150" s="59" t="s">
        <v>529</v>
      </c>
      <c r="C150" s="50">
        <v>921</v>
      </c>
      <c r="D150" s="59" t="s">
        <v>22</v>
      </c>
      <c r="E150" s="59" t="s">
        <v>1150</v>
      </c>
      <c r="F150" s="12" t="s">
        <v>26</v>
      </c>
      <c r="G150" s="59" t="s">
        <v>1148</v>
      </c>
      <c r="H150" s="59" t="s">
        <v>530</v>
      </c>
      <c r="I150" s="12" t="s">
        <v>33</v>
      </c>
      <c r="J150" s="50"/>
      <c r="K150" s="12" t="s">
        <v>33</v>
      </c>
      <c r="L150" s="50"/>
      <c r="M150" s="78" t="s">
        <v>4191</v>
      </c>
      <c r="N150" s="59">
        <v>2017</v>
      </c>
      <c r="O150" s="14" t="s">
        <v>3068</v>
      </c>
      <c r="P150" s="50"/>
      <c r="Q150" s="59"/>
      <c r="S150" s="56"/>
      <c r="T150" s="56"/>
      <c r="U150" s="56"/>
      <c r="V150" s="56"/>
      <c r="W150" s="56"/>
      <c r="X150" s="56"/>
      <c r="Y150" s="56"/>
      <c r="Z150" s="56"/>
      <c r="AA150" s="56"/>
    </row>
    <row r="151" spans="1:27" s="47" customFormat="1" ht="48">
      <c r="A151" s="106" t="s">
        <v>548</v>
      </c>
      <c r="B151" s="59" t="s">
        <v>549</v>
      </c>
      <c r="C151" s="33">
        <v>31</v>
      </c>
      <c r="D151" s="59" t="s">
        <v>22</v>
      </c>
      <c r="E151" s="59" t="s">
        <v>1267</v>
      </c>
      <c r="F151" s="12" t="s">
        <v>26</v>
      </c>
      <c r="G151" s="59" t="s">
        <v>1148</v>
      </c>
      <c r="H151" s="59" t="s">
        <v>550</v>
      </c>
      <c r="I151" s="12" t="s">
        <v>33</v>
      </c>
      <c r="J151" s="50"/>
      <c r="K151" s="12" t="s">
        <v>33</v>
      </c>
      <c r="L151" s="50"/>
      <c r="M151" s="78" t="s">
        <v>4191</v>
      </c>
      <c r="N151" s="59">
        <v>2007</v>
      </c>
      <c r="O151" s="14" t="s">
        <v>3067</v>
      </c>
      <c r="P151" s="59" t="s">
        <v>551</v>
      </c>
      <c r="Q151" s="59"/>
      <c r="S151" s="56"/>
      <c r="T151" s="56"/>
      <c r="U151" s="56"/>
      <c r="V151" s="56"/>
      <c r="W151" s="56"/>
      <c r="X151" s="56"/>
      <c r="Y151" s="56"/>
      <c r="Z151" s="56"/>
      <c r="AA151" s="56"/>
    </row>
    <row r="152" spans="1:27" s="47" customFormat="1" ht="48">
      <c r="A152" s="106" t="s">
        <v>558</v>
      </c>
      <c r="B152" s="59" t="s">
        <v>559</v>
      </c>
      <c r="C152" s="33">
        <v>140</v>
      </c>
      <c r="D152" s="59" t="s">
        <v>22</v>
      </c>
      <c r="E152" s="59" t="s">
        <v>556</v>
      </c>
      <c r="F152" s="12" t="s">
        <v>33</v>
      </c>
      <c r="G152" s="59" t="s">
        <v>1148</v>
      </c>
      <c r="H152" s="12" t="s">
        <v>936</v>
      </c>
      <c r="I152" s="12" t="s">
        <v>33</v>
      </c>
      <c r="J152" s="50"/>
      <c r="K152" s="12" t="s">
        <v>26</v>
      </c>
      <c r="L152" s="59" t="s">
        <v>1268</v>
      </c>
      <c r="M152" s="78" t="s">
        <v>4191</v>
      </c>
      <c r="N152" s="59">
        <v>2007</v>
      </c>
      <c r="O152" s="14" t="s">
        <v>3069</v>
      </c>
      <c r="P152" s="59" t="s">
        <v>517</v>
      </c>
      <c r="Q152" s="59"/>
      <c r="S152" s="56"/>
      <c r="T152" s="56"/>
      <c r="U152" s="56"/>
      <c r="V152" s="56"/>
      <c r="W152" s="56"/>
      <c r="X152" s="56"/>
      <c r="Y152" s="56"/>
      <c r="Z152" s="56"/>
      <c r="AA152" s="56"/>
    </row>
    <row r="153" spans="1:27" s="47" customFormat="1" ht="32">
      <c r="A153" s="106" t="s">
        <v>1269</v>
      </c>
      <c r="B153" s="33" t="s">
        <v>1270</v>
      </c>
      <c r="C153" s="50">
        <v>319</v>
      </c>
      <c r="D153" s="59" t="s">
        <v>22</v>
      </c>
      <c r="E153" s="59" t="s">
        <v>1166</v>
      </c>
      <c r="F153" s="12" t="s">
        <v>33</v>
      </c>
      <c r="G153" s="59" t="s">
        <v>1148</v>
      </c>
      <c r="H153" s="12" t="s">
        <v>936</v>
      </c>
      <c r="I153" s="12" t="s">
        <v>775</v>
      </c>
      <c r="J153" s="29"/>
      <c r="K153" s="12" t="s">
        <v>775</v>
      </c>
      <c r="L153" s="50"/>
      <c r="M153" s="78" t="s">
        <v>4191</v>
      </c>
      <c r="N153" s="59">
        <v>2007</v>
      </c>
      <c r="O153" s="14" t="s">
        <v>3067</v>
      </c>
      <c r="P153" s="50" t="s">
        <v>4281</v>
      </c>
      <c r="Q153" s="59"/>
      <c r="S153" s="56"/>
      <c r="T153" s="56"/>
      <c r="U153" s="56"/>
      <c r="V153" s="56"/>
      <c r="W153" s="56"/>
      <c r="X153" s="56"/>
      <c r="Y153" s="56"/>
      <c r="Z153" s="56"/>
      <c r="AA153" s="56"/>
    </row>
    <row r="154" spans="1:27" s="47" customFormat="1" ht="32">
      <c r="A154" s="106" t="s">
        <v>572</v>
      </c>
      <c r="B154" s="59" t="s">
        <v>573</v>
      </c>
      <c r="C154" s="33">
        <v>798</v>
      </c>
      <c r="D154" s="59" t="s">
        <v>1271</v>
      </c>
      <c r="E154" s="59" t="s">
        <v>1272</v>
      </c>
      <c r="F154" s="12" t="s">
        <v>26</v>
      </c>
      <c r="G154" s="59" t="s">
        <v>1148</v>
      </c>
      <c r="H154" s="59" t="s">
        <v>574</v>
      </c>
      <c r="I154" s="12" t="s">
        <v>33</v>
      </c>
      <c r="J154" s="50"/>
      <c r="K154" s="12" t="s">
        <v>33</v>
      </c>
      <c r="L154" s="59"/>
      <c r="M154" s="78" t="s">
        <v>4191</v>
      </c>
      <c r="N154" s="59">
        <v>2007</v>
      </c>
      <c r="O154" s="14" t="s">
        <v>3068</v>
      </c>
      <c r="P154" s="50"/>
      <c r="Q154" s="59"/>
      <c r="S154" s="56"/>
      <c r="T154" s="56"/>
      <c r="U154" s="56"/>
      <c r="V154" s="56"/>
      <c r="W154" s="56"/>
      <c r="X154" s="56"/>
      <c r="Y154" s="56"/>
      <c r="Z154" s="56"/>
      <c r="AA154" s="56"/>
    </row>
    <row r="155" spans="1:27" s="47" customFormat="1" ht="32">
      <c r="A155" s="106" t="s">
        <v>1273</v>
      </c>
      <c r="B155" s="33" t="s">
        <v>1274</v>
      </c>
      <c r="C155" s="33">
        <v>31</v>
      </c>
      <c r="D155" s="50" t="s">
        <v>302</v>
      </c>
      <c r="E155" s="59" t="s">
        <v>4282</v>
      </c>
      <c r="F155" s="12" t="s">
        <v>26</v>
      </c>
      <c r="G155" s="59" t="s">
        <v>1148</v>
      </c>
      <c r="H155" s="12" t="s">
        <v>936</v>
      </c>
      <c r="I155" s="12" t="s">
        <v>775</v>
      </c>
      <c r="J155" s="29"/>
      <c r="K155" s="12" t="s">
        <v>775</v>
      </c>
      <c r="L155" s="50"/>
      <c r="M155" s="78" t="s">
        <v>4191</v>
      </c>
      <c r="N155" s="50">
        <v>2017</v>
      </c>
      <c r="O155" s="14" t="s">
        <v>3068</v>
      </c>
      <c r="P155" s="50"/>
      <c r="Q155" s="59"/>
      <c r="S155" s="56"/>
      <c r="T155" s="56"/>
      <c r="U155" s="56"/>
      <c r="V155" s="56"/>
      <c r="W155" s="56"/>
      <c r="X155" s="56"/>
      <c r="Y155" s="56"/>
      <c r="Z155" s="56"/>
      <c r="AA155" s="56"/>
    </row>
    <row r="156" spans="1:27" s="47" customFormat="1" ht="48">
      <c r="A156" s="106" t="s">
        <v>1275</v>
      </c>
      <c r="B156" s="33" t="s">
        <v>4283</v>
      </c>
      <c r="C156" s="33">
        <v>95</v>
      </c>
      <c r="D156" s="50" t="s">
        <v>22</v>
      </c>
      <c r="E156" s="59" t="s">
        <v>1276</v>
      </c>
      <c r="F156" s="12" t="s">
        <v>33</v>
      </c>
      <c r="G156" s="59" t="s">
        <v>1148</v>
      </c>
      <c r="H156" s="12" t="s">
        <v>936</v>
      </c>
      <c r="I156" s="12" t="s">
        <v>775</v>
      </c>
      <c r="J156" s="29"/>
      <c r="K156" s="12" t="s">
        <v>775</v>
      </c>
      <c r="L156" s="50"/>
      <c r="M156" s="78" t="s">
        <v>4191</v>
      </c>
      <c r="N156" s="50">
        <v>2017</v>
      </c>
      <c r="O156" s="14" t="s">
        <v>3068</v>
      </c>
      <c r="P156" s="50"/>
      <c r="Q156" s="59"/>
      <c r="S156" s="56"/>
      <c r="T156" s="56"/>
      <c r="U156" s="56"/>
      <c r="V156" s="56"/>
      <c r="W156" s="56"/>
      <c r="X156" s="56"/>
      <c r="Y156" s="56"/>
      <c r="Z156" s="56"/>
      <c r="AA156" s="56"/>
    </row>
    <row r="157" spans="1:27" s="47" customFormat="1" ht="32">
      <c r="A157" s="106" t="s">
        <v>2819</v>
      </c>
      <c r="B157" s="59" t="s">
        <v>529</v>
      </c>
      <c r="C157" s="50">
        <v>51</v>
      </c>
      <c r="D157" s="59" t="s">
        <v>22</v>
      </c>
      <c r="E157" s="59" t="s">
        <v>1150</v>
      </c>
      <c r="F157" s="12" t="s">
        <v>26</v>
      </c>
      <c r="G157" s="59" t="s">
        <v>1148</v>
      </c>
      <c r="H157" s="59" t="s">
        <v>530</v>
      </c>
      <c r="I157" s="12" t="s">
        <v>33</v>
      </c>
      <c r="J157" s="50"/>
      <c r="K157" s="12" t="s">
        <v>33</v>
      </c>
      <c r="L157" s="50"/>
      <c r="M157" s="78" t="s">
        <v>4191</v>
      </c>
      <c r="N157" s="59">
        <v>2017</v>
      </c>
      <c r="O157" s="14" t="s">
        <v>3068</v>
      </c>
      <c r="P157" s="50"/>
      <c r="Q157" s="59"/>
      <c r="S157" s="56"/>
      <c r="T157" s="56"/>
      <c r="U157" s="56"/>
      <c r="V157" s="56"/>
      <c r="W157" s="56"/>
      <c r="X157" s="56"/>
      <c r="Y157" s="56"/>
      <c r="Z157" s="56"/>
      <c r="AA157" s="56"/>
    </row>
    <row r="158" spans="1:27" s="47" customFormat="1" ht="32">
      <c r="A158" s="66" t="s">
        <v>1143</v>
      </c>
      <c r="B158" s="59" t="s">
        <v>3086</v>
      </c>
      <c r="C158" s="59" t="s">
        <v>1442</v>
      </c>
      <c r="D158" s="59" t="s">
        <v>22</v>
      </c>
      <c r="E158" s="59" t="s">
        <v>462</v>
      </c>
      <c r="F158" s="12" t="s">
        <v>33</v>
      </c>
      <c r="G158" s="50" t="s">
        <v>775</v>
      </c>
      <c r="H158" s="59" t="s">
        <v>475</v>
      </c>
      <c r="I158" s="12" t="s">
        <v>33</v>
      </c>
      <c r="J158" s="50"/>
      <c r="K158" s="12" t="s">
        <v>33</v>
      </c>
      <c r="L158" s="50"/>
      <c r="M158" s="78" t="s">
        <v>4191</v>
      </c>
      <c r="N158" s="59">
        <v>2002</v>
      </c>
      <c r="O158" s="14" t="s">
        <v>3069</v>
      </c>
      <c r="P158" s="59" t="s">
        <v>482</v>
      </c>
      <c r="Q158" s="59"/>
      <c r="S158" s="56"/>
      <c r="T158" s="56"/>
      <c r="U158" s="56"/>
      <c r="V158" s="56"/>
      <c r="W158" s="56"/>
      <c r="X158" s="56"/>
      <c r="Y158" s="56"/>
      <c r="Z158" s="56"/>
      <c r="AA158" s="56"/>
    </row>
    <row r="159" spans="1:27" s="47" customFormat="1" ht="48">
      <c r="A159" s="66" t="s">
        <v>1144</v>
      </c>
      <c r="B159" s="59" t="s">
        <v>3087</v>
      </c>
      <c r="C159" s="59" t="s">
        <v>1442</v>
      </c>
      <c r="D159" s="59" t="s">
        <v>22</v>
      </c>
      <c r="E159" s="59" t="s">
        <v>483</v>
      </c>
      <c r="F159" s="12" t="s">
        <v>33</v>
      </c>
      <c r="G159" s="50" t="s">
        <v>775</v>
      </c>
      <c r="H159" s="59" t="s">
        <v>484</v>
      </c>
      <c r="I159" s="12" t="s">
        <v>33</v>
      </c>
      <c r="J159" s="50"/>
      <c r="K159" s="12" t="s">
        <v>33</v>
      </c>
      <c r="L159" s="59"/>
      <c r="M159" s="78" t="s">
        <v>4191</v>
      </c>
      <c r="N159" s="59">
        <v>2017</v>
      </c>
      <c r="O159" s="14" t="s">
        <v>3069</v>
      </c>
      <c r="P159" s="59" t="s">
        <v>485</v>
      </c>
      <c r="Q159" s="59"/>
      <c r="S159" s="56"/>
      <c r="T159" s="56"/>
      <c r="U159" s="56"/>
      <c r="V159" s="56"/>
      <c r="W159" s="56"/>
      <c r="X159" s="56"/>
      <c r="Y159" s="56"/>
      <c r="Z159" s="56"/>
      <c r="AA159" s="56"/>
    </row>
    <row r="160" spans="1:27" s="47" customFormat="1" ht="32">
      <c r="A160" s="66" t="s">
        <v>1145</v>
      </c>
      <c r="B160" s="59" t="s">
        <v>3088</v>
      </c>
      <c r="C160" s="59" t="s">
        <v>1442</v>
      </c>
      <c r="D160" s="59" t="s">
        <v>1146</v>
      </c>
      <c r="E160" s="59" t="s">
        <v>486</v>
      </c>
      <c r="F160" s="12" t="s">
        <v>26</v>
      </c>
      <c r="G160" s="59" t="s">
        <v>487</v>
      </c>
      <c r="H160" s="59" t="s">
        <v>488</v>
      </c>
      <c r="I160" s="12" t="s">
        <v>33</v>
      </c>
      <c r="J160" s="50"/>
      <c r="K160" s="12" t="s">
        <v>33</v>
      </c>
      <c r="L160" s="50"/>
      <c r="M160" s="78" t="s">
        <v>4191</v>
      </c>
      <c r="N160" s="59">
        <v>1992</v>
      </c>
      <c r="O160" s="14" t="s">
        <v>3069</v>
      </c>
      <c r="P160" s="59" t="s">
        <v>489</v>
      </c>
      <c r="Q160" s="59"/>
      <c r="S160" s="56"/>
      <c r="T160" s="56"/>
      <c r="U160" s="56"/>
      <c r="V160" s="56"/>
      <c r="W160" s="56"/>
      <c r="X160" s="56"/>
      <c r="Y160" s="56"/>
      <c r="Z160" s="56"/>
      <c r="AA160" s="56"/>
    </row>
    <row r="161" spans="1:27" s="47" customFormat="1" ht="32">
      <c r="A161" s="66" t="s">
        <v>1130</v>
      </c>
      <c r="B161" s="59" t="s">
        <v>3089</v>
      </c>
      <c r="C161" s="59" t="s">
        <v>1442</v>
      </c>
      <c r="D161" s="59" t="s">
        <v>272</v>
      </c>
      <c r="E161" s="59" t="s">
        <v>450</v>
      </c>
      <c r="F161" s="12" t="s">
        <v>33</v>
      </c>
      <c r="G161" s="50" t="s">
        <v>775</v>
      </c>
      <c r="H161" s="59" t="s">
        <v>452</v>
      </c>
      <c r="I161" s="12" t="s">
        <v>33</v>
      </c>
      <c r="J161" s="50"/>
      <c r="K161" s="12" t="s">
        <v>33</v>
      </c>
      <c r="L161" s="50"/>
      <c r="M161" s="78" t="s">
        <v>4191</v>
      </c>
      <c r="N161" s="59">
        <v>2019</v>
      </c>
      <c r="O161" s="14" t="s">
        <v>3069</v>
      </c>
      <c r="P161" s="50"/>
      <c r="Q161" s="59"/>
      <c r="S161" s="56"/>
      <c r="T161" s="56"/>
      <c r="U161" s="56"/>
      <c r="V161" s="56"/>
      <c r="W161" s="56"/>
      <c r="X161" s="56"/>
      <c r="Y161" s="56"/>
      <c r="Z161" s="56"/>
      <c r="AA161" s="56"/>
    </row>
    <row r="162" spans="1:27" s="47" customFormat="1" ht="48">
      <c r="A162" s="66" t="s">
        <v>1138</v>
      </c>
      <c r="B162" s="59" t="s">
        <v>3090</v>
      </c>
      <c r="C162" s="59" t="s">
        <v>1442</v>
      </c>
      <c r="D162" s="59" t="s">
        <v>472</v>
      </c>
      <c r="E162" s="59" t="s">
        <v>473</v>
      </c>
      <c r="F162" s="12" t="s">
        <v>33</v>
      </c>
      <c r="G162" s="59" t="s">
        <v>474</v>
      </c>
      <c r="H162" s="59" t="s">
        <v>475</v>
      </c>
      <c r="I162" s="12" t="s">
        <v>33</v>
      </c>
      <c r="J162" s="50"/>
      <c r="K162" s="12" t="s">
        <v>33</v>
      </c>
      <c r="L162" s="50"/>
      <c r="M162" s="78" t="s">
        <v>4191</v>
      </c>
      <c r="N162" s="59">
        <v>2019</v>
      </c>
      <c r="O162" s="14" t="s">
        <v>3069</v>
      </c>
      <c r="P162" s="59" t="s">
        <v>476</v>
      </c>
      <c r="Q162" s="59"/>
      <c r="S162" s="56"/>
      <c r="T162" s="56"/>
      <c r="U162" s="56"/>
      <c r="V162" s="56"/>
      <c r="W162" s="56"/>
      <c r="X162" s="56"/>
      <c r="Y162" s="56"/>
      <c r="Z162" s="56"/>
      <c r="AA162" s="56"/>
    </row>
    <row r="163" spans="1:27" s="47" customFormat="1" ht="32">
      <c r="A163" s="66" t="s">
        <v>1133</v>
      </c>
      <c r="B163" s="59" t="s">
        <v>3091</v>
      </c>
      <c r="C163" s="59" t="s">
        <v>1442</v>
      </c>
      <c r="D163" s="59" t="s">
        <v>4287</v>
      </c>
      <c r="E163" s="59" t="s">
        <v>462</v>
      </c>
      <c r="F163" s="12" t="s">
        <v>33</v>
      </c>
      <c r="G163" s="59" t="s">
        <v>459</v>
      </c>
      <c r="H163" s="59" t="s">
        <v>463</v>
      </c>
      <c r="I163" s="12" t="s">
        <v>33</v>
      </c>
      <c r="J163" s="50"/>
      <c r="K163" s="12" t="s">
        <v>33</v>
      </c>
      <c r="L163" s="59"/>
      <c r="M163" s="78" t="s">
        <v>4191</v>
      </c>
      <c r="N163" s="59">
        <v>2016</v>
      </c>
      <c r="O163" s="14" t="s">
        <v>3069</v>
      </c>
      <c r="P163" s="59" t="s">
        <v>464</v>
      </c>
      <c r="Q163" s="59"/>
      <c r="S163" s="56"/>
      <c r="T163" s="56"/>
      <c r="U163" s="56"/>
      <c r="V163" s="56"/>
      <c r="W163" s="56"/>
      <c r="X163" s="56"/>
      <c r="Y163" s="56"/>
      <c r="Z163" s="56"/>
      <c r="AA163" s="56"/>
    </row>
    <row r="164" spans="1:27" s="47" customFormat="1" ht="48">
      <c r="A164" s="66" t="s">
        <v>1134</v>
      </c>
      <c r="B164" s="59" t="s">
        <v>3092</v>
      </c>
      <c r="C164" s="50">
        <v>725</v>
      </c>
      <c r="D164" s="59" t="s">
        <v>878</v>
      </c>
      <c r="E164" s="59" t="s">
        <v>465</v>
      </c>
      <c r="F164" s="12" t="s">
        <v>26</v>
      </c>
      <c r="G164" s="50" t="s">
        <v>775</v>
      </c>
      <c r="H164" s="12" t="s">
        <v>936</v>
      </c>
      <c r="I164" s="12" t="s">
        <v>33</v>
      </c>
      <c r="J164" s="50"/>
      <c r="K164" s="12" t="s">
        <v>26</v>
      </c>
      <c r="L164" s="59" t="s">
        <v>3105</v>
      </c>
      <c r="M164" s="78" t="s">
        <v>4191</v>
      </c>
      <c r="N164" s="59">
        <v>2014</v>
      </c>
      <c r="O164" s="14" t="s">
        <v>3069</v>
      </c>
      <c r="P164" s="59" t="s">
        <v>466</v>
      </c>
      <c r="Q164" s="59"/>
      <c r="S164" s="56"/>
      <c r="T164" s="56"/>
      <c r="U164" s="56"/>
      <c r="V164" s="56"/>
      <c r="W164" s="56"/>
      <c r="X164" s="56"/>
      <c r="Y164" s="56"/>
      <c r="Z164" s="56"/>
      <c r="AA164" s="56"/>
    </row>
    <row r="165" spans="1:27" s="47" customFormat="1" ht="64">
      <c r="A165" s="66" t="s">
        <v>1135</v>
      </c>
      <c r="B165" s="59" t="s">
        <v>3093</v>
      </c>
      <c r="C165" s="59" t="s">
        <v>1442</v>
      </c>
      <c r="D165" s="59" t="s">
        <v>878</v>
      </c>
      <c r="E165" s="59" t="s">
        <v>462</v>
      </c>
      <c r="F165" s="12" t="s">
        <v>33</v>
      </c>
      <c r="G165" s="59" t="s">
        <v>467</v>
      </c>
      <c r="H165" s="59" t="s">
        <v>463</v>
      </c>
      <c r="I165" s="12" t="s">
        <v>26</v>
      </c>
      <c r="J165" s="59" t="s">
        <v>3106</v>
      </c>
      <c r="K165" s="12" t="s">
        <v>33</v>
      </c>
      <c r="L165" s="59"/>
      <c r="M165" s="78" t="s">
        <v>4191</v>
      </c>
      <c r="N165" s="59">
        <v>2011</v>
      </c>
      <c r="O165" s="14" t="s">
        <v>3069</v>
      </c>
      <c r="P165" s="59" t="s">
        <v>468</v>
      </c>
      <c r="Q165" s="59"/>
      <c r="S165" s="56"/>
      <c r="T165" s="56"/>
      <c r="U165" s="56"/>
      <c r="V165" s="56"/>
      <c r="W165" s="56"/>
      <c r="X165" s="56"/>
      <c r="Y165" s="56"/>
      <c r="Z165" s="56"/>
      <c r="AA165" s="56"/>
    </row>
    <row r="166" spans="1:27" s="47" customFormat="1" ht="80">
      <c r="A166" s="66" t="s">
        <v>1136</v>
      </c>
      <c r="B166" s="59" t="s">
        <v>3094</v>
      </c>
      <c r="C166" s="59" t="s">
        <v>1442</v>
      </c>
      <c r="D166" s="59" t="s">
        <v>878</v>
      </c>
      <c r="E166" s="59" t="s">
        <v>469</v>
      </c>
      <c r="F166" s="12" t="s">
        <v>33</v>
      </c>
      <c r="G166" s="59" t="s">
        <v>459</v>
      </c>
      <c r="H166" s="59" t="s">
        <v>460</v>
      </c>
      <c r="I166" s="12" t="s">
        <v>33</v>
      </c>
      <c r="J166" s="50"/>
      <c r="K166" s="12" t="s">
        <v>33</v>
      </c>
      <c r="L166" s="50"/>
      <c r="M166" s="78" t="s">
        <v>4191</v>
      </c>
      <c r="N166" s="59">
        <v>2017</v>
      </c>
      <c r="O166" s="14" t="s">
        <v>3069</v>
      </c>
      <c r="P166" s="59" t="s">
        <v>470</v>
      </c>
      <c r="Q166" s="59"/>
      <c r="S166" s="56"/>
      <c r="T166" s="56"/>
      <c r="U166" s="56"/>
      <c r="V166" s="56"/>
      <c r="W166" s="56"/>
      <c r="X166" s="56"/>
      <c r="Y166" s="56"/>
      <c r="Z166" s="56"/>
      <c r="AA166" s="56"/>
    </row>
    <row r="167" spans="1:27" s="47" customFormat="1" ht="48">
      <c r="A167" s="66" t="s">
        <v>2789</v>
      </c>
      <c r="B167" s="59" t="s">
        <v>1132</v>
      </c>
      <c r="C167" s="59" t="s">
        <v>1442</v>
      </c>
      <c r="D167" s="59" t="s">
        <v>4286</v>
      </c>
      <c r="E167" s="59" t="s">
        <v>458</v>
      </c>
      <c r="F167" s="12" t="s">
        <v>33</v>
      </c>
      <c r="G167" s="59" t="s">
        <v>459</v>
      </c>
      <c r="H167" s="59" t="s">
        <v>460</v>
      </c>
      <c r="I167" s="12" t="s">
        <v>33</v>
      </c>
      <c r="J167" s="50"/>
      <c r="K167" s="12" t="s">
        <v>33</v>
      </c>
      <c r="L167" s="50"/>
      <c r="M167" s="78" t="s">
        <v>4191</v>
      </c>
      <c r="N167" s="59">
        <v>1992</v>
      </c>
      <c r="O167" s="14" t="s">
        <v>3069</v>
      </c>
      <c r="P167" s="59" t="s">
        <v>461</v>
      </c>
      <c r="Q167" s="59"/>
      <c r="S167" s="56"/>
      <c r="T167" s="56"/>
      <c r="U167" s="56"/>
      <c r="V167" s="56"/>
      <c r="W167" s="56"/>
      <c r="X167" s="56"/>
      <c r="Y167" s="56"/>
      <c r="Z167" s="56"/>
      <c r="AA167" s="56"/>
    </row>
    <row r="168" spans="1:27" s="47" customFormat="1" ht="32">
      <c r="A168" s="66" t="s">
        <v>1137</v>
      </c>
      <c r="B168" s="59" t="s">
        <v>3095</v>
      </c>
      <c r="C168" s="59" t="s">
        <v>1442</v>
      </c>
      <c r="D168" s="59" t="s">
        <v>878</v>
      </c>
      <c r="E168" s="59" t="s">
        <v>462</v>
      </c>
      <c r="F168" s="12" t="s">
        <v>33</v>
      </c>
      <c r="G168" s="50" t="s">
        <v>775</v>
      </c>
      <c r="H168" s="59" t="s">
        <v>463</v>
      </c>
      <c r="I168" s="12" t="s">
        <v>33</v>
      </c>
      <c r="J168" s="50"/>
      <c r="K168" s="12" t="s">
        <v>33</v>
      </c>
      <c r="L168" s="59"/>
      <c r="M168" s="78" t="s">
        <v>4191</v>
      </c>
      <c r="N168" s="59">
        <v>2007</v>
      </c>
      <c r="O168" s="14" t="s">
        <v>3068</v>
      </c>
      <c r="P168" s="59" t="s">
        <v>471</v>
      </c>
      <c r="Q168" s="59"/>
      <c r="S168" s="56"/>
      <c r="T168" s="56"/>
      <c r="U168" s="56"/>
      <c r="V168" s="56"/>
      <c r="W168" s="56"/>
      <c r="X168" s="56"/>
      <c r="Y168" s="56"/>
      <c r="Z168" s="56"/>
      <c r="AA168" s="56"/>
    </row>
    <row r="169" spans="1:27" s="47" customFormat="1" ht="48">
      <c r="A169" s="66" t="s">
        <v>1131</v>
      </c>
      <c r="B169" s="59" t="s">
        <v>3096</v>
      </c>
      <c r="C169" s="60">
        <v>75</v>
      </c>
      <c r="D169" s="59" t="s">
        <v>22</v>
      </c>
      <c r="E169" s="59" t="s">
        <v>453</v>
      </c>
      <c r="F169" s="12" t="s">
        <v>26</v>
      </c>
      <c r="G169" s="59" t="s">
        <v>454</v>
      </c>
      <c r="H169" s="12" t="s">
        <v>936</v>
      </c>
      <c r="I169" s="12" t="s">
        <v>33</v>
      </c>
      <c r="J169" s="59"/>
      <c r="K169" s="12" t="s">
        <v>26</v>
      </c>
      <c r="L169" s="59" t="s">
        <v>456</v>
      </c>
      <c r="M169" s="78" t="s">
        <v>4191</v>
      </c>
      <c r="N169" s="59">
        <v>2016</v>
      </c>
      <c r="O169" s="14" t="s">
        <v>3069</v>
      </c>
      <c r="P169" s="59" t="s">
        <v>455</v>
      </c>
      <c r="Q169" s="59"/>
      <c r="S169" s="56"/>
      <c r="T169" s="56"/>
      <c r="U169" s="56"/>
      <c r="V169" s="56"/>
      <c r="W169" s="56"/>
      <c r="X169" s="56"/>
      <c r="Y169" s="56"/>
      <c r="Z169" s="56"/>
      <c r="AA169" s="56"/>
    </row>
    <row r="170" spans="1:27" s="47" customFormat="1" ht="32">
      <c r="A170" s="66" t="s">
        <v>1140</v>
      </c>
      <c r="B170" s="59" t="s">
        <v>3097</v>
      </c>
      <c r="C170" s="59" t="s">
        <v>1442</v>
      </c>
      <c r="D170" s="59" t="s">
        <v>4286</v>
      </c>
      <c r="E170" s="50" t="s">
        <v>775</v>
      </c>
      <c r="F170" s="12" t="s">
        <v>33</v>
      </c>
      <c r="G170" s="59" t="s">
        <v>480</v>
      </c>
      <c r="H170" s="59" t="s">
        <v>481</v>
      </c>
      <c r="I170" s="12" t="s">
        <v>33</v>
      </c>
      <c r="J170" s="50"/>
      <c r="K170" s="12" t="s">
        <v>33</v>
      </c>
      <c r="L170" s="50"/>
      <c r="M170" s="78" t="s">
        <v>4191</v>
      </c>
      <c r="N170" s="59">
        <v>1992</v>
      </c>
      <c r="O170" s="14" t="s">
        <v>3069</v>
      </c>
      <c r="P170" s="50"/>
      <c r="Q170" s="59"/>
      <c r="S170" s="56"/>
      <c r="T170" s="56"/>
      <c r="U170" s="56"/>
      <c r="V170" s="56"/>
      <c r="W170" s="56"/>
      <c r="X170" s="56"/>
      <c r="Y170" s="56"/>
      <c r="Z170" s="56"/>
      <c r="AA170" s="56"/>
    </row>
    <row r="171" spans="1:27" s="47" customFormat="1" ht="80">
      <c r="A171" s="66" t="s">
        <v>1128</v>
      </c>
      <c r="B171" s="29" t="s">
        <v>3098</v>
      </c>
      <c r="C171" s="30">
        <v>3200</v>
      </c>
      <c r="D171" s="29" t="s">
        <v>4288</v>
      </c>
      <c r="E171" s="29" t="s">
        <v>1129</v>
      </c>
      <c r="F171" s="12" t="s">
        <v>33</v>
      </c>
      <c r="G171" s="29" t="s">
        <v>223</v>
      </c>
      <c r="H171" s="12" t="s">
        <v>936</v>
      </c>
      <c r="I171" s="12" t="s">
        <v>33</v>
      </c>
      <c r="J171" s="50"/>
      <c r="K171" s="12" t="s">
        <v>33</v>
      </c>
      <c r="L171" s="61"/>
      <c r="M171" s="78" t="s">
        <v>4191</v>
      </c>
      <c r="N171" s="61">
        <v>2016</v>
      </c>
      <c r="O171" s="14" t="s">
        <v>3069</v>
      </c>
      <c r="P171" s="29" t="s">
        <v>449</v>
      </c>
      <c r="Q171" s="29"/>
      <c r="S171" s="56"/>
      <c r="T171" s="56"/>
      <c r="U171" s="56"/>
      <c r="V171" s="56"/>
      <c r="W171" s="56"/>
      <c r="X171" s="56"/>
      <c r="Y171" s="56"/>
      <c r="Z171" s="56"/>
      <c r="AA171" s="56"/>
    </row>
    <row r="172" spans="1:27" s="47" customFormat="1" ht="80">
      <c r="A172" s="66" t="s">
        <v>1139</v>
      </c>
      <c r="B172" s="59" t="s">
        <v>3099</v>
      </c>
      <c r="C172" s="59" t="s">
        <v>1442</v>
      </c>
      <c r="D172" s="59" t="s">
        <v>313</v>
      </c>
      <c r="E172" s="59" t="s">
        <v>477</v>
      </c>
      <c r="F172" s="12" t="s">
        <v>33</v>
      </c>
      <c r="G172" s="59" t="s">
        <v>459</v>
      </c>
      <c r="H172" s="59" t="s">
        <v>478</v>
      </c>
      <c r="I172" s="12" t="s">
        <v>33</v>
      </c>
      <c r="J172" s="59"/>
      <c r="K172" s="12" t="s">
        <v>26</v>
      </c>
      <c r="L172" s="59" t="s">
        <v>479</v>
      </c>
      <c r="M172" s="78" t="s">
        <v>4191</v>
      </c>
      <c r="N172" s="59">
        <v>2009</v>
      </c>
      <c r="O172" s="14" t="s">
        <v>3069</v>
      </c>
      <c r="P172" s="59" t="s">
        <v>479</v>
      </c>
      <c r="Q172" s="59"/>
      <c r="S172" s="56"/>
      <c r="T172" s="56"/>
      <c r="U172" s="56"/>
      <c r="V172" s="56"/>
      <c r="W172" s="56"/>
      <c r="X172" s="56"/>
      <c r="Y172" s="56"/>
      <c r="Z172" s="56"/>
      <c r="AA172" s="56"/>
    </row>
    <row r="173" spans="1:27" s="47" customFormat="1" ht="64">
      <c r="A173" s="66" t="s">
        <v>1141</v>
      </c>
      <c r="B173" s="59" t="s">
        <v>3100</v>
      </c>
      <c r="C173" s="50">
        <v>670</v>
      </c>
      <c r="D173" s="59" t="s">
        <v>4284</v>
      </c>
      <c r="E173" s="59" t="s">
        <v>375</v>
      </c>
      <c r="F173" s="12" t="s">
        <v>26</v>
      </c>
      <c r="G173" s="59" t="s">
        <v>1142</v>
      </c>
      <c r="H173" s="12" t="s">
        <v>936</v>
      </c>
      <c r="I173" s="12" t="s">
        <v>33</v>
      </c>
      <c r="J173" s="50"/>
      <c r="K173" s="12" t="s">
        <v>26</v>
      </c>
      <c r="L173" s="59" t="s">
        <v>377</v>
      </c>
      <c r="M173" s="78" t="s">
        <v>4191</v>
      </c>
      <c r="N173" s="59">
        <v>2018</v>
      </c>
      <c r="O173" s="14" t="s">
        <v>3069</v>
      </c>
      <c r="P173" s="59" t="s">
        <v>376</v>
      </c>
      <c r="Q173" s="59"/>
      <c r="S173" s="56"/>
      <c r="T173" s="56"/>
      <c r="U173" s="56"/>
      <c r="V173" s="56"/>
      <c r="W173" s="56"/>
      <c r="X173" s="56"/>
      <c r="Y173" s="56"/>
      <c r="Z173" s="56"/>
      <c r="AA173" s="56"/>
    </row>
    <row r="174" spans="1:27" s="47" customFormat="1" ht="64">
      <c r="A174" s="66" t="s">
        <v>1147</v>
      </c>
      <c r="B174" s="59" t="s">
        <v>3101</v>
      </c>
      <c r="C174" s="60">
        <v>267</v>
      </c>
      <c r="D174" s="59" t="s">
        <v>272</v>
      </c>
      <c r="E174" s="59" t="s">
        <v>490</v>
      </c>
      <c r="F174" s="12" t="s">
        <v>33</v>
      </c>
      <c r="G174" s="59" t="s">
        <v>467</v>
      </c>
      <c r="H174" s="59" t="s">
        <v>463</v>
      </c>
      <c r="I174" s="12" t="s">
        <v>33</v>
      </c>
      <c r="J174" s="50"/>
      <c r="K174" s="12" t="s">
        <v>33</v>
      </c>
      <c r="L174" s="59"/>
      <c r="M174" s="78" t="s">
        <v>4191</v>
      </c>
      <c r="N174" s="59">
        <v>2019</v>
      </c>
      <c r="O174" s="14" t="s">
        <v>3069</v>
      </c>
      <c r="P174" s="186" t="s">
        <v>4285</v>
      </c>
      <c r="Q174" s="59"/>
      <c r="S174" s="56"/>
      <c r="T174" s="56"/>
      <c r="U174" s="56"/>
      <c r="V174" s="56"/>
      <c r="W174" s="56"/>
      <c r="X174" s="56"/>
      <c r="Y174" s="56"/>
      <c r="Z174" s="56"/>
      <c r="AA174" s="56"/>
    </row>
    <row r="175" spans="1:27">
      <c r="L175" s="212" t="s">
        <v>4289</v>
      </c>
      <c r="M175" s="85">
        <v>3054634.06</v>
      </c>
    </row>
    <row r="176" spans="1:27">
      <c r="L176" s="212" t="s">
        <v>4290</v>
      </c>
      <c r="M176" s="85">
        <v>1000000</v>
      </c>
    </row>
    <row r="177" spans="12:13">
      <c r="L177" s="212" t="s">
        <v>4291</v>
      </c>
      <c r="M177" s="85">
        <v>1012499.2</v>
      </c>
    </row>
    <row r="178" spans="12:13">
      <c r="L178" s="212" t="s">
        <v>4292</v>
      </c>
      <c r="M178" s="85">
        <v>2515008.1</v>
      </c>
    </row>
    <row r="179" spans="12:13">
      <c r="L179" s="212" t="s">
        <v>4293</v>
      </c>
      <c r="M179" s="85">
        <v>160000</v>
      </c>
    </row>
    <row r="180" spans="12:13">
      <c r="L180" s="212" t="s">
        <v>4294</v>
      </c>
      <c r="M180" s="85">
        <v>1446110.34</v>
      </c>
    </row>
    <row r="181" spans="12:13">
      <c r="L181" s="212" t="s">
        <v>4295</v>
      </c>
      <c r="M181" s="85">
        <v>4000000</v>
      </c>
    </row>
    <row r="182" spans="12:13">
      <c r="L182" s="212" t="s">
        <v>4296</v>
      </c>
      <c r="M182" s="85">
        <v>2276215.6</v>
      </c>
    </row>
    <row r="183" spans="12:13">
      <c r="L183" s="212" t="s">
        <v>4297</v>
      </c>
      <c r="M183" s="85">
        <v>16500000</v>
      </c>
    </row>
    <row r="184" spans="12:13">
      <c r="L184" s="187" t="s">
        <v>4298</v>
      </c>
      <c r="M184" s="188">
        <f>SUM(M175:M183)</f>
        <v>31964467.299999997</v>
      </c>
    </row>
  </sheetData>
  <mergeCells count="2">
    <mergeCell ref="A2:N2"/>
    <mergeCell ref="A1:Q1"/>
  </mergeCells>
  <printOptions horizontalCentered="1"/>
  <pageMargins left="0.25" right="0.25" top="0.25" bottom="0.4" header="0.3" footer="0.3"/>
  <pageSetup scale="30" orientation="landscape" horizontalDpi="1200" verticalDpi="1200"/>
  <headerFooter>
    <oddFooter>Page &amp;P of &amp;N</oddFoot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5FD6EFF-B9DD-6F46-874D-78CD150F318B}">
          <x14:formula1>
            <xm:f>'DATA VALUES'!$A$1:$A$3</xm:f>
          </x14:formula1>
          <xm:sqref>F4:F170 K4:K170 I4:I170</xm:sqref>
        </x14:dataValidation>
        <x14:dataValidation type="list" allowBlank="1" showInputMessage="1" showErrorMessage="1" xr:uid="{32EE7428-DCE2-BA4B-90D5-EA3D739E732D}">
          <x14:formula1>
            <xm:f>'DATA VALUES'!$B$1:$B$3</xm:f>
          </x14:formula1>
          <xm:sqref>O4:O174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841E-24DC-9F4A-93F3-C339DC0572CA}">
  <sheetPr>
    <outlinePr summaryBelow="0" summaryRight="0"/>
  </sheetPr>
  <dimension ref="A1:S112"/>
  <sheetViews>
    <sheetView showGridLines="0"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H7" sqref="H7"/>
    </sheetView>
  </sheetViews>
  <sheetFormatPr baseColWidth="10" defaultColWidth="14.5" defaultRowHeight="14"/>
  <cols>
    <col min="1" max="1" width="23.6640625" style="145" customWidth="1"/>
    <col min="2" max="2" width="71.83203125" style="6" customWidth="1"/>
    <col min="3" max="3" width="11.6640625" style="5" customWidth="1"/>
    <col min="4" max="4" width="19.5" style="5" customWidth="1"/>
    <col min="5" max="5" width="22.33203125" style="5" customWidth="1"/>
    <col min="6" max="6" width="14.33203125" style="5" customWidth="1"/>
    <col min="7" max="7" width="21.5" style="5" customWidth="1"/>
    <col min="8" max="8" width="24.33203125" style="8" customWidth="1"/>
    <col min="9" max="9" width="22.5" style="5" customWidth="1"/>
    <col min="10" max="10" width="18" style="5" customWidth="1"/>
    <col min="11" max="11" width="21" style="5" customWidth="1"/>
    <col min="12" max="12" width="33" style="5" customWidth="1"/>
    <col min="13" max="13" width="16.83203125" style="80" customWidth="1"/>
    <col min="14" max="14" width="11" style="22" customWidth="1"/>
    <col min="15" max="15" width="21" style="5" customWidth="1"/>
    <col min="16" max="16" width="23.33203125" style="7" customWidth="1"/>
    <col min="17" max="17" width="42.33203125" style="5" customWidth="1"/>
    <col min="18" max="18" width="14.5" style="5"/>
    <col min="19" max="19" width="45.83203125" style="5"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row>
    <row r="2" spans="1:19" ht="24">
      <c r="A2" s="230" t="s">
        <v>298</v>
      </c>
      <c r="B2" s="230"/>
      <c r="C2" s="230"/>
      <c r="D2" s="230"/>
      <c r="E2" s="230"/>
      <c r="F2" s="230"/>
      <c r="G2" s="230"/>
      <c r="H2" s="230"/>
      <c r="I2" s="230"/>
      <c r="J2" s="230"/>
      <c r="K2" s="230"/>
      <c r="L2" s="230"/>
      <c r="M2" s="230"/>
      <c r="N2" s="230"/>
      <c r="O2" s="6"/>
      <c r="S2" s="6"/>
    </row>
    <row r="3" spans="1:19" s="11" customFormat="1" ht="64">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8" customFormat="1" ht="64">
      <c r="A4" s="103" t="s">
        <v>662</v>
      </c>
      <c r="B4" s="29" t="s">
        <v>663</v>
      </c>
      <c r="C4" s="29">
        <v>20</v>
      </c>
      <c r="D4" s="29" t="s">
        <v>775</v>
      </c>
      <c r="E4" s="29" t="s">
        <v>3397</v>
      </c>
      <c r="F4" s="12" t="s">
        <v>26</v>
      </c>
      <c r="G4" s="29" t="s">
        <v>3398</v>
      </c>
      <c r="H4" s="29" t="s">
        <v>671</v>
      </c>
      <c r="I4" s="12" t="s">
        <v>33</v>
      </c>
      <c r="J4" s="29"/>
      <c r="K4" s="12" t="s">
        <v>33</v>
      </c>
      <c r="L4" s="29"/>
      <c r="M4" s="78">
        <v>63372.5</v>
      </c>
      <c r="N4" s="29">
        <v>2002</v>
      </c>
      <c r="O4" s="14" t="s">
        <v>3068</v>
      </c>
      <c r="P4" s="29"/>
      <c r="Q4" s="61"/>
    </row>
    <row r="5" spans="1:19" s="8" customFormat="1" ht="32">
      <c r="A5" s="103" t="s">
        <v>506</v>
      </c>
      <c r="B5" s="29" t="s">
        <v>657</v>
      </c>
      <c r="C5" s="29">
        <v>30</v>
      </c>
      <c r="D5" s="29" t="s">
        <v>22</v>
      </c>
      <c r="E5" s="29" t="s">
        <v>658</v>
      </c>
      <c r="F5" s="12" t="s">
        <v>26</v>
      </c>
      <c r="G5" s="29" t="s">
        <v>3398</v>
      </c>
      <c r="H5" s="29" t="s">
        <v>671</v>
      </c>
      <c r="I5" s="12" t="s">
        <v>33</v>
      </c>
      <c r="J5" s="29"/>
      <c r="K5" s="12" t="s">
        <v>33</v>
      </c>
      <c r="L5" s="29"/>
      <c r="M5" s="78">
        <v>76644.375</v>
      </c>
      <c r="N5" s="29">
        <v>2002</v>
      </c>
      <c r="O5" s="14" t="s">
        <v>3068</v>
      </c>
      <c r="P5" s="29"/>
      <c r="Q5" s="61"/>
    </row>
    <row r="6" spans="1:19" s="8" customFormat="1" ht="96">
      <c r="A6" s="103" t="s">
        <v>3015</v>
      </c>
      <c r="B6" s="29" t="s">
        <v>682</v>
      </c>
      <c r="C6" s="29">
        <v>10</v>
      </c>
      <c r="D6" s="29" t="s">
        <v>683</v>
      </c>
      <c r="E6" s="29" t="s">
        <v>684</v>
      </c>
      <c r="F6" s="12" t="s">
        <v>33</v>
      </c>
      <c r="G6" s="29" t="s">
        <v>3399</v>
      </c>
      <c r="H6" s="29" t="s">
        <v>3014</v>
      </c>
      <c r="I6" s="12" t="s">
        <v>33</v>
      </c>
      <c r="J6" s="29"/>
      <c r="K6" s="12" t="s">
        <v>33</v>
      </c>
      <c r="L6" s="29"/>
      <c r="M6" s="79">
        <v>5680</v>
      </c>
      <c r="N6" s="29">
        <v>2024</v>
      </c>
      <c r="O6" s="14" t="s">
        <v>3068</v>
      </c>
      <c r="P6" s="29"/>
      <c r="Q6" s="61"/>
    </row>
    <row r="7" spans="1:19" s="8" customFormat="1" ht="64">
      <c r="A7" s="103" t="s">
        <v>694</v>
      </c>
      <c r="B7" s="29" t="s">
        <v>695</v>
      </c>
      <c r="C7" s="29">
        <v>24</v>
      </c>
      <c r="D7" s="29" t="s">
        <v>696</v>
      </c>
      <c r="E7" s="29" t="s">
        <v>690</v>
      </c>
      <c r="F7" s="12" t="s">
        <v>26</v>
      </c>
      <c r="G7" s="29" t="s">
        <v>3400</v>
      </c>
      <c r="H7" s="12" t="s">
        <v>3441</v>
      </c>
      <c r="I7" s="12" t="s">
        <v>33</v>
      </c>
      <c r="J7" s="29"/>
      <c r="K7" s="12" t="s">
        <v>33</v>
      </c>
      <c r="L7" s="29"/>
      <c r="M7" s="78">
        <v>10114.025000000001</v>
      </c>
      <c r="N7" s="29">
        <v>2002</v>
      </c>
      <c r="O7" s="14" t="s">
        <v>3068</v>
      </c>
      <c r="P7" s="29"/>
      <c r="Q7" s="61"/>
    </row>
    <row r="8" spans="1:19" s="8" customFormat="1" ht="48">
      <c r="A8" s="103" t="s">
        <v>665</v>
      </c>
      <c r="B8" s="29" t="s">
        <v>4367</v>
      </c>
      <c r="C8" s="29">
        <v>85</v>
      </c>
      <c r="D8" s="29" t="s">
        <v>3084</v>
      </c>
      <c r="E8" s="29" t="s">
        <v>3401</v>
      </c>
      <c r="F8" s="12" t="s">
        <v>26</v>
      </c>
      <c r="G8" s="29" t="s">
        <v>487</v>
      </c>
      <c r="H8" s="29" t="s">
        <v>671</v>
      </c>
      <c r="I8" s="12" t="s">
        <v>33</v>
      </c>
      <c r="J8" s="29"/>
      <c r="K8" s="12" t="s">
        <v>33</v>
      </c>
      <c r="L8" s="29"/>
      <c r="M8" s="79" t="s">
        <v>3181</v>
      </c>
      <c r="N8" s="29">
        <v>2002</v>
      </c>
      <c r="O8" s="14" t="s">
        <v>3068</v>
      </c>
      <c r="P8" s="29"/>
      <c r="Q8" s="61"/>
    </row>
    <row r="9" spans="1:19" s="8" customFormat="1" ht="112">
      <c r="A9" s="103" t="s">
        <v>3402</v>
      </c>
      <c r="B9" s="29" t="s">
        <v>3403</v>
      </c>
      <c r="C9" s="29">
        <v>200</v>
      </c>
      <c r="D9" s="29" t="s">
        <v>3084</v>
      </c>
      <c r="E9" s="29" t="s">
        <v>664</v>
      </c>
      <c r="F9" s="12" t="s">
        <v>26</v>
      </c>
      <c r="G9" s="29" t="s">
        <v>487</v>
      </c>
      <c r="H9" s="29" t="s">
        <v>671</v>
      </c>
      <c r="I9" s="12" t="s">
        <v>33</v>
      </c>
      <c r="J9" s="29"/>
      <c r="K9" s="12" t="s">
        <v>33</v>
      </c>
      <c r="L9" s="29"/>
      <c r="M9" s="78">
        <v>63372.5</v>
      </c>
      <c r="N9" s="29">
        <v>2002</v>
      </c>
      <c r="O9" s="14" t="s">
        <v>3068</v>
      </c>
      <c r="P9" s="29"/>
      <c r="Q9" s="61"/>
    </row>
    <row r="10" spans="1:19" s="8" customFormat="1" ht="48">
      <c r="A10" s="103" t="s">
        <v>3404</v>
      </c>
      <c r="B10" s="29" t="s">
        <v>3405</v>
      </c>
      <c r="C10" s="29">
        <v>14</v>
      </c>
      <c r="D10" s="29" t="s">
        <v>3406</v>
      </c>
      <c r="E10" s="29" t="s">
        <v>3407</v>
      </c>
      <c r="F10" s="12" t="s">
        <v>26</v>
      </c>
      <c r="G10" s="29" t="s">
        <v>1441</v>
      </c>
      <c r="H10" s="29" t="s">
        <v>671</v>
      </c>
      <c r="I10" s="12" t="s">
        <v>33</v>
      </c>
      <c r="J10" s="29"/>
      <c r="K10" s="12" t="s">
        <v>33</v>
      </c>
      <c r="L10" s="29"/>
      <c r="M10" s="157">
        <v>24628</v>
      </c>
      <c r="N10" s="29">
        <v>2025</v>
      </c>
      <c r="O10" s="14" t="s">
        <v>3068</v>
      </c>
      <c r="P10" s="29"/>
      <c r="Q10" s="61"/>
    </row>
    <row r="11" spans="1:19" s="8" customFormat="1" ht="96">
      <c r="A11" s="103" t="s">
        <v>29</v>
      </c>
      <c r="B11" s="29" t="s">
        <v>682</v>
      </c>
      <c r="C11" s="29">
        <v>13</v>
      </c>
      <c r="D11" s="29" t="s">
        <v>683</v>
      </c>
      <c r="E11" s="29" t="s">
        <v>684</v>
      </c>
      <c r="F11" s="12" t="s">
        <v>33</v>
      </c>
      <c r="G11" s="29" t="s">
        <v>3399</v>
      </c>
      <c r="H11" s="29" t="s">
        <v>3014</v>
      </c>
      <c r="I11" s="12" t="s">
        <v>33</v>
      </c>
      <c r="J11" s="29"/>
      <c r="K11" s="12" t="s">
        <v>33</v>
      </c>
      <c r="L11" s="29"/>
      <c r="M11" s="78">
        <v>17385.875</v>
      </c>
      <c r="N11" s="29">
        <v>2002</v>
      </c>
      <c r="O11" s="14" t="s">
        <v>3068</v>
      </c>
      <c r="P11" s="29"/>
      <c r="Q11" s="61"/>
    </row>
    <row r="12" spans="1:19" s="8" customFormat="1" ht="96">
      <c r="A12" s="103" t="s">
        <v>28</v>
      </c>
      <c r="B12" s="29" t="s">
        <v>672</v>
      </c>
      <c r="C12" s="29">
        <v>90</v>
      </c>
      <c r="D12" s="29" t="s">
        <v>669</v>
      </c>
      <c r="E12" s="29" t="s">
        <v>673</v>
      </c>
      <c r="F12" s="12" t="s">
        <v>26</v>
      </c>
      <c r="G12" s="29" t="s">
        <v>487</v>
      </c>
      <c r="H12" s="29" t="s">
        <v>671</v>
      </c>
      <c r="I12" s="12" t="s">
        <v>33</v>
      </c>
      <c r="J12" s="29"/>
      <c r="K12" s="12" t="s">
        <v>33</v>
      </c>
      <c r="L12" s="29"/>
      <c r="M12" s="78">
        <v>63372.5</v>
      </c>
      <c r="N12" s="29">
        <v>2002</v>
      </c>
      <c r="O12" s="14" t="s">
        <v>3068</v>
      </c>
      <c r="P12" s="29"/>
      <c r="Q12" s="61"/>
    </row>
    <row r="13" spans="1:19" s="8" customFormat="1" ht="48">
      <c r="A13" s="103" t="s">
        <v>3408</v>
      </c>
      <c r="B13" s="29" t="s">
        <v>3409</v>
      </c>
      <c r="C13" s="29">
        <v>30</v>
      </c>
      <c r="D13" s="158" t="s">
        <v>3410</v>
      </c>
      <c r="E13" s="29" t="s">
        <v>3401</v>
      </c>
      <c r="F13" s="12" t="s">
        <v>26</v>
      </c>
      <c r="G13" s="29" t="s">
        <v>487</v>
      </c>
      <c r="H13" s="12" t="s">
        <v>3441</v>
      </c>
      <c r="I13" s="12" t="s">
        <v>33</v>
      </c>
      <c r="J13" s="29"/>
      <c r="K13" s="12" t="s">
        <v>33</v>
      </c>
      <c r="L13" s="29"/>
      <c r="M13" s="157">
        <v>760</v>
      </c>
      <c r="N13" s="29">
        <v>2025</v>
      </c>
      <c r="O13" s="14" t="s">
        <v>3069</v>
      </c>
      <c r="P13" s="158" t="s">
        <v>3411</v>
      </c>
      <c r="Q13" s="61"/>
    </row>
    <row r="14" spans="1:19" s="8" customFormat="1" ht="48">
      <c r="A14" s="103" t="s">
        <v>3412</v>
      </c>
      <c r="B14" s="29" t="s">
        <v>3413</v>
      </c>
      <c r="C14" s="29">
        <v>10</v>
      </c>
      <c r="D14" s="158" t="s">
        <v>3414</v>
      </c>
      <c r="E14" s="29" t="s">
        <v>3008</v>
      </c>
      <c r="F14" s="12" t="s">
        <v>26</v>
      </c>
      <c r="G14" s="29" t="s">
        <v>487</v>
      </c>
      <c r="H14" s="29" t="s">
        <v>3415</v>
      </c>
      <c r="I14" s="12" t="s">
        <v>33</v>
      </c>
      <c r="J14" s="29"/>
      <c r="K14" s="12" t="s">
        <v>33</v>
      </c>
      <c r="L14" s="29"/>
      <c r="M14" s="157">
        <v>6800</v>
      </c>
      <c r="N14" s="29">
        <v>2025</v>
      </c>
      <c r="O14" s="149" t="s">
        <v>3068</v>
      </c>
      <c r="P14" s="158"/>
      <c r="Q14" s="61"/>
    </row>
    <row r="15" spans="1:19" s="8" customFormat="1" ht="64">
      <c r="A15" s="103" t="s">
        <v>1113</v>
      </c>
      <c r="B15" s="29" t="s">
        <v>1114</v>
      </c>
      <c r="C15" s="29">
        <v>30</v>
      </c>
      <c r="D15" s="29" t="s">
        <v>1115</v>
      </c>
      <c r="E15" s="29" t="s">
        <v>1116</v>
      </c>
      <c r="F15" s="12" t="s">
        <v>26</v>
      </c>
      <c r="G15" s="29" t="s">
        <v>487</v>
      </c>
      <c r="H15" s="12" t="s">
        <v>936</v>
      </c>
      <c r="I15" s="12" t="s">
        <v>33</v>
      </c>
      <c r="J15" s="29"/>
      <c r="K15" s="12" t="s">
        <v>33</v>
      </c>
      <c r="L15" s="29"/>
      <c r="M15" s="78">
        <v>35582.324999999997</v>
      </c>
      <c r="N15" s="29">
        <v>2022</v>
      </c>
      <c r="O15" s="14" t="s">
        <v>3068</v>
      </c>
      <c r="P15" s="29"/>
      <c r="Q15" s="61"/>
    </row>
    <row r="16" spans="1:19" s="8" customFormat="1" ht="96">
      <c r="A16" s="103" t="s">
        <v>230</v>
      </c>
      <c r="B16" s="29" t="s">
        <v>685</v>
      </c>
      <c r="C16" s="29">
        <v>326</v>
      </c>
      <c r="D16" s="29" t="s">
        <v>686</v>
      </c>
      <c r="E16" s="29" t="s">
        <v>687</v>
      </c>
      <c r="F16" s="12" t="s">
        <v>26</v>
      </c>
      <c r="G16" s="29" t="s">
        <v>3400</v>
      </c>
      <c r="H16" s="29" t="s">
        <v>688</v>
      </c>
      <c r="I16" s="12" t="s">
        <v>33</v>
      </c>
      <c r="J16" s="29"/>
      <c r="K16" s="12" t="s">
        <v>33</v>
      </c>
      <c r="L16" s="29"/>
      <c r="M16" s="78">
        <v>8029.34375</v>
      </c>
      <c r="N16" s="29">
        <v>2002</v>
      </c>
      <c r="O16" s="14" t="s">
        <v>3068</v>
      </c>
      <c r="P16" s="29"/>
      <c r="Q16" s="61"/>
    </row>
    <row r="17" spans="1:17" s="8" customFormat="1" ht="32">
      <c r="A17" s="103" t="s">
        <v>659</v>
      </c>
      <c r="B17" s="29" t="s">
        <v>660</v>
      </c>
      <c r="C17" s="29">
        <v>30</v>
      </c>
      <c r="D17" s="29" t="s">
        <v>22</v>
      </c>
      <c r="E17" s="29" t="s">
        <v>661</v>
      </c>
      <c r="F17" s="12" t="s">
        <v>26</v>
      </c>
      <c r="G17" s="29" t="s">
        <v>487</v>
      </c>
      <c r="H17" s="29" t="s">
        <v>671</v>
      </c>
      <c r="I17" s="12" t="s">
        <v>33</v>
      </c>
      <c r="J17" s="29"/>
      <c r="K17" s="12" t="s">
        <v>33</v>
      </c>
      <c r="L17" s="29"/>
      <c r="M17" s="78">
        <v>63372.5</v>
      </c>
      <c r="N17" s="29">
        <v>2002</v>
      </c>
      <c r="O17" s="14" t="s">
        <v>3068</v>
      </c>
      <c r="P17" s="29"/>
      <c r="Q17" s="61"/>
    </row>
    <row r="18" spans="1:17" s="8" customFormat="1" ht="96">
      <c r="A18" s="103" t="s">
        <v>1117</v>
      </c>
      <c r="B18" s="29" t="s">
        <v>1118</v>
      </c>
      <c r="C18" s="29">
        <v>6</v>
      </c>
      <c r="D18" s="29" t="s">
        <v>1119</v>
      </c>
      <c r="E18" s="29" t="s">
        <v>1116</v>
      </c>
      <c r="F18" s="12" t="s">
        <v>26</v>
      </c>
      <c r="G18" s="29" t="s">
        <v>1120</v>
      </c>
      <c r="H18" s="29" t="s">
        <v>1121</v>
      </c>
      <c r="I18" s="12" t="s">
        <v>33</v>
      </c>
      <c r="J18" s="29"/>
      <c r="K18" s="12" t="s">
        <v>33</v>
      </c>
      <c r="L18" s="29"/>
      <c r="M18" s="78">
        <v>3682.875</v>
      </c>
      <c r="N18" s="29">
        <v>2023</v>
      </c>
      <c r="O18" s="14" t="s">
        <v>3068</v>
      </c>
      <c r="P18" s="29" t="s">
        <v>1122</v>
      </c>
      <c r="Q18" s="61"/>
    </row>
    <row r="19" spans="1:17" s="8" customFormat="1" ht="112">
      <c r="A19" s="103" t="s">
        <v>680</v>
      </c>
      <c r="B19" s="29" t="s">
        <v>681</v>
      </c>
      <c r="C19" s="29">
        <v>18</v>
      </c>
      <c r="D19" s="29" t="s">
        <v>613</v>
      </c>
      <c r="E19" s="29" t="s">
        <v>666</v>
      </c>
      <c r="F19" s="12" t="s">
        <v>26</v>
      </c>
      <c r="G19" s="29" t="s">
        <v>3416</v>
      </c>
      <c r="H19" s="29" t="s">
        <v>3014</v>
      </c>
      <c r="I19" s="12" t="s">
        <v>33</v>
      </c>
      <c r="J19" s="29"/>
      <c r="K19" s="12" t="s">
        <v>33</v>
      </c>
      <c r="L19" s="29"/>
      <c r="M19" s="78">
        <v>43332.25</v>
      </c>
      <c r="N19" s="29">
        <v>2002</v>
      </c>
      <c r="O19" s="14" t="s">
        <v>3068</v>
      </c>
      <c r="P19" s="29"/>
      <c r="Q19" s="61"/>
    </row>
    <row r="20" spans="1:17" s="8" customFormat="1" ht="112">
      <c r="A20" s="103" t="s">
        <v>312</v>
      </c>
      <c r="B20" s="29" t="s">
        <v>3417</v>
      </c>
      <c r="C20" s="29">
        <v>4</v>
      </c>
      <c r="D20" s="29" t="s">
        <v>22</v>
      </c>
      <c r="E20" s="29" t="s">
        <v>675</v>
      </c>
      <c r="F20" s="12" t="s">
        <v>26</v>
      </c>
      <c r="G20" s="29" t="s">
        <v>487</v>
      </c>
      <c r="H20" s="29" t="s">
        <v>671</v>
      </c>
      <c r="I20" s="12" t="s">
        <v>33</v>
      </c>
      <c r="J20" s="29"/>
      <c r="K20" s="12" t="s">
        <v>33</v>
      </c>
      <c r="L20" s="29"/>
      <c r="M20" s="78">
        <v>57233</v>
      </c>
      <c r="N20" s="29">
        <v>2002</v>
      </c>
      <c r="O20" s="14" t="s">
        <v>3068</v>
      </c>
      <c r="P20" s="29"/>
      <c r="Q20" s="61"/>
    </row>
    <row r="21" spans="1:17" s="8" customFormat="1" ht="112">
      <c r="A21" s="103" t="s">
        <v>677</v>
      </c>
      <c r="B21" s="29" t="s">
        <v>678</v>
      </c>
      <c r="C21" s="29">
        <v>5</v>
      </c>
      <c r="D21" s="29" t="s">
        <v>679</v>
      </c>
      <c r="E21" s="29" t="s">
        <v>666</v>
      </c>
      <c r="F21" s="12" t="s">
        <v>26</v>
      </c>
      <c r="G21" s="29" t="s">
        <v>487</v>
      </c>
      <c r="H21" s="29" t="s">
        <v>671</v>
      </c>
      <c r="I21" s="12" t="s">
        <v>33</v>
      </c>
      <c r="J21" s="29"/>
      <c r="K21" s="12" t="s">
        <v>33</v>
      </c>
      <c r="L21" s="29"/>
      <c r="M21" s="78">
        <v>15328.875</v>
      </c>
      <c r="N21" s="29">
        <v>2002</v>
      </c>
      <c r="O21" s="14" t="s">
        <v>3068</v>
      </c>
      <c r="P21" s="29"/>
      <c r="Q21" s="61"/>
    </row>
    <row r="22" spans="1:17" s="8" customFormat="1" ht="64">
      <c r="A22" s="103" t="s">
        <v>3418</v>
      </c>
      <c r="B22" s="29" t="s">
        <v>691</v>
      </c>
      <c r="C22" s="29">
        <v>18</v>
      </c>
      <c r="D22" s="29" t="s">
        <v>692</v>
      </c>
      <c r="E22" s="29" t="s">
        <v>690</v>
      </c>
      <c r="F22" s="12" t="s">
        <v>26</v>
      </c>
      <c r="G22" s="29" t="s">
        <v>487</v>
      </c>
      <c r="H22" s="29" t="s">
        <v>3221</v>
      </c>
      <c r="I22" s="12" t="s">
        <v>33</v>
      </c>
      <c r="J22" s="29"/>
      <c r="K22" s="12" t="s">
        <v>33</v>
      </c>
      <c r="L22" s="29"/>
      <c r="M22" s="79" t="s">
        <v>3181</v>
      </c>
      <c r="N22" s="29">
        <v>2022</v>
      </c>
      <c r="O22" s="14" t="s">
        <v>3067</v>
      </c>
      <c r="P22" s="29" t="s">
        <v>693</v>
      </c>
      <c r="Q22" s="61"/>
    </row>
    <row r="23" spans="1:17" s="8" customFormat="1" ht="64">
      <c r="A23" s="103" t="s">
        <v>3419</v>
      </c>
      <c r="B23" s="29" t="s">
        <v>3420</v>
      </c>
      <c r="C23" s="29">
        <v>17</v>
      </c>
      <c r="D23" s="29" t="s">
        <v>689</v>
      </c>
      <c r="E23" s="29" t="s">
        <v>690</v>
      </c>
      <c r="F23" s="12" t="s">
        <v>26</v>
      </c>
      <c r="G23" s="29" t="s">
        <v>487</v>
      </c>
      <c r="H23" s="29" t="s">
        <v>3221</v>
      </c>
      <c r="I23" s="12" t="s">
        <v>33</v>
      </c>
      <c r="J23" s="29"/>
      <c r="K23" s="12" t="s">
        <v>33</v>
      </c>
      <c r="L23" s="29"/>
      <c r="M23" s="79" t="s">
        <v>3181</v>
      </c>
      <c r="N23" s="29">
        <v>2025</v>
      </c>
      <c r="O23" s="14" t="s">
        <v>3067</v>
      </c>
      <c r="P23" s="29" t="s">
        <v>693</v>
      </c>
      <c r="Q23" s="61"/>
    </row>
    <row r="24" spans="1:17" s="8" customFormat="1" ht="64">
      <c r="A24" s="103" t="s">
        <v>3421</v>
      </c>
      <c r="B24" s="29" t="s">
        <v>3422</v>
      </c>
      <c r="C24" s="29">
        <v>15</v>
      </c>
      <c r="D24" s="29" t="s">
        <v>689</v>
      </c>
      <c r="E24" s="29" t="s">
        <v>690</v>
      </c>
      <c r="F24" s="12" t="s">
        <v>26</v>
      </c>
      <c r="G24" s="29" t="s">
        <v>487</v>
      </c>
      <c r="H24" s="29" t="s">
        <v>3221</v>
      </c>
      <c r="I24" s="12" t="s">
        <v>775</v>
      </c>
      <c r="J24" s="29"/>
      <c r="K24" s="12" t="s">
        <v>775</v>
      </c>
      <c r="L24" s="29"/>
      <c r="M24" s="79" t="s">
        <v>3181</v>
      </c>
      <c r="N24" s="29">
        <v>2025</v>
      </c>
      <c r="O24" s="14" t="s">
        <v>3067</v>
      </c>
      <c r="P24" s="29" t="s">
        <v>3423</v>
      </c>
      <c r="Q24" s="61"/>
    </row>
    <row r="25" spans="1:17" s="8" customFormat="1" ht="96">
      <c r="A25" s="103" t="s">
        <v>3424</v>
      </c>
      <c r="B25" s="16" t="s">
        <v>3425</v>
      </c>
      <c r="C25" s="29">
        <v>15</v>
      </c>
      <c r="D25" s="29" t="s">
        <v>3016</v>
      </c>
      <c r="E25" s="29" t="s">
        <v>1111</v>
      </c>
      <c r="F25" s="12" t="s">
        <v>26</v>
      </c>
      <c r="G25" s="29" t="s">
        <v>487</v>
      </c>
      <c r="H25" s="29" t="s">
        <v>3221</v>
      </c>
      <c r="I25" s="12" t="s">
        <v>33</v>
      </c>
      <c r="J25" s="29"/>
      <c r="K25" s="12" t="s">
        <v>33</v>
      </c>
      <c r="L25" s="29"/>
      <c r="M25" s="79" t="s">
        <v>3181</v>
      </c>
      <c r="N25" s="29">
        <v>2025</v>
      </c>
      <c r="O25" s="14" t="s">
        <v>3067</v>
      </c>
      <c r="P25" s="29" t="s">
        <v>1112</v>
      </c>
      <c r="Q25" s="61"/>
    </row>
    <row r="26" spans="1:17" s="8" customFormat="1" ht="96">
      <c r="A26" s="103" t="s">
        <v>3017</v>
      </c>
      <c r="B26" s="29" t="s">
        <v>3426</v>
      </c>
      <c r="C26" s="29">
        <v>7</v>
      </c>
      <c r="D26" s="29" t="s">
        <v>602</v>
      </c>
      <c r="E26" s="29" t="s">
        <v>1111</v>
      </c>
      <c r="F26" s="12" t="s">
        <v>26</v>
      </c>
      <c r="G26" s="29" t="s">
        <v>487</v>
      </c>
      <c r="H26" s="29" t="s">
        <v>3221</v>
      </c>
      <c r="I26" s="12" t="s">
        <v>33</v>
      </c>
      <c r="J26" s="29"/>
      <c r="K26" s="12" t="s">
        <v>33</v>
      </c>
      <c r="L26" s="29"/>
      <c r="M26" s="78">
        <v>13703</v>
      </c>
      <c r="N26" s="29">
        <v>2023</v>
      </c>
      <c r="O26" s="14" t="s">
        <v>3067</v>
      </c>
      <c r="P26" s="29" t="s">
        <v>1078</v>
      </c>
      <c r="Q26" s="61"/>
    </row>
    <row r="27" spans="1:17" s="8" customFormat="1" ht="96">
      <c r="A27" s="103" t="s">
        <v>3427</v>
      </c>
      <c r="B27" s="29" t="s">
        <v>3428</v>
      </c>
      <c r="C27" s="29">
        <v>9</v>
      </c>
      <c r="D27" s="29" t="s">
        <v>2906</v>
      </c>
      <c r="E27" s="29" t="s">
        <v>1111</v>
      </c>
      <c r="F27" s="12" t="s">
        <v>26</v>
      </c>
      <c r="G27" s="29" t="s">
        <v>487</v>
      </c>
      <c r="H27" s="29" t="s">
        <v>3221</v>
      </c>
      <c r="I27" s="12" t="s">
        <v>33</v>
      </c>
      <c r="J27" s="29"/>
      <c r="K27" s="12" t="s">
        <v>33</v>
      </c>
      <c r="L27" s="29"/>
      <c r="M27" s="79" t="s">
        <v>3181</v>
      </c>
      <c r="N27" s="29">
        <v>2023</v>
      </c>
      <c r="O27" s="14" t="s">
        <v>3067</v>
      </c>
      <c r="P27" s="29" t="s">
        <v>3423</v>
      </c>
      <c r="Q27" s="61"/>
    </row>
    <row r="28" spans="1:17" s="8" customFormat="1" ht="64">
      <c r="A28" s="103" t="s">
        <v>3429</v>
      </c>
      <c r="B28" s="29" t="s">
        <v>3430</v>
      </c>
      <c r="C28" s="29">
        <v>30</v>
      </c>
      <c r="D28" s="29" t="s">
        <v>2906</v>
      </c>
      <c r="E28" s="29" t="s">
        <v>3431</v>
      </c>
      <c r="F28" s="12" t="s">
        <v>26</v>
      </c>
      <c r="G28" s="29" t="s">
        <v>487</v>
      </c>
      <c r="H28" s="12" t="s">
        <v>3441</v>
      </c>
      <c r="I28" s="12" t="s">
        <v>33</v>
      </c>
      <c r="J28" s="29"/>
      <c r="K28" s="12" t="s">
        <v>33</v>
      </c>
      <c r="L28" s="29"/>
      <c r="M28" s="79">
        <v>7365.75</v>
      </c>
      <c r="N28" s="29">
        <v>2020</v>
      </c>
      <c r="O28" s="14" t="s">
        <v>3067</v>
      </c>
      <c r="P28" s="29"/>
      <c r="Q28" s="61"/>
    </row>
    <row r="29" spans="1:17" s="8" customFormat="1" ht="64">
      <c r="A29" s="103" t="s">
        <v>2920</v>
      </c>
      <c r="B29" s="29" t="s">
        <v>3432</v>
      </c>
      <c r="C29" s="29">
        <v>5</v>
      </c>
      <c r="D29" s="29" t="s">
        <v>2906</v>
      </c>
      <c r="E29" s="29" t="s">
        <v>690</v>
      </c>
      <c r="F29" s="12" t="s">
        <v>26</v>
      </c>
      <c r="G29" s="29" t="s">
        <v>487</v>
      </c>
      <c r="H29" s="12" t="s">
        <v>3441</v>
      </c>
      <c r="I29" s="12" t="s">
        <v>33</v>
      </c>
      <c r="J29" s="29"/>
      <c r="K29" s="12" t="s">
        <v>33</v>
      </c>
      <c r="L29" s="29"/>
      <c r="M29" s="79">
        <v>21953.200000000001</v>
      </c>
      <c r="N29" s="29">
        <v>2000</v>
      </c>
      <c r="O29" s="14" t="s">
        <v>3068</v>
      </c>
      <c r="P29" s="29"/>
      <c r="Q29" s="61"/>
    </row>
    <row r="30" spans="1:17" s="8" customFormat="1" ht="64">
      <c r="A30" s="103" t="s">
        <v>3433</v>
      </c>
      <c r="B30" s="29" t="s">
        <v>3434</v>
      </c>
      <c r="C30" s="29">
        <v>13</v>
      </c>
      <c r="D30" s="29" t="s">
        <v>2906</v>
      </c>
      <c r="E30" s="29" t="s">
        <v>3435</v>
      </c>
      <c r="F30" s="12" t="s">
        <v>26</v>
      </c>
      <c r="G30" s="29" t="s">
        <v>3436</v>
      </c>
      <c r="H30" s="12" t="s">
        <v>3441</v>
      </c>
      <c r="I30" s="12" t="s">
        <v>775</v>
      </c>
      <c r="J30" s="29"/>
      <c r="K30" s="12" t="s">
        <v>775</v>
      </c>
      <c r="L30" s="29"/>
      <c r="M30" s="79" t="s">
        <v>3181</v>
      </c>
      <c r="N30" s="29">
        <v>2000</v>
      </c>
      <c r="O30" s="14" t="s">
        <v>3069</v>
      </c>
      <c r="P30" s="29" t="s">
        <v>3437</v>
      </c>
      <c r="Q30" s="61"/>
    </row>
    <row r="31" spans="1:17" s="8" customFormat="1" ht="48">
      <c r="A31" s="104" t="s">
        <v>3438</v>
      </c>
      <c r="B31" s="33" t="s">
        <v>3007</v>
      </c>
      <c r="C31" s="29">
        <v>20</v>
      </c>
      <c r="D31" s="29" t="s">
        <v>229</v>
      </c>
      <c r="E31" s="29" t="s">
        <v>3008</v>
      </c>
      <c r="F31" s="12" t="s">
        <v>26</v>
      </c>
      <c r="G31" s="29" t="s">
        <v>487</v>
      </c>
      <c r="H31" s="12" t="s">
        <v>3441</v>
      </c>
      <c r="I31" s="12" t="s">
        <v>33</v>
      </c>
      <c r="J31" s="29"/>
      <c r="K31" s="12" t="s">
        <v>33</v>
      </c>
      <c r="L31" s="61"/>
      <c r="M31" s="79">
        <v>2420</v>
      </c>
      <c r="N31" s="29">
        <v>2024</v>
      </c>
      <c r="O31" s="14" t="s">
        <v>3068</v>
      </c>
      <c r="P31" s="29"/>
      <c r="Q31" s="29"/>
    </row>
    <row r="32" spans="1:17" s="8" customFormat="1" ht="160">
      <c r="A32" s="104" t="s">
        <v>3439</v>
      </c>
      <c r="B32" s="29" t="s">
        <v>3440</v>
      </c>
      <c r="C32" s="29">
        <v>624</v>
      </c>
      <c r="D32" s="29" t="s">
        <v>22</v>
      </c>
      <c r="E32" s="29" t="s">
        <v>599</v>
      </c>
      <c r="F32" s="12" t="s">
        <v>33</v>
      </c>
      <c r="G32" s="29" t="s">
        <v>487</v>
      </c>
      <c r="H32" s="12" t="s">
        <v>3441</v>
      </c>
      <c r="I32" s="12" t="s">
        <v>33</v>
      </c>
      <c r="J32" s="29"/>
      <c r="K32" s="12" t="s">
        <v>33</v>
      </c>
      <c r="L32" s="61"/>
      <c r="M32" s="78">
        <v>1820</v>
      </c>
      <c r="N32" s="29">
        <v>2002</v>
      </c>
      <c r="O32" s="14" t="s">
        <v>3069</v>
      </c>
      <c r="P32" s="29" t="s">
        <v>600</v>
      </c>
      <c r="Q32" s="29" t="s">
        <v>601</v>
      </c>
    </row>
    <row r="33" spans="1:17" s="8" customFormat="1" ht="64">
      <c r="A33" s="104" t="s">
        <v>3442</v>
      </c>
      <c r="B33" s="29" t="s">
        <v>3443</v>
      </c>
      <c r="C33" s="29">
        <v>193</v>
      </c>
      <c r="D33" s="29" t="s">
        <v>22</v>
      </c>
      <c r="E33" s="29" t="s">
        <v>3008</v>
      </c>
      <c r="F33" s="12" t="s">
        <v>33</v>
      </c>
      <c r="G33" s="29" t="s">
        <v>487</v>
      </c>
      <c r="H33" s="12" t="s">
        <v>3444</v>
      </c>
      <c r="I33" s="12" t="s">
        <v>33</v>
      </c>
      <c r="J33" s="29"/>
      <c r="K33" s="12" t="s">
        <v>33</v>
      </c>
      <c r="L33" s="61"/>
      <c r="M33" s="78">
        <v>9104.9599999999991</v>
      </c>
      <c r="N33" s="29">
        <v>2022</v>
      </c>
      <c r="O33" s="14" t="s">
        <v>3068</v>
      </c>
      <c r="P33" s="29"/>
      <c r="Q33" s="29"/>
    </row>
    <row r="34" spans="1:17" s="8" customFormat="1" ht="96">
      <c r="A34" s="104" t="s">
        <v>45</v>
      </c>
      <c r="B34" s="29" t="s">
        <v>3445</v>
      </c>
      <c r="C34" s="29">
        <v>38</v>
      </c>
      <c r="D34" s="29" t="s">
        <v>23</v>
      </c>
      <c r="E34" s="29" t="s">
        <v>3008</v>
      </c>
      <c r="F34" s="12" t="s">
        <v>26</v>
      </c>
      <c r="G34" s="29" t="s">
        <v>487</v>
      </c>
      <c r="H34" s="29" t="s">
        <v>604</v>
      </c>
      <c r="I34" s="12" t="s">
        <v>33</v>
      </c>
      <c r="J34" s="29"/>
      <c r="K34" s="12" t="s">
        <v>33</v>
      </c>
      <c r="L34" s="61"/>
      <c r="M34" s="78">
        <v>4983.4399999999996</v>
      </c>
      <c r="N34" s="29">
        <v>2002</v>
      </c>
      <c r="O34" s="14" t="s">
        <v>3068</v>
      </c>
      <c r="P34" s="29"/>
      <c r="Q34" s="29" t="s">
        <v>605</v>
      </c>
    </row>
    <row r="35" spans="1:17" s="8" customFormat="1" ht="96">
      <c r="A35" s="104" t="s">
        <v>3446</v>
      </c>
      <c r="B35" s="29" t="s">
        <v>3447</v>
      </c>
      <c r="C35" s="29">
        <v>54</v>
      </c>
      <c r="D35" s="29" t="s">
        <v>2906</v>
      </c>
      <c r="E35" s="29" t="s">
        <v>3448</v>
      </c>
      <c r="F35" s="12" t="s">
        <v>26</v>
      </c>
      <c r="G35" s="29" t="s">
        <v>487</v>
      </c>
      <c r="H35" s="29" t="s">
        <v>936</v>
      </c>
      <c r="I35" s="12" t="s">
        <v>33</v>
      </c>
      <c r="J35" s="29"/>
      <c r="K35" s="12" t="s">
        <v>33</v>
      </c>
      <c r="L35" s="61"/>
      <c r="M35" s="78">
        <v>496403</v>
      </c>
      <c r="N35" s="29">
        <v>2016</v>
      </c>
      <c r="O35" s="14" t="s">
        <v>3069</v>
      </c>
      <c r="P35" s="29" t="s">
        <v>3449</v>
      </c>
      <c r="Q35" s="29"/>
    </row>
    <row r="36" spans="1:17" s="8" customFormat="1" ht="48">
      <c r="A36" s="104" t="s">
        <v>3450</v>
      </c>
      <c r="B36" s="29" t="s">
        <v>3451</v>
      </c>
      <c r="C36" s="29">
        <v>724</v>
      </c>
      <c r="D36" s="29" t="s">
        <v>2906</v>
      </c>
      <c r="E36" s="29" t="s">
        <v>3407</v>
      </c>
      <c r="F36" s="12" t="s">
        <v>26</v>
      </c>
      <c r="G36" s="29" t="s">
        <v>487</v>
      </c>
      <c r="H36" s="29" t="s">
        <v>3441</v>
      </c>
      <c r="I36" s="12" t="s">
        <v>33</v>
      </c>
      <c r="J36" s="29"/>
      <c r="K36" s="12" t="s">
        <v>33</v>
      </c>
      <c r="L36" s="61"/>
      <c r="M36" s="78">
        <v>294185</v>
      </c>
      <c r="N36" s="29">
        <v>1990</v>
      </c>
      <c r="O36" s="14" t="s">
        <v>3068</v>
      </c>
      <c r="P36" s="29"/>
      <c r="Q36" s="29"/>
    </row>
    <row r="37" spans="1:17" s="8" customFormat="1" ht="80">
      <c r="A37" s="104" t="s">
        <v>3452</v>
      </c>
      <c r="B37" s="29" t="s">
        <v>3453</v>
      </c>
      <c r="C37" s="29">
        <v>462</v>
      </c>
      <c r="D37" s="29" t="s">
        <v>22</v>
      </c>
      <c r="E37" s="29" t="s">
        <v>3407</v>
      </c>
      <c r="F37" s="12" t="s">
        <v>26</v>
      </c>
      <c r="G37" s="29" t="s">
        <v>487</v>
      </c>
      <c r="H37" s="29" t="s">
        <v>3441</v>
      </c>
      <c r="I37" s="12" t="s">
        <v>33</v>
      </c>
      <c r="J37" s="29"/>
      <c r="K37" s="12" t="s">
        <v>33</v>
      </c>
      <c r="L37" s="61"/>
      <c r="M37" s="78">
        <v>286446</v>
      </c>
      <c r="N37" s="29">
        <v>2021</v>
      </c>
      <c r="O37" s="14" t="s">
        <v>3069</v>
      </c>
      <c r="P37" s="29" t="s">
        <v>3454</v>
      </c>
      <c r="Q37" s="29"/>
    </row>
    <row r="38" spans="1:17" s="8" customFormat="1" ht="64">
      <c r="A38" s="104" t="s">
        <v>3455</v>
      </c>
      <c r="B38" s="29" t="s">
        <v>3456</v>
      </c>
      <c r="C38" s="29">
        <v>680</v>
      </c>
      <c r="D38" s="29" t="s">
        <v>22</v>
      </c>
      <c r="E38" s="29" t="s">
        <v>3448</v>
      </c>
      <c r="F38" s="12" t="s">
        <v>33</v>
      </c>
      <c r="G38" s="29" t="s">
        <v>487</v>
      </c>
      <c r="H38" s="29" t="s">
        <v>3441</v>
      </c>
      <c r="I38" s="12" t="s">
        <v>33</v>
      </c>
      <c r="J38" s="29"/>
      <c r="K38" s="12" t="s">
        <v>33</v>
      </c>
      <c r="L38" s="61"/>
      <c r="M38" s="78">
        <v>20175.48</v>
      </c>
      <c r="N38" s="29">
        <v>2000</v>
      </c>
      <c r="O38" s="14" t="s">
        <v>3069</v>
      </c>
      <c r="P38" s="29" t="s">
        <v>3457</v>
      </c>
      <c r="Q38" s="29"/>
    </row>
    <row r="39" spans="1:17" s="8" customFormat="1" ht="64">
      <c r="A39" s="104" t="s">
        <v>702</v>
      </c>
      <c r="B39" s="29" t="s">
        <v>3458</v>
      </c>
      <c r="C39" s="29">
        <v>561</v>
      </c>
      <c r="D39" s="29" t="s">
        <v>2906</v>
      </c>
      <c r="E39" s="29" t="s">
        <v>3459</v>
      </c>
      <c r="F39" s="12" t="s">
        <v>26</v>
      </c>
      <c r="G39" s="29" t="s">
        <v>487</v>
      </c>
      <c r="H39" s="29" t="s">
        <v>3441</v>
      </c>
      <c r="I39" s="12" t="s">
        <v>33</v>
      </c>
      <c r="J39" s="29"/>
      <c r="K39" s="12" t="s">
        <v>33</v>
      </c>
      <c r="L39" s="61"/>
      <c r="M39" s="78">
        <v>21474.959999999999</v>
      </c>
      <c r="N39" s="29">
        <v>2019</v>
      </c>
      <c r="O39" s="14" t="s">
        <v>3069</v>
      </c>
      <c r="P39" s="29" t="s">
        <v>3460</v>
      </c>
      <c r="Q39" s="29"/>
    </row>
    <row r="40" spans="1:17" s="8" customFormat="1" ht="80">
      <c r="A40" s="104" t="s">
        <v>3461</v>
      </c>
      <c r="B40" s="29" t="s">
        <v>3462</v>
      </c>
      <c r="C40" s="29">
        <v>3</v>
      </c>
      <c r="D40" s="29">
        <v>12</v>
      </c>
      <c r="E40" s="29" t="s">
        <v>3008</v>
      </c>
      <c r="F40" s="12" t="s">
        <v>26</v>
      </c>
      <c r="G40" s="29" t="s">
        <v>3436</v>
      </c>
      <c r="H40" s="29" t="s">
        <v>3463</v>
      </c>
      <c r="I40" s="12" t="s">
        <v>33</v>
      </c>
      <c r="J40" s="29"/>
      <c r="K40" s="12" t="s">
        <v>26</v>
      </c>
      <c r="L40" s="29" t="s">
        <v>3464</v>
      </c>
      <c r="M40" s="79" t="s">
        <v>3181</v>
      </c>
      <c r="N40" s="29">
        <v>2020</v>
      </c>
      <c r="O40" s="14" t="s">
        <v>3069</v>
      </c>
      <c r="P40" s="29" t="s">
        <v>3465</v>
      </c>
      <c r="Q40" s="29" t="s">
        <v>3466</v>
      </c>
    </row>
    <row r="41" spans="1:17" s="8" customFormat="1" ht="96">
      <c r="A41" s="104" t="s">
        <v>3467</v>
      </c>
      <c r="B41" s="29" t="s">
        <v>606</v>
      </c>
      <c r="C41" s="29">
        <v>6</v>
      </c>
      <c r="D41" s="29" t="s">
        <v>22</v>
      </c>
      <c r="E41" s="29" t="s">
        <v>3008</v>
      </c>
      <c r="F41" s="12" t="s">
        <v>33</v>
      </c>
      <c r="G41" s="29" t="s">
        <v>487</v>
      </c>
      <c r="H41" s="29" t="s">
        <v>607</v>
      </c>
      <c r="I41" s="12" t="s">
        <v>33</v>
      </c>
      <c r="J41" s="29"/>
      <c r="K41" s="12" t="s">
        <v>33</v>
      </c>
      <c r="L41" s="29"/>
      <c r="M41" s="78">
        <v>1062875</v>
      </c>
      <c r="N41" s="29">
        <v>2002</v>
      </c>
      <c r="O41" s="14" t="s">
        <v>3068</v>
      </c>
      <c r="P41" s="29" t="s">
        <v>608</v>
      </c>
      <c r="Q41" s="61"/>
    </row>
    <row r="42" spans="1:17" s="8" customFormat="1" ht="128">
      <c r="A42" s="104" t="s">
        <v>3019</v>
      </c>
      <c r="B42" s="29" t="s">
        <v>3468</v>
      </c>
      <c r="C42" s="29">
        <v>34</v>
      </c>
      <c r="D42" s="29" t="s">
        <v>2397</v>
      </c>
      <c r="E42" s="29" t="s">
        <v>3008</v>
      </c>
      <c r="F42" s="12" t="s">
        <v>33</v>
      </c>
      <c r="G42" s="29" t="s">
        <v>487</v>
      </c>
      <c r="H42" s="29" t="s">
        <v>612</v>
      </c>
      <c r="I42" s="12" t="s">
        <v>33</v>
      </c>
      <c r="J42" s="29"/>
      <c r="K42" s="12" t="s">
        <v>33</v>
      </c>
      <c r="L42" s="29"/>
      <c r="M42" s="78">
        <v>7172</v>
      </c>
      <c r="N42" s="29">
        <v>2002</v>
      </c>
      <c r="O42" s="14" t="s">
        <v>3068</v>
      </c>
      <c r="P42" s="29" t="s">
        <v>3469</v>
      </c>
      <c r="Q42" s="61"/>
    </row>
    <row r="43" spans="1:17" s="8" customFormat="1" ht="96">
      <c r="A43" s="104" t="s">
        <v>3009</v>
      </c>
      <c r="B43" s="33" t="s">
        <v>3010</v>
      </c>
      <c r="C43" s="29">
        <v>66</v>
      </c>
      <c r="D43" s="29" t="s">
        <v>613</v>
      </c>
      <c r="E43" s="29" t="s">
        <v>3008</v>
      </c>
      <c r="F43" s="12" t="s">
        <v>26</v>
      </c>
      <c r="G43" s="29" t="s">
        <v>487</v>
      </c>
      <c r="H43" s="29" t="s">
        <v>614</v>
      </c>
      <c r="I43" s="12" t="s">
        <v>33</v>
      </c>
      <c r="J43" s="29"/>
      <c r="K43" s="12" t="s">
        <v>33</v>
      </c>
      <c r="L43" s="29"/>
      <c r="M43" s="78">
        <v>4210</v>
      </c>
      <c r="N43" s="29">
        <v>2002</v>
      </c>
      <c r="O43" s="14" t="s">
        <v>3068</v>
      </c>
      <c r="P43" s="29"/>
      <c r="Q43" s="61"/>
    </row>
    <row r="44" spans="1:17" s="8" customFormat="1" ht="96">
      <c r="A44" s="104" t="s">
        <v>3470</v>
      </c>
      <c r="B44" s="33" t="s">
        <v>3471</v>
      </c>
      <c r="C44" s="29">
        <v>438</v>
      </c>
      <c r="D44" s="29" t="s">
        <v>2906</v>
      </c>
      <c r="E44" s="29" t="s">
        <v>3401</v>
      </c>
      <c r="F44" s="12" t="s">
        <v>26</v>
      </c>
      <c r="G44" s="29" t="s">
        <v>3436</v>
      </c>
      <c r="H44" s="12" t="s">
        <v>3441</v>
      </c>
      <c r="I44" s="12" t="s">
        <v>33</v>
      </c>
      <c r="J44" s="29"/>
      <c r="K44" s="12" t="s">
        <v>33</v>
      </c>
      <c r="L44" s="29"/>
      <c r="M44" s="78">
        <v>8741.76</v>
      </c>
      <c r="N44" s="29">
        <v>2020</v>
      </c>
      <c r="O44" s="14" t="s">
        <v>3068</v>
      </c>
      <c r="P44" s="29"/>
      <c r="Q44" s="61"/>
    </row>
    <row r="45" spans="1:17" s="8" customFormat="1" ht="80">
      <c r="A45" s="104" t="s">
        <v>615</v>
      </c>
      <c r="B45" s="29" t="s">
        <v>616</v>
      </c>
      <c r="C45" s="29">
        <v>8</v>
      </c>
      <c r="D45" s="29" t="s">
        <v>23</v>
      </c>
      <c r="E45" s="29" t="s">
        <v>3008</v>
      </c>
      <c r="F45" s="12" t="s">
        <v>33</v>
      </c>
      <c r="G45" s="29" t="s">
        <v>487</v>
      </c>
      <c r="H45" s="29" t="s">
        <v>617</v>
      </c>
      <c r="I45" s="12" t="s">
        <v>33</v>
      </c>
      <c r="J45" s="29"/>
      <c r="K45" s="12" t="s">
        <v>33</v>
      </c>
      <c r="L45" s="29"/>
      <c r="M45" s="78">
        <v>1250</v>
      </c>
      <c r="N45" s="29">
        <v>2002</v>
      </c>
      <c r="O45" s="14" t="s">
        <v>3067</v>
      </c>
      <c r="P45" s="29" t="s">
        <v>618</v>
      </c>
      <c r="Q45" s="61"/>
    </row>
    <row r="46" spans="1:17" s="8" customFormat="1" ht="128">
      <c r="A46" s="104" t="s">
        <v>3472</v>
      </c>
      <c r="B46" s="33" t="s">
        <v>1104</v>
      </c>
      <c r="C46" s="29">
        <v>36</v>
      </c>
      <c r="D46" s="29" t="s">
        <v>309</v>
      </c>
      <c r="E46" s="29" t="s">
        <v>3008</v>
      </c>
      <c r="F46" s="12" t="s">
        <v>33</v>
      </c>
      <c r="G46" s="29" t="s">
        <v>487</v>
      </c>
      <c r="H46" s="29" t="s">
        <v>620</v>
      </c>
      <c r="I46" s="12" t="s">
        <v>33</v>
      </c>
      <c r="J46" s="29"/>
      <c r="K46" s="12" t="s">
        <v>33</v>
      </c>
      <c r="L46" s="29"/>
      <c r="M46" s="78">
        <v>9860</v>
      </c>
      <c r="N46" s="29">
        <v>2023</v>
      </c>
      <c r="O46" s="14" t="s">
        <v>3068</v>
      </c>
      <c r="P46" s="29"/>
      <c r="Q46" s="61"/>
    </row>
    <row r="47" spans="1:17" s="8" customFormat="1" ht="128">
      <c r="A47" s="104" t="s">
        <v>3473</v>
      </c>
      <c r="B47" s="33" t="s">
        <v>3474</v>
      </c>
      <c r="C47" s="29">
        <v>23</v>
      </c>
      <c r="D47" s="29" t="s">
        <v>3475</v>
      </c>
      <c r="E47" s="29" t="s">
        <v>3008</v>
      </c>
      <c r="F47" s="12" t="s">
        <v>33</v>
      </c>
      <c r="G47" s="29" t="s">
        <v>487</v>
      </c>
      <c r="H47" s="29" t="s">
        <v>620</v>
      </c>
      <c r="I47" s="12" t="s">
        <v>33</v>
      </c>
      <c r="J47" s="29"/>
      <c r="K47" s="12" t="s">
        <v>33</v>
      </c>
      <c r="L47" s="29"/>
      <c r="M47" s="78">
        <v>8450</v>
      </c>
      <c r="N47" s="29">
        <v>2023</v>
      </c>
      <c r="O47" s="14" t="s">
        <v>3068</v>
      </c>
      <c r="P47" s="29"/>
      <c r="Q47" s="61"/>
    </row>
    <row r="48" spans="1:17" s="8" customFormat="1" ht="48">
      <c r="A48" s="104" t="s">
        <v>3476</v>
      </c>
      <c r="B48" s="33" t="s">
        <v>3477</v>
      </c>
      <c r="C48" s="29">
        <v>36</v>
      </c>
      <c r="D48" s="29" t="s">
        <v>2397</v>
      </c>
      <c r="E48" s="29" t="s">
        <v>3401</v>
      </c>
      <c r="F48" s="12" t="s">
        <v>33</v>
      </c>
      <c r="G48" s="29" t="s">
        <v>487</v>
      </c>
      <c r="H48" s="12" t="s">
        <v>3441</v>
      </c>
      <c r="I48" s="12" t="s">
        <v>33</v>
      </c>
      <c r="J48" s="29"/>
      <c r="K48" s="12" t="s">
        <v>33</v>
      </c>
      <c r="L48" s="29"/>
      <c r="M48" s="79" t="s">
        <v>3181</v>
      </c>
      <c r="N48" s="29">
        <v>2021</v>
      </c>
      <c r="O48" s="14" t="s">
        <v>3069</v>
      </c>
      <c r="P48" s="29" t="s">
        <v>3478</v>
      </c>
      <c r="Q48" s="61"/>
    </row>
    <row r="49" spans="1:17" s="8" customFormat="1" ht="96">
      <c r="A49" s="104" t="s">
        <v>3479</v>
      </c>
      <c r="B49" s="29" t="s">
        <v>3480</v>
      </c>
      <c r="C49" s="29">
        <v>50</v>
      </c>
      <c r="D49" s="29" t="s">
        <v>3481</v>
      </c>
      <c r="E49" s="29" t="s">
        <v>3008</v>
      </c>
      <c r="F49" s="12" t="s">
        <v>33</v>
      </c>
      <c r="G49" s="29" t="s">
        <v>13</v>
      </c>
      <c r="H49" s="12" t="s">
        <v>3441</v>
      </c>
      <c r="I49" s="12" t="s">
        <v>33</v>
      </c>
      <c r="J49" s="29"/>
      <c r="K49" s="12" t="s">
        <v>33</v>
      </c>
      <c r="L49" s="29"/>
      <c r="M49" s="78">
        <v>750</v>
      </c>
      <c r="N49" s="29">
        <v>2025</v>
      </c>
      <c r="O49" s="14" t="s">
        <v>3067</v>
      </c>
      <c r="P49" s="29" t="s">
        <v>3482</v>
      </c>
      <c r="Q49" s="61"/>
    </row>
    <row r="50" spans="1:17" s="8" customFormat="1" ht="64">
      <c r="A50" s="104" t="s">
        <v>3483</v>
      </c>
      <c r="B50" s="29" t="s">
        <v>3484</v>
      </c>
      <c r="C50" s="29">
        <v>10</v>
      </c>
      <c r="D50" s="29" t="s">
        <v>259</v>
      </c>
      <c r="E50" s="29" t="s">
        <v>3407</v>
      </c>
      <c r="F50" s="12" t="s">
        <v>33</v>
      </c>
      <c r="G50" s="29" t="s">
        <v>13</v>
      </c>
      <c r="H50" s="29" t="s">
        <v>3485</v>
      </c>
      <c r="I50" s="12" t="s">
        <v>33</v>
      </c>
      <c r="J50" s="29"/>
      <c r="K50" s="12" t="s">
        <v>33</v>
      </c>
      <c r="L50" s="29"/>
      <c r="M50" s="78">
        <v>1700</v>
      </c>
      <c r="N50" s="29">
        <v>2025</v>
      </c>
      <c r="O50" s="14" t="s">
        <v>3068</v>
      </c>
      <c r="P50" s="29"/>
      <c r="Q50" s="61"/>
    </row>
    <row r="51" spans="1:17" s="8" customFormat="1" ht="128">
      <c r="A51" s="104" t="s">
        <v>588</v>
      </c>
      <c r="B51" s="29" t="s">
        <v>3486</v>
      </c>
      <c r="C51" s="29">
        <v>44</v>
      </c>
      <c r="D51" s="29" t="s">
        <v>25</v>
      </c>
      <c r="E51" s="29" t="s">
        <v>3407</v>
      </c>
      <c r="F51" s="12" t="s">
        <v>33</v>
      </c>
      <c r="G51" s="29" t="s">
        <v>487</v>
      </c>
      <c r="H51" s="29" t="s">
        <v>620</v>
      </c>
      <c r="I51" s="12" t="s">
        <v>33</v>
      </c>
      <c r="J51" s="29"/>
      <c r="K51" s="12" t="s">
        <v>33</v>
      </c>
      <c r="L51" s="29"/>
      <c r="M51" s="78">
        <v>4210</v>
      </c>
      <c r="N51" s="29">
        <v>2010</v>
      </c>
      <c r="O51" s="14" t="s">
        <v>3068</v>
      </c>
      <c r="P51" s="29" t="s">
        <v>3487</v>
      </c>
      <c r="Q51" s="61"/>
    </row>
    <row r="52" spans="1:17" s="8" customFormat="1" ht="96">
      <c r="A52" s="104" t="s">
        <v>3488</v>
      </c>
      <c r="B52" s="29" t="s">
        <v>3489</v>
      </c>
      <c r="C52" s="29">
        <v>325</v>
      </c>
      <c r="D52" s="29" t="s">
        <v>2906</v>
      </c>
      <c r="E52" s="29" t="s">
        <v>3407</v>
      </c>
      <c r="F52" s="12" t="s">
        <v>26</v>
      </c>
      <c r="G52" s="29" t="s">
        <v>487</v>
      </c>
      <c r="H52" s="29" t="s">
        <v>3490</v>
      </c>
      <c r="I52" s="12" t="s">
        <v>33</v>
      </c>
      <c r="J52" s="29"/>
      <c r="K52" s="12" t="s">
        <v>33</v>
      </c>
      <c r="L52" s="29"/>
      <c r="M52" s="78">
        <v>74880</v>
      </c>
      <c r="N52" s="29">
        <v>2000</v>
      </c>
      <c r="O52" s="14" t="s">
        <v>3069</v>
      </c>
      <c r="P52" s="29" t="s">
        <v>3491</v>
      </c>
      <c r="Q52" s="61"/>
    </row>
    <row r="53" spans="1:17" s="8" customFormat="1" ht="64">
      <c r="A53" s="104" t="s">
        <v>3492</v>
      </c>
      <c r="B53" s="29" t="s">
        <v>3493</v>
      </c>
      <c r="C53" s="29">
        <v>106</v>
      </c>
      <c r="D53" s="29" t="s">
        <v>2906</v>
      </c>
      <c r="E53" s="29" t="s">
        <v>3407</v>
      </c>
      <c r="F53" s="12" t="s">
        <v>26</v>
      </c>
      <c r="G53" s="29" t="s">
        <v>3494</v>
      </c>
      <c r="H53" s="29" t="s">
        <v>3495</v>
      </c>
      <c r="I53" s="12" t="s">
        <v>33</v>
      </c>
      <c r="J53" s="29"/>
      <c r="K53" s="12" t="s">
        <v>33</v>
      </c>
      <c r="L53" s="29"/>
      <c r="M53" s="78">
        <v>73741.2</v>
      </c>
      <c r="N53" s="29">
        <v>2018</v>
      </c>
      <c r="O53" s="14" t="s">
        <v>3068</v>
      </c>
      <c r="P53" s="29"/>
      <c r="Q53" s="61"/>
    </row>
    <row r="54" spans="1:17" s="8" customFormat="1" ht="48">
      <c r="A54" s="104" t="s">
        <v>621</v>
      </c>
      <c r="B54" s="29" t="s">
        <v>622</v>
      </c>
      <c r="C54" s="29" t="s">
        <v>13</v>
      </c>
      <c r="D54" s="29" t="s">
        <v>22</v>
      </c>
      <c r="E54" s="29" t="s">
        <v>3008</v>
      </c>
      <c r="F54" s="12" t="s">
        <v>33</v>
      </c>
      <c r="G54" s="29" t="s">
        <v>487</v>
      </c>
      <c r="H54" s="12" t="s">
        <v>936</v>
      </c>
      <c r="I54" s="12" t="s">
        <v>33</v>
      </c>
      <c r="J54" s="29"/>
      <c r="K54" s="12" t="s">
        <v>33</v>
      </c>
      <c r="L54" s="29"/>
      <c r="M54" s="78">
        <v>73998</v>
      </c>
      <c r="N54" s="29">
        <v>2002</v>
      </c>
      <c r="O54" s="14" t="s">
        <v>3068</v>
      </c>
      <c r="P54" s="29"/>
      <c r="Q54" s="61"/>
    </row>
    <row r="55" spans="1:17" s="8" customFormat="1" ht="96">
      <c r="A55" s="104" t="s">
        <v>3496</v>
      </c>
      <c r="B55" s="29" t="s">
        <v>3497</v>
      </c>
      <c r="C55" s="29">
        <v>106</v>
      </c>
      <c r="D55" s="29" t="s">
        <v>2906</v>
      </c>
      <c r="E55" s="29" t="s">
        <v>3498</v>
      </c>
      <c r="F55" s="12" t="s">
        <v>26</v>
      </c>
      <c r="G55" s="29" t="s">
        <v>3494</v>
      </c>
      <c r="H55" s="29" t="s">
        <v>3499</v>
      </c>
      <c r="I55" s="12" t="s">
        <v>33</v>
      </c>
      <c r="J55" s="29"/>
      <c r="K55" s="12" t="s">
        <v>26</v>
      </c>
      <c r="L55" s="29" t="s">
        <v>3500</v>
      </c>
      <c r="M55" s="78">
        <v>598042</v>
      </c>
      <c r="N55" s="29">
        <v>2018</v>
      </c>
      <c r="O55" s="14" t="s">
        <v>3068</v>
      </c>
      <c r="P55" s="61"/>
      <c r="Q55" s="29" t="s">
        <v>3978</v>
      </c>
    </row>
    <row r="56" spans="1:17" s="8" customFormat="1" ht="96">
      <c r="A56" s="104" t="s">
        <v>667</v>
      </c>
      <c r="B56" s="29" t="s">
        <v>668</v>
      </c>
      <c r="C56" s="29">
        <v>49</v>
      </c>
      <c r="D56" s="29" t="s">
        <v>669</v>
      </c>
      <c r="E56" s="29" t="s">
        <v>670</v>
      </c>
      <c r="F56" s="12" t="s">
        <v>26</v>
      </c>
      <c r="G56" s="29" t="s">
        <v>487</v>
      </c>
      <c r="H56" s="29" t="s">
        <v>3501</v>
      </c>
      <c r="I56" s="12" t="s">
        <v>33</v>
      </c>
      <c r="J56" s="29"/>
      <c r="K56" s="12" t="s">
        <v>33</v>
      </c>
      <c r="L56" s="29"/>
      <c r="M56" s="78">
        <v>6000</v>
      </c>
      <c r="N56" s="29">
        <v>2002</v>
      </c>
      <c r="O56" s="14" t="s">
        <v>3067</v>
      </c>
      <c r="P56" s="29" t="s">
        <v>3491</v>
      </c>
      <c r="Q56" s="61"/>
    </row>
    <row r="57" spans="1:17" s="8" customFormat="1" ht="32">
      <c r="A57" s="142" t="s">
        <v>1103</v>
      </c>
      <c r="B57" s="29" t="s">
        <v>3502</v>
      </c>
      <c r="C57" s="29">
        <v>725</v>
      </c>
      <c r="D57" s="29" t="s">
        <v>22</v>
      </c>
      <c r="E57" s="29" t="s">
        <v>3008</v>
      </c>
      <c r="F57" s="12" t="s">
        <v>33</v>
      </c>
      <c r="G57" s="29" t="s">
        <v>487</v>
      </c>
      <c r="H57" s="29" t="s">
        <v>3986</v>
      </c>
      <c r="I57" s="12" t="s">
        <v>33</v>
      </c>
      <c r="J57" s="29"/>
      <c r="K57" s="12" t="s">
        <v>33</v>
      </c>
      <c r="L57" s="29"/>
      <c r="M57" s="159">
        <v>282247</v>
      </c>
      <c r="N57" s="29">
        <v>2002</v>
      </c>
      <c r="O57" s="14" t="s">
        <v>3069</v>
      </c>
      <c r="P57" s="158" t="s">
        <v>3503</v>
      </c>
      <c r="Q57" s="61"/>
    </row>
    <row r="58" spans="1:17" s="8" customFormat="1" ht="64">
      <c r="A58" s="104" t="s">
        <v>3504</v>
      </c>
      <c r="B58" s="29" t="s">
        <v>3505</v>
      </c>
      <c r="C58" s="29">
        <v>5</v>
      </c>
      <c r="D58" s="29" t="s">
        <v>2906</v>
      </c>
      <c r="E58" s="29" t="s">
        <v>3401</v>
      </c>
      <c r="F58" s="12" t="s">
        <v>26</v>
      </c>
      <c r="G58" s="29" t="s">
        <v>487</v>
      </c>
      <c r="H58" s="12" t="s">
        <v>3441</v>
      </c>
      <c r="I58" s="12" t="s">
        <v>33</v>
      </c>
      <c r="J58" s="29"/>
      <c r="K58" s="12" t="s">
        <v>33</v>
      </c>
      <c r="L58" s="61"/>
      <c r="M58" s="78">
        <v>2506</v>
      </c>
      <c r="N58" s="29">
        <v>2010</v>
      </c>
      <c r="O58" s="14" t="s">
        <v>3069</v>
      </c>
      <c r="P58" s="29" t="s">
        <v>3506</v>
      </c>
      <c r="Q58" s="61"/>
    </row>
    <row r="59" spans="1:17" s="8" customFormat="1" ht="64">
      <c r="A59" s="104" t="s">
        <v>3507</v>
      </c>
      <c r="B59" s="29" t="s">
        <v>3508</v>
      </c>
      <c r="C59" s="61">
        <v>25</v>
      </c>
      <c r="D59" s="61" t="s">
        <v>626</v>
      </c>
      <c r="E59" s="29" t="s">
        <v>3401</v>
      </c>
      <c r="F59" s="12" t="s">
        <v>33</v>
      </c>
      <c r="G59" s="29" t="s">
        <v>487</v>
      </c>
      <c r="H59" s="29" t="s">
        <v>3167</v>
      </c>
      <c r="I59" s="12" t="s">
        <v>33</v>
      </c>
      <c r="J59" s="29"/>
      <c r="K59" s="12" t="s">
        <v>33</v>
      </c>
      <c r="L59" s="61"/>
      <c r="M59" s="77">
        <v>3368</v>
      </c>
      <c r="N59" s="29">
        <v>2010</v>
      </c>
      <c r="O59" s="14" t="s">
        <v>3068</v>
      </c>
      <c r="P59" s="29"/>
      <c r="Q59" s="61"/>
    </row>
    <row r="60" spans="1:17" s="8" customFormat="1" ht="64">
      <c r="A60" s="104" t="s">
        <v>3509</v>
      </c>
      <c r="B60" s="29" t="s">
        <v>3510</v>
      </c>
      <c r="C60" s="61">
        <v>63</v>
      </c>
      <c r="D60" s="61" t="s">
        <v>3511</v>
      </c>
      <c r="E60" s="29" t="s">
        <v>3407</v>
      </c>
      <c r="F60" s="12" t="s">
        <v>33</v>
      </c>
      <c r="G60" s="29" t="s">
        <v>487</v>
      </c>
      <c r="H60" s="29" t="s">
        <v>4429</v>
      </c>
      <c r="I60" s="12" t="s">
        <v>33</v>
      </c>
      <c r="J60" s="29"/>
      <c r="K60" s="12" t="s">
        <v>33</v>
      </c>
      <c r="L60" s="61"/>
      <c r="M60" s="77">
        <v>1503.84</v>
      </c>
      <c r="N60" s="29">
        <v>2019</v>
      </c>
      <c r="O60" s="14" t="s">
        <v>3069</v>
      </c>
      <c r="P60" s="29" t="s">
        <v>3512</v>
      </c>
      <c r="Q60" s="61"/>
    </row>
    <row r="61" spans="1:17" s="8" customFormat="1" ht="96">
      <c r="A61" s="104" t="s">
        <v>3513</v>
      </c>
      <c r="B61" s="29" t="s">
        <v>3514</v>
      </c>
      <c r="C61" s="29">
        <v>275</v>
      </c>
      <c r="D61" s="29" t="s">
        <v>22</v>
      </c>
      <c r="E61" s="29" t="s">
        <v>3008</v>
      </c>
      <c r="F61" s="12" t="s">
        <v>33</v>
      </c>
      <c r="G61" s="29" t="s">
        <v>487</v>
      </c>
      <c r="H61" s="29" t="s">
        <v>627</v>
      </c>
      <c r="I61" s="12" t="s">
        <v>33</v>
      </c>
      <c r="J61" s="29"/>
      <c r="K61" s="12" t="s">
        <v>33</v>
      </c>
      <c r="L61" s="29"/>
      <c r="M61" s="78">
        <v>3144</v>
      </c>
      <c r="N61" s="29">
        <v>2002</v>
      </c>
      <c r="O61" s="14" t="s">
        <v>3069</v>
      </c>
      <c r="P61" s="29" t="s">
        <v>3515</v>
      </c>
      <c r="Q61" s="29" t="s">
        <v>3516</v>
      </c>
    </row>
    <row r="62" spans="1:17" s="8" customFormat="1" ht="128">
      <c r="A62" s="104" t="s">
        <v>3517</v>
      </c>
      <c r="B62" s="29" t="s">
        <v>628</v>
      </c>
      <c r="C62" s="29">
        <v>244</v>
      </c>
      <c r="D62" s="29" t="s">
        <v>22</v>
      </c>
      <c r="E62" s="29" t="s">
        <v>3008</v>
      </c>
      <c r="F62" s="12" t="s">
        <v>33</v>
      </c>
      <c r="G62" s="29" t="s">
        <v>487</v>
      </c>
      <c r="H62" s="29" t="s">
        <v>630</v>
      </c>
      <c r="I62" s="12" t="s">
        <v>33</v>
      </c>
      <c r="J62" s="29"/>
      <c r="K62" s="12" t="s">
        <v>33</v>
      </c>
      <c r="L62" s="29"/>
      <c r="M62" s="78">
        <v>62941.375</v>
      </c>
      <c r="N62" s="29">
        <v>2002</v>
      </c>
      <c r="O62" s="14" t="s">
        <v>3068</v>
      </c>
      <c r="P62" s="29" t="s">
        <v>631</v>
      </c>
      <c r="Q62" s="29" t="s">
        <v>632</v>
      </c>
    </row>
    <row r="63" spans="1:17" s="8" customFormat="1" ht="176">
      <c r="A63" s="104" t="s">
        <v>3518</v>
      </c>
      <c r="B63" s="29" t="s">
        <v>634</v>
      </c>
      <c r="C63" s="29">
        <v>20</v>
      </c>
      <c r="D63" s="29" t="s">
        <v>309</v>
      </c>
      <c r="E63" s="29" t="s">
        <v>3519</v>
      </c>
      <c r="F63" s="12" t="s">
        <v>26</v>
      </c>
      <c r="G63" s="29" t="s">
        <v>487</v>
      </c>
      <c r="H63" s="29" t="s">
        <v>3220</v>
      </c>
      <c r="I63" s="12" t="s">
        <v>26</v>
      </c>
      <c r="J63" s="29" t="s">
        <v>3162</v>
      </c>
      <c r="K63" s="12" t="s">
        <v>26</v>
      </c>
      <c r="L63" s="29" t="s">
        <v>636</v>
      </c>
      <c r="M63" s="78">
        <v>8916</v>
      </c>
      <c r="N63" s="29">
        <v>2002</v>
      </c>
      <c r="O63" s="14" t="s">
        <v>3068</v>
      </c>
      <c r="P63" s="29" t="s">
        <v>635</v>
      </c>
      <c r="Q63" s="29"/>
    </row>
    <row r="64" spans="1:17" s="8" customFormat="1" ht="176">
      <c r="A64" s="104" t="s">
        <v>3520</v>
      </c>
      <c r="B64" s="29" t="s">
        <v>634</v>
      </c>
      <c r="C64" s="29">
        <v>21</v>
      </c>
      <c r="D64" s="29" t="s">
        <v>309</v>
      </c>
      <c r="E64" s="29" t="s">
        <v>3521</v>
      </c>
      <c r="F64" s="12" t="s">
        <v>26</v>
      </c>
      <c r="G64" s="29" t="s">
        <v>487</v>
      </c>
      <c r="H64" s="29" t="s">
        <v>3220</v>
      </c>
      <c r="I64" s="12" t="s">
        <v>26</v>
      </c>
      <c r="J64" s="29" t="s">
        <v>3162</v>
      </c>
      <c r="K64" s="12" t="s">
        <v>26</v>
      </c>
      <c r="L64" s="29" t="s">
        <v>636</v>
      </c>
      <c r="M64" s="78">
        <v>15975</v>
      </c>
      <c r="N64" s="29">
        <v>2002</v>
      </c>
      <c r="O64" s="14" t="s">
        <v>3068</v>
      </c>
      <c r="P64" s="29" t="s">
        <v>635</v>
      </c>
      <c r="Q64" s="29"/>
    </row>
    <row r="65" spans="1:17" s="8" customFormat="1" ht="80">
      <c r="A65" s="104" t="s">
        <v>637</v>
      </c>
      <c r="B65" s="29" t="s">
        <v>3522</v>
      </c>
      <c r="C65" s="29">
        <v>235</v>
      </c>
      <c r="D65" s="29" t="s">
        <v>3523</v>
      </c>
      <c r="E65" s="29" t="s">
        <v>638</v>
      </c>
      <c r="F65" s="12" t="s">
        <v>33</v>
      </c>
      <c r="G65" s="29" t="s">
        <v>487</v>
      </c>
      <c r="H65" s="29" t="s">
        <v>627</v>
      </c>
      <c r="I65" s="12" t="s">
        <v>33</v>
      </c>
      <c r="J65" s="29"/>
      <c r="K65" s="12" t="s">
        <v>33</v>
      </c>
      <c r="L65" s="29"/>
      <c r="M65" s="78">
        <v>6136</v>
      </c>
      <c r="N65" s="29">
        <v>2002</v>
      </c>
      <c r="O65" s="14" t="s">
        <v>3068</v>
      </c>
      <c r="P65" s="29"/>
      <c r="Q65" s="29"/>
    </row>
    <row r="66" spans="1:17" s="8" customFormat="1" ht="64">
      <c r="A66" s="104" t="s">
        <v>3524</v>
      </c>
      <c r="B66" s="29" t="s">
        <v>3525</v>
      </c>
      <c r="C66" s="29">
        <v>10</v>
      </c>
      <c r="D66" s="29" t="s">
        <v>3526</v>
      </c>
      <c r="E66" s="29" t="s">
        <v>3401</v>
      </c>
      <c r="F66" s="12" t="s">
        <v>33</v>
      </c>
      <c r="G66" s="29" t="s">
        <v>487</v>
      </c>
      <c r="H66" s="29" t="s">
        <v>3441</v>
      </c>
      <c r="I66" s="12" t="s">
        <v>33</v>
      </c>
      <c r="J66" s="29"/>
      <c r="K66" s="12" t="s">
        <v>33</v>
      </c>
      <c r="L66" s="29"/>
      <c r="M66" s="79" t="s">
        <v>3181</v>
      </c>
      <c r="N66" s="29">
        <v>2025</v>
      </c>
      <c r="O66" s="14" t="s">
        <v>3067</v>
      </c>
      <c r="P66" s="29" t="s">
        <v>3527</v>
      </c>
      <c r="Q66" s="29"/>
    </row>
    <row r="67" spans="1:17" s="8" customFormat="1" ht="48">
      <c r="A67" s="104" t="s">
        <v>3528</v>
      </c>
      <c r="B67" s="29" t="s">
        <v>3529</v>
      </c>
      <c r="C67" s="29">
        <v>5</v>
      </c>
      <c r="D67" s="29" t="s">
        <v>259</v>
      </c>
      <c r="E67" s="29" t="s">
        <v>3407</v>
      </c>
      <c r="F67" s="12" t="s">
        <v>26</v>
      </c>
      <c r="G67" s="29" t="s">
        <v>3436</v>
      </c>
      <c r="H67" s="16" t="s">
        <v>3441</v>
      </c>
      <c r="I67" s="12" t="s">
        <v>33</v>
      </c>
      <c r="J67" s="29"/>
      <c r="K67" s="12" t="s">
        <v>33</v>
      </c>
      <c r="L67" s="29"/>
      <c r="M67" s="79" t="s">
        <v>3181</v>
      </c>
      <c r="N67" s="29">
        <v>2020</v>
      </c>
      <c r="O67" s="14" t="s">
        <v>3067</v>
      </c>
      <c r="P67" s="29" t="s">
        <v>3530</v>
      </c>
      <c r="Q67" s="29"/>
    </row>
    <row r="68" spans="1:17" s="8" customFormat="1" ht="64">
      <c r="A68" s="104" t="s">
        <v>3531</v>
      </c>
      <c r="B68" s="29" t="s">
        <v>3532</v>
      </c>
      <c r="C68" s="29">
        <v>84</v>
      </c>
      <c r="D68" s="29" t="s">
        <v>2906</v>
      </c>
      <c r="E68" s="29" t="s">
        <v>3407</v>
      </c>
      <c r="F68" s="12" t="s">
        <v>26</v>
      </c>
      <c r="G68" s="29" t="s">
        <v>487</v>
      </c>
      <c r="H68" s="16" t="s">
        <v>3441</v>
      </c>
      <c r="I68" s="12" t="s">
        <v>33</v>
      </c>
      <c r="J68" s="29"/>
      <c r="K68" s="12" t="s">
        <v>33</v>
      </c>
      <c r="L68" s="29"/>
      <c r="M68" s="78">
        <v>2944</v>
      </c>
      <c r="N68" s="29">
        <v>2023</v>
      </c>
      <c r="O68" s="14" t="s">
        <v>3068</v>
      </c>
      <c r="P68" s="29"/>
      <c r="Q68" s="29"/>
    </row>
    <row r="69" spans="1:17" s="8" customFormat="1" ht="48">
      <c r="A69" s="104" t="s">
        <v>3533</v>
      </c>
      <c r="B69" s="29" t="s">
        <v>3534</v>
      </c>
      <c r="C69" s="29">
        <v>22</v>
      </c>
      <c r="D69" s="29" t="s">
        <v>2906</v>
      </c>
      <c r="E69" s="29" t="s">
        <v>3401</v>
      </c>
      <c r="F69" s="12" t="s">
        <v>26</v>
      </c>
      <c r="G69" s="29" t="s">
        <v>3436</v>
      </c>
      <c r="H69" s="16" t="s">
        <v>3441</v>
      </c>
      <c r="I69" s="12" t="s">
        <v>33</v>
      </c>
      <c r="J69" s="29"/>
      <c r="K69" s="12" t="s">
        <v>33</v>
      </c>
      <c r="L69" s="29"/>
      <c r="M69" s="78">
        <v>2644</v>
      </c>
      <c r="N69" s="29">
        <v>2023</v>
      </c>
      <c r="O69" s="14" t="s">
        <v>3068</v>
      </c>
      <c r="P69" s="29"/>
      <c r="Q69" s="29"/>
    </row>
    <row r="70" spans="1:17" s="8" customFormat="1" ht="64">
      <c r="A70" s="104" t="s">
        <v>3535</v>
      </c>
      <c r="B70" s="29" t="s">
        <v>3536</v>
      </c>
      <c r="C70" s="29">
        <v>1</v>
      </c>
      <c r="D70" s="29" t="s">
        <v>3537</v>
      </c>
      <c r="E70" s="29" t="s">
        <v>3407</v>
      </c>
      <c r="F70" s="12" t="s">
        <v>33</v>
      </c>
      <c r="G70" s="29" t="s">
        <v>3538</v>
      </c>
      <c r="H70" s="29" t="s">
        <v>3539</v>
      </c>
      <c r="I70" s="12" t="s">
        <v>33</v>
      </c>
      <c r="J70" s="29"/>
      <c r="K70" s="12" t="s">
        <v>33</v>
      </c>
      <c r="L70" s="29"/>
      <c r="M70" s="79" t="s">
        <v>3181</v>
      </c>
      <c r="N70" s="29"/>
      <c r="O70" s="14" t="s">
        <v>3067</v>
      </c>
      <c r="P70" s="29" t="s">
        <v>3540</v>
      </c>
      <c r="Q70" s="29" t="s">
        <v>3541</v>
      </c>
    </row>
    <row r="71" spans="1:17" s="8" customFormat="1" ht="48">
      <c r="A71" s="104" t="s">
        <v>276</v>
      </c>
      <c r="B71" s="29" t="s">
        <v>640</v>
      </c>
      <c r="C71" s="29">
        <v>80</v>
      </c>
      <c r="D71" s="29" t="s">
        <v>22</v>
      </c>
      <c r="E71" s="29" t="s">
        <v>3407</v>
      </c>
      <c r="F71" s="12" t="s">
        <v>33</v>
      </c>
      <c r="G71" s="29" t="s">
        <v>487</v>
      </c>
      <c r="H71" s="29" t="s">
        <v>641</v>
      </c>
      <c r="I71" s="12" t="s">
        <v>33</v>
      </c>
      <c r="J71" s="29"/>
      <c r="K71" s="12" t="s">
        <v>33</v>
      </c>
      <c r="L71" s="61"/>
      <c r="M71" s="77">
        <v>12548.9</v>
      </c>
      <c r="N71" s="29">
        <v>2002</v>
      </c>
      <c r="O71" s="14" t="s">
        <v>3068</v>
      </c>
      <c r="P71" s="29"/>
      <c r="Q71" s="61"/>
    </row>
    <row r="72" spans="1:17" s="8" customFormat="1" ht="48">
      <c r="A72" s="104" t="s">
        <v>642</v>
      </c>
      <c r="B72" s="29" t="s">
        <v>643</v>
      </c>
      <c r="C72" s="29">
        <v>724</v>
      </c>
      <c r="D72" s="29" t="s">
        <v>22</v>
      </c>
      <c r="E72" s="29" t="s">
        <v>638</v>
      </c>
      <c r="F72" s="12" t="s">
        <v>33</v>
      </c>
      <c r="G72" s="29" t="s">
        <v>487</v>
      </c>
      <c r="H72" s="12" t="s">
        <v>936</v>
      </c>
      <c r="I72" s="12" t="s">
        <v>33</v>
      </c>
      <c r="J72" s="29"/>
      <c r="K72" s="12" t="s">
        <v>33</v>
      </c>
      <c r="L72" s="61"/>
      <c r="M72" s="77">
        <v>92948</v>
      </c>
      <c r="N72" s="29">
        <v>2002</v>
      </c>
      <c r="O72" s="14" t="s">
        <v>3068</v>
      </c>
      <c r="P72" s="29"/>
      <c r="Q72" s="61"/>
    </row>
    <row r="73" spans="1:17" s="8" customFormat="1" ht="64">
      <c r="A73" s="104" t="s">
        <v>3542</v>
      </c>
      <c r="B73" s="29" t="s">
        <v>3543</v>
      </c>
      <c r="C73" s="29">
        <v>724</v>
      </c>
      <c r="D73" s="29" t="s">
        <v>2906</v>
      </c>
      <c r="E73" s="29" t="s">
        <v>3407</v>
      </c>
      <c r="F73" s="12" t="s">
        <v>26</v>
      </c>
      <c r="G73" s="29" t="s">
        <v>487</v>
      </c>
      <c r="H73" s="16" t="s">
        <v>3441</v>
      </c>
      <c r="I73" s="12" t="s">
        <v>33</v>
      </c>
      <c r="J73" s="29"/>
      <c r="K73" s="12" t="s">
        <v>33</v>
      </c>
      <c r="L73" s="61"/>
      <c r="M73" s="77">
        <v>305810.78999999998</v>
      </c>
      <c r="N73" s="29">
        <v>2000</v>
      </c>
      <c r="O73" s="14" t="s">
        <v>3069</v>
      </c>
      <c r="P73" s="29" t="s">
        <v>3544</v>
      </c>
      <c r="Q73" s="61"/>
    </row>
    <row r="74" spans="1:17" s="8" customFormat="1" ht="128">
      <c r="A74" s="104" t="s">
        <v>644</v>
      </c>
      <c r="B74" s="29" t="s">
        <v>3545</v>
      </c>
      <c r="C74" s="29">
        <v>63</v>
      </c>
      <c r="D74" s="29" t="s">
        <v>2906</v>
      </c>
      <c r="E74" s="29" t="s">
        <v>638</v>
      </c>
      <c r="F74" s="12" t="s">
        <v>33</v>
      </c>
      <c r="G74" s="29" t="s">
        <v>487</v>
      </c>
      <c r="H74" s="29" t="s">
        <v>645</v>
      </c>
      <c r="I74" s="12" t="s">
        <v>33</v>
      </c>
      <c r="J74" s="29"/>
      <c r="K74" s="12" t="s">
        <v>33</v>
      </c>
      <c r="L74" s="29"/>
      <c r="M74" s="78">
        <v>1503</v>
      </c>
      <c r="N74" s="29">
        <v>2002</v>
      </c>
      <c r="O74" s="14" t="s">
        <v>3069</v>
      </c>
      <c r="P74" s="29" t="s">
        <v>3546</v>
      </c>
      <c r="Q74" s="29" t="s">
        <v>3547</v>
      </c>
    </row>
    <row r="75" spans="1:17" s="8" customFormat="1" ht="48">
      <c r="A75" s="104" t="s">
        <v>3548</v>
      </c>
      <c r="B75" s="29" t="s">
        <v>3549</v>
      </c>
      <c r="C75" s="29">
        <v>11</v>
      </c>
      <c r="D75" s="29" t="s">
        <v>2906</v>
      </c>
      <c r="E75" s="29" t="s">
        <v>3401</v>
      </c>
      <c r="F75" s="12" t="s">
        <v>33</v>
      </c>
      <c r="G75" s="29" t="s">
        <v>3436</v>
      </c>
      <c r="H75" s="29" t="s">
        <v>3550</v>
      </c>
      <c r="I75" s="12" t="s">
        <v>33</v>
      </c>
      <c r="J75" s="29"/>
      <c r="K75" s="12" t="s">
        <v>33</v>
      </c>
      <c r="L75" s="29"/>
      <c r="M75" s="78">
        <v>1780</v>
      </c>
      <c r="N75" s="29">
        <v>2025</v>
      </c>
      <c r="O75" s="14" t="s">
        <v>3068</v>
      </c>
      <c r="P75" s="29"/>
      <c r="Q75" s="29"/>
    </row>
    <row r="76" spans="1:17" s="8" customFormat="1" ht="96">
      <c r="A76" s="104" t="s">
        <v>288</v>
      </c>
      <c r="B76" s="29" t="s">
        <v>647</v>
      </c>
      <c r="C76" s="29">
        <v>36</v>
      </c>
      <c r="D76" s="29" t="s">
        <v>23</v>
      </c>
      <c r="E76" s="29" t="s">
        <v>629</v>
      </c>
      <c r="F76" s="12" t="s">
        <v>26</v>
      </c>
      <c r="G76" s="29" t="s">
        <v>487</v>
      </c>
      <c r="H76" s="29" t="s">
        <v>639</v>
      </c>
      <c r="I76" s="12" t="s">
        <v>33</v>
      </c>
      <c r="J76" s="29"/>
      <c r="K76" s="12" t="s">
        <v>33</v>
      </c>
      <c r="L76" s="29"/>
      <c r="M76" s="78">
        <v>3760</v>
      </c>
      <c r="N76" s="29">
        <v>2010</v>
      </c>
      <c r="O76" s="14" t="s">
        <v>3068</v>
      </c>
      <c r="P76" s="29"/>
      <c r="Q76" s="29"/>
    </row>
    <row r="77" spans="1:17" s="8" customFormat="1" ht="32">
      <c r="A77" s="142" t="s">
        <v>3011</v>
      </c>
      <c r="B77" s="29" t="s">
        <v>3551</v>
      </c>
      <c r="C77" s="29">
        <v>36</v>
      </c>
      <c r="D77" s="29" t="s">
        <v>22</v>
      </c>
      <c r="E77" s="29" t="s">
        <v>3008</v>
      </c>
      <c r="F77" s="12" t="s">
        <v>26</v>
      </c>
      <c r="G77" s="29" t="s">
        <v>487</v>
      </c>
      <c r="H77" s="61" t="s">
        <v>3441</v>
      </c>
      <c r="I77" s="12" t="s">
        <v>33</v>
      </c>
      <c r="J77" s="29"/>
      <c r="K77" s="12" t="s">
        <v>33</v>
      </c>
      <c r="L77" s="29"/>
      <c r="M77" s="77">
        <v>4588</v>
      </c>
      <c r="N77" s="29">
        <v>2002</v>
      </c>
      <c r="O77" s="14" t="s">
        <v>3068</v>
      </c>
      <c r="P77" s="61"/>
      <c r="Q77" s="61"/>
    </row>
    <row r="78" spans="1:17" s="8" customFormat="1" ht="48">
      <c r="A78" s="142" t="s">
        <v>698</v>
      </c>
      <c r="B78" s="29" t="s">
        <v>699</v>
      </c>
      <c r="C78" s="29">
        <v>7</v>
      </c>
      <c r="D78" s="29" t="s">
        <v>22</v>
      </c>
      <c r="E78" s="29" t="s">
        <v>700</v>
      </c>
      <c r="F78" s="12" t="s">
        <v>26</v>
      </c>
      <c r="G78" s="29" t="s">
        <v>487</v>
      </c>
      <c r="H78" s="61" t="s">
        <v>3441</v>
      </c>
      <c r="I78" s="12" t="s">
        <v>33</v>
      </c>
      <c r="J78" s="29"/>
      <c r="K78" s="12" t="s">
        <v>33</v>
      </c>
      <c r="L78" s="29"/>
      <c r="M78" s="79" t="s">
        <v>3181</v>
      </c>
      <c r="N78" s="29">
        <v>2002</v>
      </c>
      <c r="O78" s="14" t="s">
        <v>3067</v>
      </c>
      <c r="P78" s="61"/>
      <c r="Q78" s="61"/>
    </row>
    <row r="79" spans="1:17" s="8" customFormat="1" ht="96">
      <c r="A79" s="104" t="s">
        <v>648</v>
      </c>
      <c r="B79" s="29" t="s">
        <v>3552</v>
      </c>
      <c r="C79" s="29">
        <v>62</v>
      </c>
      <c r="D79" s="29" t="s">
        <v>25</v>
      </c>
      <c r="E79" s="29" t="s">
        <v>638</v>
      </c>
      <c r="F79" s="12" t="s">
        <v>26</v>
      </c>
      <c r="G79" s="29" t="s">
        <v>487</v>
      </c>
      <c r="H79" s="29" t="s">
        <v>639</v>
      </c>
      <c r="I79" s="12" t="s">
        <v>33</v>
      </c>
      <c r="J79" s="29"/>
      <c r="K79" s="12" t="s">
        <v>33</v>
      </c>
      <c r="L79" s="29"/>
      <c r="M79" s="78">
        <v>4588</v>
      </c>
      <c r="N79" s="29">
        <v>2002</v>
      </c>
      <c r="O79" s="14" t="s">
        <v>3068</v>
      </c>
      <c r="P79" s="29"/>
      <c r="Q79" s="29"/>
    </row>
    <row r="80" spans="1:17" s="8" customFormat="1" ht="64">
      <c r="A80" s="104" t="s">
        <v>3553</v>
      </c>
      <c r="B80" s="29" t="s">
        <v>3554</v>
      </c>
      <c r="C80" s="29">
        <v>16</v>
      </c>
      <c r="D80" s="29" t="s">
        <v>3555</v>
      </c>
      <c r="E80" s="29" t="s">
        <v>3401</v>
      </c>
      <c r="F80" s="12" t="s">
        <v>26</v>
      </c>
      <c r="G80" s="29" t="s">
        <v>3436</v>
      </c>
      <c r="H80" s="16" t="s">
        <v>3441</v>
      </c>
      <c r="I80" s="12" t="s">
        <v>33</v>
      </c>
      <c r="J80" s="29"/>
      <c r="K80" s="12" t="s">
        <v>33</v>
      </c>
      <c r="L80" s="29"/>
      <c r="M80" s="78">
        <v>2633</v>
      </c>
      <c r="N80" s="29">
        <v>2025</v>
      </c>
      <c r="O80" s="14" t="s">
        <v>3068</v>
      </c>
      <c r="P80" s="29"/>
      <c r="Q80" s="29" t="s">
        <v>3556</v>
      </c>
    </row>
    <row r="81" spans="1:17" s="8" customFormat="1" ht="48">
      <c r="A81" s="104" t="s">
        <v>3557</v>
      </c>
      <c r="B81" s="29" t="s">
        <v>3558</v>
      </c>
      <c r="C81" s="33">
        <v>156</v>
      </c>
      <c r="D81" s="29" t="s">
        <v>2906</v>
      </c>
      <c r="E81" s="29" t="s">
        <v>629</v>
      </c>
      <c r="F81" s="12" t="s">
        <v>26</v>
      </c>
      <c r="G81" s="29" t="s">
        <v>3436</v>
      </c>
      <c r="H81" s="29" t="s">
        <v>3559</v>
      </c>
      <c r="I81" s="12" t="s">
        <v>33</v>
      </c>
      <c r="J81" s="29"/>
      <c r="K81" s="12" t="s">
        <v>33</v>
      </c>
      <c r="L81" s="29"/>
      <c r="M81" s="79" t="s">
        <v>3181</v>
      </c>
      <c r="N81" s="29">
        <v>2020</v>
      </c>
      <c r="O81" s="14" t="s">
        <v>3067</v>
      </c>
      <c r="P81" s="29" t="s">
        <v>3512</v>
      </c>
      <c r="Q81" s="29" t="s">
        <v>3560</v>
      </c>
    </row>
    <row r="82" spans="1:17" s="8" customFormat="1" ht="96">
      <c r="A82" s="104" t="s">
        <v>3561</v>
      </c>
      <c r="B82" s="29" t="s">
        <v>651</v>
      </c>
      <c r="C82" s="29">
        <v>37</v>
      </c>
      <c r="D82" s="29" t="s">
        <v>291</v>
      </c>
      <c r="E82" s="29" t="s">
        <v>629</v>
      </c>
      <c r="F82" s="12" t="s">
        <v>26</v>
      </c>
      <c r="G82" s="29" t="s">
        <v>487</v>
      </c>
      <c r="H82" s="29" t="s">
        <v>639</v>
      </c>
      <c r="I82" s="12" t="s">
        <v>33</v>
      </c>
      <c r="J82" s="29"/>
      <c r="K82" s="12" t="s">
        <v>33</v>
      </c>
      <c r="L82" s="29"/>
      <c r="M82" s="78">
        <v>5416</v>
      </c>
      <c r="N82" s="29">
        <v>2002</v>
      </c>
      <c r="O82" s="14" t="s">
        <v>3068</v>
      </c>
      <c r="P82" s="29"/>
      <c r="Q82" s="29"/>
    </row>
    <row r="83" spans="1:17" s="8" customFormat="1" ht="64">
      <c r="A83" s="104" t="s">
        <v>3562</v>
      </c>
      <c r="B83" s="29" t="s">
        <v>3563</v>
      </c>
      <c r="C83" s="29">
        <v>26</v>
      </c>
      <c r="D83" s="29" t="s">
        <v>422</v>
      </c>
      <c r="E83" s="29" t="s">
        <v>3407</v>
      </c>
      <c r="F83" s="12" t="s">
        <v>26</v>
      </c>
      <c r="G83" s="29" t="s">
        <v>487</v>
      </c>
      <c r="H83" s="16" t="s">
        <v>3441</v>
      </c>
      <c r="I83" s="12" t="s">
        <v>33</v>
      </c>
      <c r="J83" s="29"/>
      <c r="K83" s="12" t="s">
        <v>33</v>
      </c>
      <c r="L83" s="29"/>
      <c r="M83" s="78">
        <v>2741.72</v>
      </c>
      <c r="N83" s="29">
        <v>2002</v>
      </c>
      <c r="O83" s="14" t="s">
        <v>3068</v>
      </c>
      <c r="P83" s="29"/>
      <c r="Q83" s="29"/>
    </row>
    <row r="84" spans="1:17" s="8" customFormat="1" ht="48">
      <c r="A84" s="104" t="s">
        <v>3012</v>
      </c>
      <c r="B84" s="29" t="s">
        <v>3564</v>
      </c>
      <c r="C84" s="29">
        <v>31</v>
      </c>
      <c r="D84" s="29" t="s">
        <v>25</v>
      </c>
      <c r="E84" s="29" t="s">
        <v>638</v>
      </c>
      <c r="F84" s="12" t="s">
        <v>33</v>
      </c>
      <c r="G84" s="29" t="s">
        <v>3538</v>
      </c>
      <c r="H84" s="29" t="s">
        <v>3441</v>
      </c>
      <c r="I84" s="12" t="s">
        <v>33</v>
      </c>
      <c r="J84" s="29"/>
      <c r="K84" s="12" t="s">
        <v>33</v>
      </c>
      <c r="L84" s="29"/>
      <c r="M84" s="79">
        <v>5416</v>
      </c>
      <c r="N84" s="29">
        <v>2022</v>
      </c>
      <c r="O84" s="14" t="s">
        <v>3068</v>
      </c>
      <c r="P84" s="29"/>
      <c r="Q84" s="29"/>
    </row>
    <row r="85" spans="1:17" s="8" customFormat="1" ht="48">
      <c r="A85" s="104" t="s">
        <v>3565</v>
      </c>
      <c r="B85" s="29" t="s">
        <v>3566</v>
      </c>
      <c r="C85" s="29">
        <v>7</v>
      </c>
      <c r="D85" s="29" t="s">
        <v>2906</v>
      </c>
      <c r="E85" s="29" t="s">
        <v>3567</v>
      </c>
      <c r="F85" s="12" t="s">
        <v>26</v>
      </c>
      <c r="G85" s="29" t="s">
        <v>3436</v>
      </c>
      <c r="H85" s="29" t="s">
        <v>3568</v>
      </c>
      <c r="I85" s="12" t="s">
        <v>33</v>
      </c>
      <c r="J85" s="29"/>
      <c r="K85" s="12" t="s">
        <v>33</v>
      </c>
      <c r="L85" s="29"/>
      <c r="M85" s="79" t="s">
        <v>3181</v>
      </c>
      <c r="N85" s="29">
        <v>2010</v>
      </c>
      <c r="O85" s="14" t="s">
        <v>3067</v>
      </c>
      <c r="P85" s="29" t="s">
        <v>3569</v>
      </c>
      <c r="Q85" s="29"/>
    </row>
    <row r="86" spans="1:17" s="8" customFormat="1" ht="96">
      <c r="A86" s="104" t="s">
        <v>81</v>
      </c>
      <c r="B86" s="29" t="s">
        <v>652</v>
      </c>
      <c r="C86" s="29">
        <v>36</v>
      </c>
      <c r="D86" s="29" t="s">
        <v>602</v>
      </c>
      <c r="E86" s="29" t="s">
        <v>3407</v>
      </c>
      <c r="F86" s="12" t="s">
        <v>26</v>
      </c>
      <c r="G86" s="29" t="s">
        <v>487</v>
      </c>
      <c r="H86" s="29" t="s">
        <v>639</v>
      </c>
      <c r="I86" s="12" t="s">
        <v>775</v>
      </c>
      <c r="J86" s="29"/>
      <c r="K86" s="12" t="s">
        <v>775</v>
      </c>
      <c r="L86" s="29"/>
      <c r="M86" s="78">
        <v>4210</v>
      </c>
      <c r="N86" s="29">
        <v>2002</v>
      </c>
      <c r="O86" s="14" t="s">
        <v>3068</v>
      </c>
      <c r="P86" s="29"/>
      <c r="Q86" s="29"/>
    </row>
    <row r="87" spans="1:17" s="8" customFormat="1" ht="128">
      <c r="A87" s="104" t="s">
        <v>3013</v>
      </c>
      <c r="B87" s="29" t="s">
        <v>1105</v>
      </c>
      <c r="C87" s="29">
        <v>108</v>
      </c>
      <c r="D87" s="29" t="s">
        <v>22</v>
      </c>
      <c r="E87" s="29" t="s">
        <v>3407</v>
      </c>
      <c r="F87" s="12" t="s">
        <v>33</v>
      </c>
      <c r="G87" s="29" t="s">
        <v>487</v>
      </c>
      <c r="H87" s="29" t="s">
        <v>630</v>
      </c>
      <c r="I87" s="12" t="s">
        <v>33</v>
      </c>
      <c r="J87" s="29"/>
      <c r="K87" s="12" t="s">
        <v>33</v>
      </c>
      <c r="L87" s="29"/>
      <c r="M87" s="78">
        <v>9516.64</v>
      </c>
      <c r="N87" s="29">
        <v>2002</v>
      </c>
      <c r="O87" s="14" t="s">
        <v>3068</v>
      </c>
      <c r="P87" s="29" t="s">
        <v>3085</v>
      </c>
      <c r="Q87" s="29" t="s">
        <v>632</v>
      </c>
    </row>
    <row r="88" spans="1:17" s="8" customFormat="1" ht="64">
      <c r="A88" s="104" t="s">
        <v>3570</v>
      </c>
      <c r="B88" s="29" t="s">
        <v>3571</v>
      </c>
      <c r="C88" s="29">
        <v>43</v>
      </c>
      <c r="D88" s="29" t="s">
        <v>2906</v>
      </c>
      <c r="E88" s="29" t="s">
        <v>3407</v>
      </c>
      <c r="F88" s="12" t="s">
        <v>26</v>
      </c>
      <c r="G88" s="29" t="s">
        <v>3436</v>
      </c>
      <c r="H88" s="29" t="s">
        <v>3572</v>
      </c>
      <c r="I88" s="12" t="s">
        <v>33</v>
      </c>
      <c r="J88" s="29"/>
      <c r="K88" s="12" t="s">
        <v>33</v>
      </c>
      <c r="L88" s="29"/>
      <c r="M88" s="78">
        <v>6000</v>
      </c>
      <c r="N88" s="29">
        <v>2020</v>
      </c>
      <c r="O88" s="14" t="s">
        <v>3067</v>
      </c>
      <c r="P88" s="29" t="s">
        <v>3491</v>
      </c>
      <c r="Q88" s="29"/>
    </row>
    <row r="89" spans="1:17" s="8" customFormat="1" ht="176">
      <c r="A89" s="104" t="s">
        <v>3573</v>
      </c>
      <c r="B89" s="29" t="s">
        <v>653</v>
      </c>
      <c r="C89" s="29">
        <v>15</v>
      </c>
      <c r="D89" s="29" t="s">
        <v>2906</v>
      </c>
      <c r="E89" s="29" t="s">
        <v>3407</v>
      </c>
      <c r="F89" s="12" t="s">
        <v>33</v>
      </c>
      <c r="G89" s="29" t="s">
        <v>487</v>
      </c>
      <c r="H89" s="16" t="s">
        <v>3441</v>
      </c>
      <c r="I89" s="12" t="s">
        <v>26</v>
      </c>
      <c r="J89" s="29" t="s">
        <v>656</v>
      </c>
      <c r="K89" s="12" t="s">
        <v>33</v>
      </c>
      <c r="L89" s="29"/>
      <c r="M89" s="77">
        <v>2025.5</v>
      </c>
      <c r="N89" s="29">
        <v>2002</v>
      </c>
      <c r="O89" s="14" t="s">
        <v>3069</v>
      </c>
      <c r="P89" s="29" t="s">
        <v>655</v>
      </c>
      <c r="Q89" s="29" t="s">
        <v>3574</v>
      </c>
    </row>
    <row r="90" spans="1:17" s="8" customFormat="1" ht="64">
      <c r="A90" s="104" t="s">
        <v>1106</v>
      </c>
      <c r="B90" s="33" t="s">
        <v>1107</v>
      </c>
      <c r="C90" s="29">
        <v>191</v>
      </c>
      <c r="D90" s="29" t="s">
        <v>22</v>
      </c>
      <c r="E90" s="29" t="s">
        <v>1108</v>
      </c>
      <c r="F90" s="12" t="s">
        <v>33</v>
      </c>
      <c r="G90" s="29" t="s">
        <v>487</v>
      </c>
      <c r="H90" s="29" t="s">
        <v>1109</v>
      </c>
      <c r="I90" s="12" t="s">
        <v>33</v>
      </c>
      <c r="J90" s="29"/>
      <c r="K90" s="12" t="s">
        <v>33</v>
      </c>
      <c r="L90" s="29"/>
      <c r="M90" s="79" t="s">
        <v>3181</v>
      </c>
      <c r="N90" s="29">
        <v>2023</v>
      </c>
      <c r="O90" s="14" t="s">
        <v>3067</v>
      </c>
      <c r="P90" s="29" t="s">
        <v>1110</v>
      </c>
      <c r="Q90" s="29"/>
    </row>
    <row r="91" spans="1:17" s="8" customFormat="1" ht="32">
      <c r="A91" s="143" t="s">
        <v>3018</v>
      </c>
      <c r="B91" s="29" t="s">
        <v>701</v>
      </c>
      <c r="C91" s="29">
        <v>260</v>
      </c>
      <c r="D91" s="29" t="s">
        <v>22</v>
      </c>
      <c r="E91" s="29" t="s">
        <v>697</v>
      </c>
      <c r="F91" s="12" t="s">
        <v>33</v>
      </c>
      <c r="G91" s="29" t="s">
        <v>487</v>
      </c>
      <c r="H91" s="16" t="s">
        <v>3441</v>
      </c>
      <c r="I91" s="12" t="s">
        <v>33</v>
      </c>
      <c r="J91" s="29"/>
      <c r="K91" s="12" t="s">
        <v>33</v>
      </c>
      <c r="L91" s="29"/>
      <c r="M91" s="79" t="s">
        <v>3181</v>
      </c>
      <c r="N91" s="29">
        <v>2002</v>
      </c>
      <c r="O91" s="14" t="s">
        <v>3067</v>
      </c>
      <c r="P91" s="61"/>
      <c r="Q91" s="29" t="s">
        <v>3575</v>
      </c>
    </row>
    <row r="92" spans="1:17" s="8" customFormat="1" ht="64">
      <c r="A92" s="143" t="s">
        <v>609</v>
      </c>
      <c r="B92" s="29" t="s">
        <v>610</v>
      </c>
      <c r="C92" s="29">
        <v>416</v>
      </c>
      <c r="D92" s="29" t="s">
        <v>22</v>
      </c>
      <c r="E92" s="29" t="s">
        <v>603</v>
      </c>
      <c r="F92" s="12" t="s">
        <v>33</v>
      </c>
      <c r="G92" s="29" t="s">
        <v>487</v>
      </c>
      <c r="H92" s="29" t="s">
        <v>611</v>
      </c>
      <c r="I92" s="12" t="s">
        <v>33</v>
      </c>
      <c r="J92" s="29"/>
      <c r="K92" s="12" t="s">
        <v>33</v>
      </c>
      <c r="L92" s="29"/>
      <c r="M92" s="78">
        <v>8178.6875</v>
      </c>
      <c r="N92" s="29">
        <v>2002</v>
      </c>
      <c r="O92" s="14" t="s">
        <v>3068</v>
      </c>
      <c r="P92" s="29"/>
      <c r="Q92" s="61"/>
    </row>
    <row r="93" spans="1:17" s="8" customFormat="1" ht="64">
      <c r="A93" s="143" t="s">
        <v>3576</v>
      </c>
      <c r="B93" s="29" t="s">
        <v>3577</v>
      </c>
      <c r="C93" s="29">
        <v>168</v>
      </c>
      <c r="D93" s="29" t="s">
        <v>2906</v>
      </c>
      <c r="E93" s="29" t="s">
        <v>3407</v>
      </c>
      <c r="F93" s="12" t="s">
        <v>33</v>
      </c>
      <c r="G93" s="29" t="s">
        <v>3436</v>
      </c>
      <c r="H93" s="16" t="s">
        <v>3441</v>
      </c>
      <c r="I93" s="12" t="s">
        <v>33</v>
      </c>
      <c r="J93" s="29"/>
      <c r="K93" s="12" t="s">
        <v>33</v>
      </c>
      <c r="L93" s="29"/>
      <c r="M93" s="78">
        <v>2860</v>
      </c>
      <c r="N93" s="29">
        <v>2025</v>
      </c>
      <c r="O93" s="14" t="s">
        <v>3069</v>
      </c>
      <c r="P93" s="29" t="s">
        <v>3578</v>
      </c>
      <c r="Q93" s="61"/>
    </row>
    <row r="94" spans="1:17" s="8" customFormat="1" ht="80">
      <c r="A94" s="143" t="s">
        <v>624</v>
      </c>
      <c r="B94" s="29" t="s">
        <v>625</v>
      </c>
      <c r="C94" s="29" t="s">
        <v>3579</v>
      </c>
      <c r="D94" s="29" t="s">
        <v>2906</v>
      </c>
      <c r="E94" s="29" t="s">
        <v>3401</v>
      </c>
      <c r="F94" s="12" t="s">
        <v>33</v>
      </c>
      <c r="G94" s="29" t="s">
        <v>487</v>
      </c>
      <c r="H94" s="16" t="s">
        <v>3441</v>
      </c>
      <c r="I94" s="12" t="s">
        <v>33</v>
      </c>
      <c r="J94" s="29"/>
      <c r="K94" s="12" t="s">
        <v>33</v>
      </c>
      <c r="L94" s="29"/>
      <c r="M94" s="79" t="s">
        <v>3181</v>
      </c>
      <c r="N94" s="29">
        <v>2000</v>
      </c>
      <c r="O94" s="14" t="s">
        <v>3067</v>
      </c>
      <c r="P94" s="29"/>
      <c r="Q94" s="29" t="s">
        <v>3580</v>
      </c>
    </row>
    <row r="95" spans="1:17" s="8" customFormat="1" ht="48">
      <c r="A95" s="143" t="s">
        <v>649</v>
      </c>
      <c r="B95" s="29" t="s">
        <v>650</v>
      </c>
      <c r="C95" s="33">
        <v>520</v>
      </c>
      <c r="D95" s="29" t="s">
        <v>22</v>
      </c>
      <c r="E95" s="29" t="s">
        <v>629</v>
      </c>
      <c r="F95" s="12" t="s">
        <v>33</v>
      </c>
      <c r="G95" s="29" t="s">
        <v>487</v>
      </c>
      <c r="H95" s="16" t="s">
        <v>3441</v>
      </c>
      <c r="I95" s="12" t="s">
        <v>33</v>
      </c>
      <c r="J95" s="29"/>
      <c r="K95" s="12" t="s">
        <v>33</v>
      </c>
      <c r="L95" s="29"/>
      <c r="M95" s="79" t="s">
        <v>3181</v>
      </c>
      <c r="N95" s="29">
        <v>2002</v>
      </c>
      <c r="O95" s="14" t="s">
        <v>3067</v>
      </c>
      <c r="P95" s="29" t="s">
        <v>3581</v>
      </c>
      <c r="Q95" s="29"/>
    </row>
    <row r="96" spans="1:17" s="8" customFormat="1" ht="48">
      <c r="A96" s="66" t="s">
        <v>702</v>
      </c>
      <c r="B96" s="29" t="s">
        <v>3582</v>
      </c>
      <c r="C96" s="29">
        <v>962</v>
      </c>
      <c r="D96" s="29" t="s">
        <v>22</v>
      </c>
      <c r="E96" s="29" t="s">
        <v>3583</v>
      </c>
      <c r="F96" s="12" t="s">
        <v>33</v>
      </c>
      <c r="G96" s="29" t="s">
        <v>487</v>
      </c>
      <c r="H96" s="16" t="s">
        <v>3441</v>
      </c>
      <c r="I96" s="12" t="s">
        <v>33</v>
      </c>
      <c r="J96" s="29"/>
      <c r="K96" s="12" t="s">
        <v>33</v>
      </c>
      <c r="L96" s="29"/>
      <c r="M96" s="77">
        <v>9604.9599999999991</v>
      </c>
      <c r="N96" s="29">
        <v>2002</v>
      </c>
      <c r="O96" s="14" t="s">
        <v>3068</v>
      </c>
      <c r="P96" s="61"/>
      <c r="Q96" s="61"/>
    </row>
    <row r="97" spans="1:17" s="8" customFormat="1" ht="64">
      <c r="A97" s="66" t="s">
        <v>703</v>
      </c>
      <c r="B97" s="29" t="s">
        <v>704</v>
      </c>
      <c r="C97" s="29" t="s">
        <v>1442</v>
      </c>
      <c r="D97" s="29" t="s">
        <v>22</v>
      </c>
      <c r="E97" s="29" t="s">
        <v>3584</v>
      </c>
      <c r="F97" s="12" t="s">
        <v>33</v>
      </c>
      <c r="G97" s="61" t="s">
        <v>487</v>
      </c>
      <c r="H97" s="16" t="s">
        <v>3441</v>
      </c>
      <c r="I97" s="12" t="s">
        <v>33</v>
      </c>
      <c r="J97" s="29"/>
      <c r="K97" s="12" t="s">
        <v>33</v>
      </c>
      <c r="L97" s="29"/>
      <c r="M97" s="77">
        <v>3808</v>
      </c>
      <c r="N97" s="29">
        <v>2002</v>
      </c>
      <c r="O97" s="14" t="s">
        <v>3068</v>
      </c>
      <c r="P97" s="61"/>
      <c r="Q97" s="61"/>
    </row>
    <row r="98" spans="1:17" s="8" customFormat="1" ht="64">
      <c r="A98" s="66" t="s">
        <v>3585</v>
      </c>
      <c r="B98" s="29" t="s">
        <v>3586</v>
      </c>
      <c r="C98" s="29">
        <v>89</v>
      </c>
      <c r="D98" s="29" t="s">
        <v>2906</v>
      </c>
      <c r="E98" s="29" t="s">
        <v>3587</v>
      </c>
      <c r="F98" s="12" t="s">
        <v>26</v>
      </c>
      <c r="G98" s="61" t="s">
        <v>13</v>
      </c>
      <c r="H98" s="12" t="s">
        <v>3588</v>
      </c>
      <c r="I98" s="12" t="s">
        <v>33</v>
      </c>
      <c r="J98" s="29"/>
      <c r="K98" s="12" t="s">
        <v>33</v>
      </c>
      <c r="L98" s="29"/>
      <c r="M98" s="77">
        <v>328797</v>
      </c>
      <c r="N98" s="29">
        <v>2021</v>
      </c>
      <c r="O98" s="14" t="s">
        <v>3068</v>
      </c>
      <c r="P98" s="61"/>
      <c r="Q98" s="29" t="s">
        <v>3589</v>
      </c>
    </row>
    <row r="99" spans="1:17" s="8" customFormat="1" ht="32">
      <c r="A99" s="66" t="s">
        <v>3590</v>
      </c>
      <c r="B99" s="29" t="s">
        <v>3591</v>
      </c>
      <c r="C99" s="29" t="s">
        <v>1442</v>
      </c>
      <c r="D99" s="29" t="s">
        <v>2906</v>
      </c>
      <c r="E99" s="61" t="s">
        <v>3584</v>
      </c>
      <c r="F99" s="12" t="s">
        <v>33</v>
      </c>
      <c r="G99" s="61" t="s">
        <v>13</v>
      </c>
      <c r="H99" s="16" t="s">
        <v>3441</v>
      </c>
      <c r="I99" s="12" t="s">
        <v>33</v>
      </c>
      <c r="J99" s="29"/>
      <c r="K99" s="12" t="s">
        <v>33</v>
      </c>
      <c r="L99" s="29"/>
      <c r="M99" s="79" t="s">
        <v>3181</v>
      </c>
      <c r="N99" s="29">
        <v>2000</v>
      </c>
      <c r="O99" s="14" t="s">
        <v>3068</v>
      </c>
      <c r="P99" s="61"/>
      <c r="Q99" s="61"/>
    </row>
    <row r="100" spans="1:17" s="8" customFormat="1" ht="32">
      <c r="A100" s="66" t="s">
        <v>3592</v>
      </c>
      <c r="B100" s="29" t="s">
        <v>3593</v>
      </c>
      <c r="C100" s="29">
        <v>9</v>
      </c>
      <c r="D100" s="29" t="s">
        <v>2906</v>
      </c>
      <c r="E100" s="61" t="s">
        <v>3594</v>
      </c>
      <c r="F100" s="12" t="s">
        <v>33</v>
      </c>
      <c r="G100" s="61" t="s">
        <v>13</v>
      </c>
      <c r="H100" s="16" t="s">
        <v>3441</v>
      </c>
      <c r="I100" s="12" t="s">
        <v>33</v>
      </c>
      <c r="J100" s="29"/>
      <c r="K100" s="12" t="s">
        <v>33</v>
      </c>
      <c r="L100" s="29"/>
      <c r="M100" s="77">
        <v>6604</v>
      </c>
      <c r="N100" s="29">
        <v>2022</v>
      </c>
      <c r="O100" s="14" t="s">
        <v>3069</v>
      </c>
      <c r="P100" s="61"/>
      <c r="Q100" s="61"/>
    </row>
    <row r="101" spans="1:17" s="8" customFormat="1" ht="48">
      <c r="A101" s="66" t="s">
        <v>705</v>
      </c>
      <c r="B101" s="29" t="s">
        <v>706</v>
      </c>
      <c r="C101" s="29" t="s">
        <v>1442</v>
      </c>
      <c r="D101" s="29" t="s">
        <v>22</v>
      </c>
      <c r="E101" s="61" t="s">
        <v>3594</v>
      </c>
      <c r="F101" s="12" t="s">
        <v>33</v>
      </c>
      <c r="G101" s="29" t="s">
        <v>775</v>
      </c>
      <c r="H101" s="16" t="s">
        <v>3441</v>
      </c>
      <c r="I101" s="12" t="s">
        <v>33</v>
      </c>
      <c r="J101" s="29"/>
      <c r="K101" s="12" t="s">
        <v>33</v>
      </c>
      <c r="L101" s="29"/>
      <c r="M101" s="77">
        <v>3981.5625000000005</v>
      </c>
      <c r="N101" s="29">
        <v>2002</v>
      </c>
      <c r="O101" s="14" t="s">
        <v>3068</v>
      </c>
      <c r="P101" s="61"/>
      <c r="Q101" s="61"/>
    </row>
    <row r="102" spans="1:17" s="8" customFormat="1" ht="48">
      <c r="A102" s="66" t="s">
        <v>3595</v>
      </c>
      <c r="B102" s="29" t="s">
        <v>3596</v>
      </c>
      <c r="C102" s="29" t="s">
        <v>775</v>
      </c>
      <c r="D102" s="29" t="s">
        <v>2906</v>
      </c>
      <c r="E102" s="61" t="s">
        <v>3594</v>
      </c>
      <c r="F102" s="12" t="s">
        <v>33</v>
      </c>
      <c r="G102" s="29" t="s">
        <v>775</v>
      </c>
      <c r="H102" s="16" t="s">
        <v>3441</v>
      </c>
      <c r="I102" s="12" t="s">
        <v>33</v>
      </c>
      <c r="J102" s="29"/>
      <c r="K102" s="12" t="s">
        <v>33</v>
      </c>
      <c r="L102" s="29"/>
      <c r="M102" s="77">
        <v>6894</v>
      </c>
      <c r="N102" s="29">
        <v>2000</v>
      </c>
      <c r="O102" s="14" t="s">
        <v>3068</v>
      </c>
      <c r="P102" s="61"/>
      <c r="Q102" s="61"/>
    </row>
    <row r="103" spans="1:17" s="8" customFormat="1" ht="48">
      <c r="A103" s="66" t="s">
        <v>3597</v>
      </c>
      <c r="B103" s="29" t="s">
        <v>3598</v>
      </c>
      <c r="C103" s="29">
        <v>8</v>
      </c>
      <c r="D103" s="29" t="s">
        <v>2906</v>
      </c>
      <c r="E103" s="61" t="s">
        <v>3599</v>
      </c>
      <c r="F103" s="12" t="s">
        <v>26</v>
      </c>
      <c r="G103" s="29" t="s">
        <v>775</v>
      </c>
      <c r="H103" s="12" t="s">
        <v>3600</v>
      </c>
      <c r="I103" s="12" t="s">
        <v>33</v>
      </c>
      <c r="J103" s="29"/>
      <c r="K103" s="12" t="s">
        <v>33</v>
      </c>
      <c r="L103" s="29"/>
      <c r="M103" s="79" t="s">
        <v>3181</v>
      </c>
      <c r="N103" s="29">
        <v>2010</v>
      </c>
      <c r="O103" s="14" t="s">
        <v>3068</v>
      </c>
      <c r="P103" s="61" t="s">
        <v>3601</v>
      </c>
      <c r="Q103" s="61"/>
    </row>
    <row r="104" spans="1:17" s="8" customFormat="1" ht="80">
      <c r="A104" s="66" t="s">
        <v>707</v>
      </c>
      <c r="B104" s="29" t="s">
        <v>708</v>
      </c>
      <c r="C104" s="29" t="s">
        <v>775</v>
      </c>
      <c r="D104" s="29" t="s">
        <v>22</v>
      </c>
      <c r="E104" s="61" t="s">
        <v>3602</v>
      </c>
      <c r="F104" s="12" t="s">
        <v>33</v>
      </c>
      <c r="G104" s="29" t="s">
        <v>775</v>
      </c>
      <c r="H104" s="12" t="s">
        <v>936</v>
      </c>
      <c r="I104" s="12" t="s">
        <v>33</v>
      </c>
      <c r="J104" s="29"/>
      <c r="K104" s="12" t="s">
        <v>33</v>
      </c>
      <c r="L104" s="29"/>
      <c r="M104" s="79" t="s">
        <v>3181</v>
      </c>
      <c r="N104" s="29">
        <v>2002</v>
      </c>
      <c r="O104" s="14" t="s">
        <v>3068</v>
      </c>
      <c r="P104" s="61"/>
      <c r="Q104" s="61"/>
    </row>
    <row r="105" spans="1:17" s="8" customFormat="1" ht="64">
      <c r="A105" s="66" t="s">
        <v>709</v>
      </c>
      <c r="B105" s="29" t="s">
        <v>710</v>
      </c>
      <c r="C105" s="29" t="s">
        <v>775</v>
      </c>
      <c r="D105" s="29" t="s">
        <v>22</v>
      </c>
      <c r="E105" s="61" t="s">
        <v>3603</v>
      </c>
      <c r="F105" s="12" t="s">
        <v>33</v>
      </c>
      <c r="G105" s="29" t="s">
        <v>775</v>
      </c>
      <c r="H105" s="12" t="s">
        <v>3604</v>
      </c>
      <c r="I105" s="12" t="s">
        <v>33</v>
      </c>
      <c r="J105" s="29"/>
      <c r="K105" s="12" t="s">
        <v>33</v>
      </c>
      <c r="L105" s="29"/>
      <c r="M105" s="79">
        <v>6065</v>
      </c>
      <c r="N105" s="29">
        <v>2002</v>
      </c>
      <c r="O105" s="14" t="s">
        <v>3068</v>
      </c>
      <c r="P105" s="61" t="s">
        <v>3605</v>
      </c>
      <c r="Q105" s="61"/>
    </row>
    <row r="106" spans="1:17" s="8" customFormat="1" ht="80">
      <c r="A106" s="66" t="s">
        <v>711</v>
      </c>
      <c r="B106" s="29" t="s">
        <v>712</v>
      </c>
      <c r="C106" s="29" t="s">
        <v>775</v>
      </c>
      <c r="D106" s="29" t="s">
        <v>22</v>
      </c>
      <c r="E106" s="61" t="s">
        <v>3594</v>
      </c>
      <c r="F106" s="12" t="s">
        <v>33</v>
      </c>
      <c r="G106" s="29" t="s">
        <v>775</v>
      </c>
      <c r="H106" s="12" t="s">
        <v>936</v>
      </c>
      <c r="I106" s="12" t="s">
        <v>33</v>
      </c>
      <c r="J106" s="29"/>
      <c r="K106" s="12" t="s">
        <v>33</v>
      </c>
      <c r="L106" s="29"/>
      <c r="M106" s="79" t="s">
        <v>3181</v>
      </c>
      <c r="N106" s="29">
        <v>2002</v>
      </c>
      <c r="O106" s="14" t="s">
        <v>3068</v>
      </c>
      <c r="P106" s="61"/>
      <c r="Q106" s="61"/>
    </row>
    <row r="107" spans="1:17" s="8" customFormat="1" ht="64">
      <c r="A107" s="66" t="s">
        <v>713</v>
      </c>
      <c r="B107" s="29" t="s">
        <v>714</v>
      </c>
      <c r="C107" s="29" t="s">
        <v>775</v>
      </c>
      <c r="D107" s="29" t="s">
        <v>22</v>
      </c>
      <c r="E107" s="61" t="s">
        <v>3594</v>
      </c>
      <c r="F107" s="12" t="s">
        <v>33</v>
      </c>
      <c r="G107" s="29" t="s">
        <v>775</v>
      </c>
      <c r="H107" s="12" t="s">
        <v>936</v>
      </c>
      <c r="I107" s="12" t="s">
        <v>33</v>
      </c>
      <c r="J107" s="29"/>
      <c r="K107" s="12" t="s">
        <v>33</v>
      </c>
      <c r="L107" s="29"/>
      <c r="M107" s="77">
        <v>241668.00000000003</v>
      </c>
      <c r="N107" s="29">
        <v>2002</v>
      </c>
      <c r="O107" s="14" t="s">
        <v>3068</v>
      </c>
      <c r="P107" s="61" t="s">
        <v>3606</v>
      </c>
      <c r="Q107" s="61"/>
    </row>
    <row r="108" spans="1:17" s="8" customFormat="1" ht="112">
      <c r="A108" s="66" t="s">
        <v>715</v>
      </c>
      <c r="B108" s="29" t="s">
        <v>716</v>
      </c>
      <c r="C108" s="29" t="s">
        <v>775</v>
      </c>
      <c r="D108" s="29" t="s">
        <v>775</v>
      </c>
      <c r="E108" s="61" t="s">
        <v>3594</v>
      </c>
      <c r="F108" s="12" t="s">
        <v>33</v>
      </c>
      <c r="G108" s="29" t="s">
        <v>775</v>
      </c>
      <c r="H108" s="12" t="s">
        <v>936</v>
      </c>
      <c r="I108" s="12" t="s">
        <v>33</v>
      </c>
      <c r="J108" s="29"/>
      <c r="K108" s="12" t="s">
        <v>33</v>
      </c>
      <c r="L108" s="29"/>
      <c r="M108" s="77">
        <v>2654.375</v>
      </c>
      <c r="N108" s="29">
        <v>2002</v>
      </c>
      <c r="O108" s="14" t="s">
        <v>3068</v>
      </c>
      <c r="P108" s="61" t="s">
        <v>3606</v>
      </c>
      <c r="Q108" s="61"/>
    </row>
    <row r="109" spans="1:17" s="8" customFormat="1" ht="64">
      <c r="A109" s="66" t="s">
        <v>717</v>
      </c>
      <c r="B109" s="29" t="s">
        <v>718</v>
      </c>
      <c r="C109" s="29">
        <v>52</v>
      </c>
      <c r="D109" s="29" t="s">
        <v>775</v>
      </c>
      <c r="E109" s="61" t="s">
        <v>3607</v>
      </c>
      <c r="F109" s="12" t="s">
        <v>33</v>
      </c>
      <c r="G109" s="29" t="s">
        <v>775</v>
      </c>
      <c r="H109" s="12" t="s">
        <v>936</v>
      </c>
      <c r="I109" s="12" t="s">
        <v>33</v>
      </c>
      <c r="J109" s="29"/>
      <c r="K109" s="12" t="s">
        <v>26</v>
      </c>
      <c r="L109" s="79" t="s">
        <v>3608</v>
      </c>
      <c r="M109" s="79">
        <v>507791</v>
      </c>
      <c r="N109" s="29">
        <v>2002</v>
      </c>
      <c r="O109" s="14" t="s">
        <v>3069</v>
      </c>
      <c r="P109" s="61" t="s">
        <v>3609</v>
      </c>
      <c r="Q109" s="61"/>
    </row>
    <row r="110" spans="1:17" s="8" customFormat="1" ht="32">
      <c r="A110" s="144" t="s">
        <v>234</v>
      </c>
      <c r="B110" s="33" t="s">
        <v>3610</v>
      </c>
      <c r="C110" s="29" t="s">
        <v>775</v>
      </c>
      <c r="D110" s="29" t="s">
        <v>22</v>
      </c>
      <c r="E110" s="29" t="s">
        <v>697</v>
      </c>
      <c r="F110" s="12" t="s">
        <v>33</v>
      </c>
      <c r="G110" s="29" t="s">
        <v>3436</v>
      </c>
      <c r="H110" s="12" t="s">
        <v>936</v>
      </c>
      <c r="I110" s="12" t="s">
        <v>33</v>
      </c>
      <c r="J110" s="29"/>
      <c r="K110" s="12" t="s">
        <v>33</v>
      </c>
      <c r="L110" s="29"/>
      <c r="M110" s="77">
        <v>3981.5625000000005</v>
      </c>
      <c r="N110" s="29">
        <v>2002</v>
      </c>
      <c r="O110" s="14" t="s">
        <v>3068</v>
      </c>
      <c r="P110" s="61"/>
      <c r="Q110" s="61"/>
    </row>
    <row r="111" spans="1:17" s="8" customFormat="1" ht="64">
      <c r="A111" s="66" t="s">
        <v>3611</v>
      </c>
      <c r="B111" s="29" t="s">
        <v>719</v>
      </c>
      <c r="C111" s="29" t="s">
        <v>775</v>
      </c>
      <c r="D111" s="61" t="s">
        <v>22</v>
      </c>
      <c r="E111" s="61" t="s">
        <v>3594</v>
      </c>
      <c r="F111" s="12" t="s">
        <v>33</v>
      </c>
      <c r="G111" s="29" t="s">
        <v>775</v>
      </c>
      <c r="H111" s="12" t="s">
        <v>936</v>
      </c>
      <c r="I111" s="12" t="s">
        <v>33</v>
      </c>
      <c r="J111" s="29"/>
      <c r="K111" s="12" t="s">
        <v>33</v>
      </c>
      <c r="L111" s="29"/>
      <c r="M111" s="79" t="s">
        <v>3181</v>
      </c>
      <c r="N111" s="29">
        <v>2002</v>
      </c>
      <c r="O111" s="14" t="s">
        <v>3068</v>
      </c>
      <c r="P111" s="61"/>
      <c r="Q111" s="61"/>
    </row>
    <row r="112" spans="1:17" s="8" customFormat="1" ht="80">
      <c r="A112" s="66" t="s">
        <v>3612</v>
      </c>
      <c r="B112" s="29" t="s">
        <v>3613</v>
      </c>
      <c r="C112" s="29" t="s">
        <v>1442</v>
      </c>
      <c r="D112" s="61" t="s">
        <v>2906</v>
      </c>
      <c r="E112" s="61" t="s">
        <v>3614</v>
      </c>
      <c r="F112" s="12" t="s">
        <v>33</v>
      </c>
      <c r="G112" s="29" t="s">
        <v>775</v>
      </c>
      <c r="H112" s="12" t="s">
        <v>3441</v>
      </c>
      <c r="I112" s="12" t="s">
        <v>33</v>
      </c>
      <c r="J112" s="29"/>
      <c r="K112" s="12" t="s">
        <v>33</v>
      </c>
      <c r="L112" s="29"/>
      <c r="M112" s="79">
        <v>162835</v>
      </c>
      <c r="N112" s="29">
        <v>1990</v>
      </c>
      <c r="O112" s="14" t="s">
        <v>3068</v>
      </c>
      <c r="P112" s="61"/>
      <c r="Q112" s="61"/>
    </row>
  </sheetData>
  <mergeCells count="2">
    <mergeCell ref="A2:N2"/>
    <mergeCell ref="A1:Q1"/>
  </mergeCells>
  <printOptions horizontalCentered="1"/>
  <pageMargins left="0.25" right="0.25" top="0.25" bottom="0.4" header="0.3" footer="0.3"/>
  <pageSetup scale="30" orientation="landscape" horizontalDpi="1200" verticalDpi="1200"/>
  <headerFooter>
    <oddFooter>Page &amp;P of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4DFD-F9B6-B240-9F87-889CED47CEDF}">
  <sheetPr>
    <outlinePr summaryBelow="0" summaryRight="0"/>
  </sheetPr>
  <dimension ref="A1:AS89"/>
  <sheetViews>
    <sheetView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G7" sqref="G7"/>
    </sheetView>
  </sheetViews>
  <sheetFormatPr baseColWidth="10" defaultColWidth="14.5" defaultRowHeight="14"/>
  <cols>
    <col min="1" max="1" width="23.6640625" style="107" customWidth="1"/>
    <col min="2" max="2" width="61.83203125" style="6" customWidth="1"/>
    <col min="3" max="3" width="11.5" style="5" customWidth="1"/>
    <col min="4" max="4" width="19.33203125" style="5" customWidth="1"/>
    <col min="5" max="5" width="17.1640625" style="5" customWidth="1"/>
    <col min="6" max="6" width="13.83203125" style="5" customWidth="1"/>
    <col min="7" max="7" width="18.33203125" style="5" customWidth="1"/>
    <col min="8" max="8" width="18.5" style="5" customWidth="1"/>
    <col min="9" max="10" width="13.5" style="5" customWidth="1"/>
    <col min="11" max="11" width="13.6640625" style="5" customWidth="1"/>
    <col min="12" max="12" width="53.5" style="5" customWidth="1"/>
    <col min="13" max="13" width="20" style="146" customWidth="1"/>
    <col min="14" max="14" width="9.33203125" style="7" customWidth="1"/>
    <col min="15" max="15" width="15.5" style="5" customWidth="1"/>
    <col min="16" max="16" width="22.33203125" style="7" customWidth="1"/>
    <col min="17" max="17" width="35.5" style="5" customWidth="1"/>
    <col min="18" max="18" width="27.5" style="5" customWidth="1"/>
    <col min="19" max="19" width="64.6640625" style="5" customWidth="1"/>
    <col min="20" max="20" width="14.5" style="10"/>
    <col min="21" max="16384" width="14.5" style="5"/>
  </cols>
  <sheetData>
    <row r="1" spans="1:45" ht="19">
      <c r="A1" s="229" t="s">
        <v>3139</v>
      </c>
      <c r="B1" s="229"/>
      <c r="C1" s="229"/>
      <c r="D1" s="229"/>
      <c r="E1" s="229"/>
      <c r="F1" s="229"/>
      <c r="G1" s="229"/>
      <c r="H1" s="229"/>
      <c r="I1" s="229"/>
      <c r="J1" s="229"/>
      <c r="K1" s="229"/>
      <c r="L1" s="229"/>
      <c r="M1" s="229"/>
      <c r="N1" s="229"/>
      <c r="O1" s="229"/>
      <c r="P1" s="229"/>
      <c r="Q1" s="229"/>
      <c r="T1" s="5"/>
    </row>
    <row r="2" spans="1:45" ht="24">
      <c r="A2" s="230" t="s">
        <v>3157</v>
      </c>
      <c r="B2" s="230"/>
      <c r="C2" s="230"/>
      <c r="D2" s="230"/>
      <c r="E2" s="230"/>
      <c r="F2" s="230"/>
      <c r="G2" s="230"/>
      <c r="H2" s="230"/>
      <c r="I2" s="230"/>
      <c r="J2" s="230"/>
      <c r="K2" s="230"/>
      <c r="L2" s="230"/>
      <c r="M2" s="230"/>
      <c r="N2" s="230"/>
      <c r="O2" s="6"/>
      <c r="S2" s="6"/>
      <c r="T2" s="5"/>
    </row>
    <row r="3" spans="1:45"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1" t="s">
        <v>3147</v>
      </c>
      <c r="N3" s="71" t="s">
        <v>3070</v>
      </c>
      <c r="O3" s="71" t="s">
        <v>3225</v>
      </c>
      <c r="P3" s="71" t="s">
        <v>3146</v>
      </c>
      <c r="Q3" s="71" t="s">
        <v>3145</v>
      </c>
    </row>
    <row r="4" spans="1:45" s="165" customFormat="1" ht="128">
      <c r="A4" s="134" t="s">
        <v>1479</v>
      </c>
      <c r="B4" s="33" t="s">
        <v>1480</v>
      </c>
      <c r="C4" s="29">
        <v>34</v>
      </c>
      <c r="D4" s="29" t="s">
        <v>1518</v>
      </c>
      <c r="E4" s="33" t="s">
        <v>2784</v>
      </c>
      <c r="F4" s="12" t="s">
        <v>26</v>
      </c>
      <c r="G4" s="29" t="s">
        <v>775</v>
      </c>
      <c r="H4" s="12" t="s">
        <v>1481</v>
      </c>
      <c r="I4" s="12" t="s">
        <v>33</v>
      </c>
      <c r="J4" s="29"/>
      <c r="K4" s="12" t="s">
        <v>33</v>
      </c>
      <c r="L4" s="29"/>
      <c r="M4" s="78">
        <v>7499.82</v>
      </c>
      <c r="N4" s="14">
        <v>2023</v>
      </c>
      <c r="O4" s="14" t="s">
        <v>3067</v>
      </c>
      <c r="P4" s="16" t="s">
        <v>3659</v>
      </c>
      <c r="Q4" s="29"/>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row>
    <row r="5" spans="1:45" s="165" customFormat="1" ht="64">
      <c r="A5" s="134" t="s">
        <v>2780</v>
      </c>
      <c r="B5" s="33" t="s">
        <v>2781</v>
      </c>
      <c r="C5" s="29">
        <v>23</v>
      </c>
      <c r="D5" s="29" t="s">
        <v>3660</v>
      </c>
      <c r="E5" s="33" t="s">
        <v>2784</v>
      </c>
      <c r="F5" s="12" t="s">
        <v>26</v>
      </c>
      <c r="G5" s="29" t="s">
        <v>775</v>
      </c>
      <c r="H5" s="12" t="s">
        <v>775</v>
      </c>
      <c r="I5" s="12" t="s">
        <v>33</v>
      </c>
      <c r="J5" s="29"/>
      <c r="K5" s="12" t="s">
        <v>26</v>
      </c>
      <c r="L5" s="29" t="s">
        <v>3661</v>
      </c>
      <c r="M5" s="79" t="s">
        <v>3181</v>
      </c>
      <c r="N5" s="29">
        <v>2024</v>
      </c>
      <c r="O5" s="14" t="s">
        <v>3069</v>
      </c>
      <c r="P5" s="29" t="s">
        <v>2782</v>
      </c>
      <c r="Q5" s="29"/>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row>
    <row r="6" spans="1:45" s="165" customFormat="1" ht="48">
      <c r="A6" s="134" t="s">
        <v>1496</v>
      </c>
      <c r="B6" s="33" t="s">
        <v>1497</v>
      </c>
      <c r="C6" s="29">
        <v>137</v>
      </c>
      <c r="D6" s="29" t="s">
        <v>22</v>
      </c>
      <c r="E6" s="33" t="s">
        <v>2774</v>
      </c>
      <c r="F6" s="12" t="s">
        <v>26</v>
      </c>
      <c r="G6" s="29" t="s">
        <v>775</v>
      </c>
      <c r="H6" s="12" t="s">
        <v>775</v>
      </c>
      <c r="I6" s="12" t="s">
        <v>33</v>
      </c>
      <c r="J6" s="29"/>
      <c r="K6" s="12" t="s">
        <v>33</v>
      </c>
      <c r="L6" s="29"/>
      <c r="M6" s="79" t="s">
        <v>3181</v>
      </c>
      <c r="N6" s="29"/>
      <c r="O6" s="14" t="s">
        <v>3068</v>
      </c>
      <c r="P6" s="29"/>
      <c r="Q6" s="29"/>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row>
    <row r="7" spans="1:45" s="165" customFormat="1" ht="48">
      <c r="A7" s="134" t="s">
        <v>29</v>
      </c>
      <c r="B7" s="33" t="s">
        <v>3675</v>
      </c>
      <c r="C7" s="29">
        <v>9</v>
      </c>
      <c r="D7" s="29" t="s">
        <v>3676</v>
      </c>
      <c r="E7" s="33" t="s">
        <v>2784</v>
      </c>
      <c r="F7" s="12" t="s">
        <v>775</v>
      </c>
      <c r="G7" s="29" t="s">
        <v>1484</v>
      </c>
      <c r="H7" s="12" t="s">
        <v>1484</v>
      </c>
      <c r="I7" s="12" t="s">
        <v>33</v>
      </c>
      <c r="J7" s="29"/>
      <c r="K7" s="12" t="s">
        <v>775</v>
      </c>
      <c r="L7" s="29"/>
      <c r="M7" s="78">
        <v>27948</v>
      </c>
      <c r="N7" s="14">
        <v>2024</v>
      </c>
      <c r="O7" s="14" t="s">
        <v>3068</v>
      </c>
      <c r="P7" s="12" t="s">
        <v>1484</v>
      </c>
      <c r="Q7" s="29"/>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row>
    <row r="8" spans="1:45" s="165" customFormat="1" ht="48">
      <c r="A8" s="134" t="s">
        <v>674</v>
      </c>
      <c r="B8" s="33" t="s">
        <v>2783</v>
      </c>
      <c r="C8" s="29">
        <v>23</v>
      </c>
      <c r="D8" s="29" t="s">
        <v>3678</v>
      </c>
      <c r="E8" s="33" t="s">
        <v>2784</v>
      </c>
      <c r="F8" s="12" t="s">
        <v>33</v>
      </c>
      <c r="G8" s="29" t="s">
        <v>775</v>
      </c>
      <c r="H8" s="12" t="s">
        <v>775</v>
      </c>
      <c r="I8" s="12" t="s">
        <v>33</v>
      </c>
      <c r="J8" s="29"/>
      <c r="K8" s="12" t="s">
        <v>33</v>
      </c>
      <c r="L8" s="29"/>
      <c r="M8" s="78" t="s">
        <v>159</v>
      </c>
      <c r="N8" s="29"/>
      <c r="O8" s="14" t="s">
        <v>3067</v>
      </c>
      <c r="P8" s="29" t="s">
        <v>3679</v>
      </c>
      <c r="Q8" s="29"/>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row>
    <row r="9" spans="1:45" s="165" customFormat="1" ht="64">
      <c r="A9" s="134" t="s">
        <v>3680</v>
      </c>
      <c r="B9" s="33" t="s">
        <v>1503</v>
      </c>
      <c r="C9" s="29">
        <v>21</v>
      </c>
      <c r="D9" s="29" t="s">
        <v>22</v>
      </c>
      <c r="E9" s="29" t="s">
        <v>1463</v>
      </c>
      <c r="F9" s="12" t="s">
        <v>33</v>
      </c>
      <c r="G9" s="33" t="s">
        <v>1486</v>
      </c>
      <c r="H9" s="33" t="s">
        <v>232</v>
      </c>
      <c r="I9" s="12" t="s">
        <v>33</v>
      </c>
      <c r="J9" s="29"/>
      <c r="K9" s="12" t="s">
        <v>775</v>
      </c>
      <c r="L9" s="29"/>
      <c r="M9" s="78">
        <v>7920</v>
      </c>
      <c r="N9" s="14">
        <v>2023</v>
      </c>
      <c r="O9" s="14" t="s">
        <v>3068</v>
      </c>
      <c r="P9" s="33"/>
      <c r="Q9" s="29"/>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row>
    <row r="10" spans="1:45" s="165" customFormat="1" ht="64">
      <c r="A10" s="134" t="s">
        <v>3695</v>
      </c>
      <c r="B10" s="33" t="s">
        <v>3696</v>
      </c>
      <c r="C10" s="29">
        <v>10</v>
      </c>
      <c r="D10" s="29" t="s">
        <v>3678</v>
      </c>
      <c r="E10" s="33" t="s">
        <v>2784</v>
      </c>
      <c r="F10" s="12" t="s">
        <v>33</v>
      </c>
      <c r="G10" s="29" t="s">
        <v>775</v>
      </c>
      <c r="H10" s="12" t="s">
        <v>775</v>
      </c>
      <c r="I10" s="12" t="s">
        <v>33</v>
      </c>
      <c r="J10" s="29"/>
      <c r="K10" s="12" t="s">
        <v>26</v>
      </c>
      <c r="L10" s="29" t="s">
        <v>3697</v>
      </c>
      <c r="M10" s="78" t="s">
        <v>159</v>
      </c>
      <c r="N10" s="14">
        <v>2025</v>
      </c>
      <c r="O10" s="14" t="s">
        <v>3069</v>
      </c>
      <c r="P10" s="29" t="s">
        <v>1485</v>
      </c>
      <c r="Q10" s="29"/>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row>
    <row r="11" spans="1:45" s="165" customFormat="1" ht="80">
      <c r="A11" s="134" t="s">
        <v>3710</v>
      </c>
      <c r="B11" s="33" t="s">
        <v>3711</v>
      </c>
      <c r="C11" s="29">
        <v>83</v>
      </c>
      <c r="D11" s="29" t="s">
        <v>22</v>
      </c>
      <c r="E11" s="33" t="s">
        <v>2784</v>
      </c>
      <c r="F11" s="12" t="s">
        <v>775</v>
      </c>
      <c r="G11" s="29" t="s">
        <v>1477</v>
      </c>
      <c r="H11" s="12" t="s">
        <v>232</v>
      </c>
      <c r="I11" s="12" t="s">
        <v>33</v>
      </c>
      <c r="J11" s="29"/>
      <c r="K11" s="12" t="s">
        <v>33</v>
      </c>
      <c r="L11" s="29"/>
      <c r="M11" s="78">
        <v>18520</v>
      </c>
      <c r="N11" s="14">
        <v>1999</v>
      </c>
      <c r="O11" s="14" t="s">
        <v>3068</v>
      </c>
      <c r="P11" s="33"/>
      <c r="Q11" s="29"/>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row>
    <row r="12" spans="1:45" s="165" customFormat="1" ht="64">
      <c r="A12" s="134" t="s">
        <v>230</v>
      </c>
      <c r="B12" s="33" t="s">
        <v>3722</v>
      </c>
      <c r="C12" s="14" t="s">
        <v>1442</v>
      </c>
      <c r="D12" s="29" t="s">
        <v>775</v>
      </c>
      <c r="E12" s="33" t="s">
        <v>2784</v>
      </c>
      <c r="F12" s="12" t="s">
        <v>33</v>
      </c>
      <c r="G12" s="29" t="s">
        <v>775</v>
      </c>
      <c r="H12" s="29" t="s">
        <v>775</v>
      </c>
      <c r="I12" s="12" t="s">
        <v>33</v>
      </c>
      <c r="J12" s="29"/>
      <c r="K12" s="12" t="s">
        <v>26</v>
      </c>
      <c r="L12" s="29" t="s">
        <v>3723</v>
      </c>
      <c r="M12" s="78">
        <v>90000</v>
      </c>
      <c r="N12" s="14">
        <v>2025</v>
      </c>
      <c r="O12" s="14" t="s">
        <v>3068</v>
      </c>
      <c r="P12" s="29"/>
      <c r="Q12" s="29"/>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row>
    <row r="13" spans="1:45" s="165" customFormat="1" ht="48">
      <c r="A13" s="134" t="s">
        <v>1488</v>
      </c>
      <c r="B13" s="33" t="s">
        <v>1491</v>
      </c>
      <c r="C13" s="29">
        <v>102</v>
      </c>
      <c r="D13" s="29" t="s">
        <v>3730</v>
      </c>
      <c r="E13" s="33" t="s">
        <v>2784</v>
      </c>
      <c r="F13" s="12" t="s">
        <v>33</v>
      </c>
      <c r="G13" s="29" t="s">
        <v>1487</v>
      </c>
      <c r="H13" s="12" t="s">
        <v>775</v>
      </c>
      <c r="I13" s="12" t="s">
        <v>33</v>
      </c>
      <c r="J13" s="29"/>
      <c r="K13" s="12" t="s">
        <v>26</v>
      </c>
      <c r="L13" s="29" t="s">
        <v>1492</v>
      </c>
      <c r="M13" s="78">
        <v>59251.62</v>
      </c>
      <c r="N13" s="14">
        <v>2019</v>
      </c>
      <c r="O13" s="14" t="s">
        <v>3068</v>
      </c>
      <c r="P13" s="29" t="s">
        <v>1488</v>
      </c>
      <c r="Q13" s="29"/>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row>
    <row r="14" spans="1:45" s="165" customFormat="1" ht="112">
      <c r="A14" s="134" t="s">
        <v>3731</v>
      </c>
      <c r="B14" s="33" t="s">
        <v>3732</v>
      </c>
      <c r="C14" s="29">
        <v>15</v>
      </c>
      <c r="D14" s="29" t="s">
        <v>3733</v>
      </c>
      <c r="E14" s="33" t="s">
        <v>2784</v>
      </c>
      <c r="F14" s="12" t="s">
        <v>33</v>
      </c>
      <c r="G14" s="29" t="s">
        <v>1487</v>
      </c>
      <c r="H14" s="12" t="s">
        <v>936</v>
      </c>
      <c r="I14" s="12" t="s">
        <v>33</v>
      </c>
      <c r="J14" s="29"/>
      <c r="K14" s="12" t="s">
        <v>26</v>
      </c>
      <c r="L14" s="29" t="s">
        <v>3734</v>
      </c>
      <c r="M14" s="79" t="s">
        <v>3181</v>
      </c>
      <c r="N14" s="29">
        <v>2025</v>
      </c>
      <c r="O14" s="14" t="s">
        <v>3067</v>
      </c>
      <c r="P14" s="29" t="s">
        <v>3731</v>
      </c>
      <c r="Q14" s="29"/>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row>
    <row r="15" spans="1:45" s="165" customFormat="1" ht="144">
      <c r="A15" s="134" t="s">
        <v>1493</v>
      </c>
      <c r="B15" s="33" t="s">
        <v>1494</v>
      </c>
      <c r="C15" s="29">
        <v>36</v>
      </c>
      <c r="D15" s="29" t="s">
        <v>3651</v>
      </c>
      <c r="E15" s="33" t="s">
        <v>2784</v>
      </c>
      <c r="F15" s="12" t="s">
        <v>26</v>
      </c>
      <c r="G15" s="29" t="s">
        <v>1495</v>
      </c>
      <c r="H15" s="29" t="s">
        <v>3767</v>
      </c>
      <c r="I15" s="12" t="s">
        <v>33</v>
      </c>
      <c r="J15" s="29"/>
      <c r="K15" s="12" t="s">
        <v>26</v>
      </c>
      <c r="L15" s="29" t="s">
        <v>3768</v>
      </c>
      <c r="M15" s="78">
        <v>16819.009999999998</v>
      </c>
      <c r="N15" s="29">
        <v>2015</v>
      </c>
      <c r="O15" s="14" t="s">
        <v>3068</v>
      </c>
      <c r="P15" s="29" t="s">
        <v>1495</v>
      </c>
      <c r="Q15" s="29"/>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row>
    <row r="16" spans="1:45" s="165" customFormat="1" ht="16">
      <c r="A16" s="134" t="s">
        <v>1500</v>
      </c>
      <c r="B16" s="33" t="s">
        <v>1501</v>
      </c>
      <c r="C16" s="29">
        <v>100</v>
      </c>
      <c r="D16" s="29" t="s">
        <v>3792</v>
      </c>
      <c r="E16" s="33" t="s">
        <v>2784</v>
      </c>
      <c r="F16" s="12" t="s">
        <v>26</v>
      </c>
      <c r="G16" s="29" t="s">
        <v>775</v>
      </c>
      <c r="H16" s="12" t="s">
        <v>936</v>
      </c>
      <c r="I16" s="12" t="s">
        <v>33</v>
      </c>
      <c r="J16" s="29"/>
      <c r="K16" s="12" t="s">
        <v>33</v>
      </c>
      <c r="L16" s="33"/>
      <c r="M16" s="78">
        <v>15365.38</v>
      </c>
      <c r="N16" s="29"/>
      <c r="O16" s="14" t="s">
        <v>3068</v>
      </c>
      <c r="P16" s="33" t="s">
        <v>1502</v>
      </c>
      <c r="Q16" s="29"/>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row>
    <row r="17" spans="1:45" s="165" customFormat="1" ht="48">
      <c r="A17" s="134" t="s">
        <v>2779</v>
      </c>
      <c r="B17" s="16" t="s">
        <v>3798</v>
      </c>
      <c r="C17" s="29">
        <v>4</v>
      </c>
      <c r="D17" s="29" t="s">
        <v>1522</v>
      </c>
      <c r="E17" s="29" t="s">
        <v>1463</v>
      </c>
      <c r="F17" s="12" t="s">
        <v>26</v>
      </c>
      <c r="G17" s="29" t="s">
        <v>1444</v>
      </c>
      <c r="H17" s="12" t="s">
        <v>775</v>
      </c>
      <c r="I17" s="12" t="s">
        <v>33</v>
      </c>
      <c r="J17" s="29"/>
      <c r="K17" s="12" t="s">
        <v>33</v>
      </c>
      <c r="L17" s="33"/>
      <c r="M17" s="78" t="s">
        <v>159</v>
      </c>
      <c r="N17" s="29">
        <v>2024</v>
      </c>
      <c r="O17" s="14" t="s">
        <v>3067</v>
      </c>
      <c r="P17" s="33" t="s">
        <v>1485</v>
      </c>
      <c r="Q17" s="29"/>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row>
    <row r="18" spans="1:45" s="165" customFormat="1" ht="64">
      <c r="A18" s="134" t="s">
        <v>2785</v>
      </c>
      <c r="B18" s="33" t="s">
        <v>2786</v>
      </c>
      <c r="C18" s="29">
        <v>85</v>
      </c>
      <c r="D18" s="29" t="s">
        <v>22</v>
      </c>
      <c r="E18" s="33" t="s">
        <v>3773</v>
      </c>
      <c r="F18" s="12" t="s">
        <v>775</v>
      </c>
      <c r="G18" s="29" t="s">
        <v>775</v>
      </c>
      <c r="H18" s="12" t="s">
        <v>936</v>
      </c>
      <c r="I18" s="12" t="s">
        <v>33</v>
      </c>
      <c r="J18" s="29"/>
      <c r="K18" s="12" t="s">
        <v>33</v>
      </c>
      <c r="L18" s="33"/>
      <c r="M18" s="78" t="s">
        <v>159</v>
      </c>
      <c r="N18" s="29">
        <v>2018</v>
      </c>
      <c r="O18" s="14" t="s">
        <v>3067</v>
      </c>
      <c r="P18" s="33" t="s">
        <v>2785</v>
      </c>
      <c r="Q18" s="29"/>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row>
    <row r="19" spans="1:45" s="165" customFormat="1" ht="48">
      <c r="A19" s="134" t="s">
        <v>2344</v>
      </c>
      <c r="B19" s="33" t="s">
        <v>2787</v>
      </c>
      <c r="C19" s="29">
        <v>81</v>
      </c>
      <c r="D19" s="29" t="s">
        <v>22</v>
      </c>
      <c r="E19" s="33" t="s">
        <v>3773</v>
      </c>
      <c r="F19" s="12" t="s">
        <v>775</v>
      </c>
      <c r="G19" s="29" t="s">
        <v>775</v>
      </c>
      <c r="H19" s="12" t="s">
        <v>936</v>
      </c>
      <c r="I19" s="12" t="s">
        <v>33</v>
      </c>
      <c r="J19" s="29"/>
      <c r="K19" s="12" t="s">
        <v>33</v>
      </c>
      <c r="L19" s="33"/>
      <c r="M19" s="78" t="s">
        <v>159</v>
      </c>
      <c r="N19" s="29">
        <v>2018</v>
      </c>
      <c r="O19" s="14" t="s">
        <v>3067</v>
      </c>
      <c r="P19" s="33" t="s">
        <v>2344</v>
      </c>
      <c r="Q19" s="29"/>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row>
    <row r="20" spans="1:45" s="165" customFormat="1" ht="48">
      <c r="A20" s="134" t="s">
        <v>1498</v>
      </c>
      <c r="B20" s="33" t="s">
        <v>1499</v>
      </c>
      <c r="C20" s="29">
        <v>34</v>
      </c>
      <c r="D20" s="29" t="s">
        <v>22</v>
      </c>
      <c r="E20" s="33" t="s">
        <v>3823</v>
      </c>
      <c r="F20" s="12" t="s">
        <v>26</v>
      </c>
      <c r="G20" s="29" t="s">
        <v>136</v>
      </c>
      <c r="H20" s="12" t="s">
        <v>775</v>
      </c>
      <c r="I20" s="12" t="s">
        <v>33</v>
      </c>
      <c r="J20" s="29"/>
      <c r="K20" s="12" t="s">
        <v>33</v>
      </c>
      <c r="L20" s="33"/>
      <c r="M20" s="79" t="s">
        <v>3181</v>
      </c>
      <c r="N20" s="29"/>
      <c r="O20" s="14" t="s">
        <v>3068</v>
      </c>
      <c r="P20" s="33"/>
      <c r="Q20" s="29"/>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row>
    <row r="21" spans="1:45" s="165" customFormat="1" ht="96">
      <c r="A21" s="134" t="s">
        <v>1106</v>
      </c>
      <c r="B21" s="33" t="s">
        <v>1489</v>
      </c>
      <c r="C21" s="29">
        <v>12</v>
      </c>
      <c r="D21" s="29" t="s">
        <v>1522</v>
      </c>
      <c r="E21" s="33" t="s">
        <v>2784</v>
      </c>
      <c r="F21" s="12" t="s">
        <v>26</v>
      </c>
      <c r="G21" s="29" t="s">
        <v>1490</v>
      </c>
      <c r="H21" s="12" t="s">
        <v>1490</v>
      </c>
      <c r="I21" s="12" t="s">
        <v>33</v>
      </c>
      <c r="J21" s="29"/>
      <c r="K21" s="12" t="s">
        <v>33</v>
      </c>
      <c r="L21" s="33"/>
      <c r="M21" s="78" t="s">
        <v>159</v>
      </c>
      <c r="N21" s="29">
        <v>2021</v>
      </c>
      <c r="O21" s="14" t="s">
        <v>3067</v>
      </c>
      <c r="P21" s="33" t="s">
        <v>1485</v>
      </c>
      <c r="Q21" s="29"/>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row>
    <row r="22" spans="1:45" s="165" customFormat="1" ht="80">
      <c r="A22" s="131" t="s">
        <v>3649</v>
      </c>
      <c r="B22" s="33" t="s">
        <v>3650</v>
      </c>
      <c r="C22" s="29">
        <v>78</v>
      </c>
      <c r="D22" s="29" t="s">
        <v>3651</v>
      </c>
      <c r="E22" s="33" t="s">
        <v>2784</v>
      </c>
      <c r="F22" s="12" t="s">
        <v>33</v>
      </c>
      <c r="G22" s="29" t="s">
        <v>775</v>
      </c>
      <c r="H22" s="12" t="s">
        <v>775</v>
      </c>
      <c r="I22" s="12" t="s">
        <v>33</v>
      </c>
      <c r="J22" s="29"/>
      <c r="K22" s="12" t="s">
        <v>33</v>
      </c>
      <c r="L22" s="29"/>
      <c r="M22" s="78">
        <v>3945.36</v>
      </c>
      <c r="N22" s="29">
        <v>2025</v>
      </c>
      <c r="O22" s="14" t="s">
        <v>3068</v>
      </c>
      <c r="P22" s="29"/>
      <c r="Q22" s="29"/>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row>
    <row r="23" spans="1:45" s="165" customFormat="1" ht="80">
      <c r="A23" s="131" t="s">
        <v>45</v>
      </c>
      <c r="B23" s="33" t="s">
        <v>3655</v>
      </c>
      <c r="C23" s="29">
        <v>261</v>
      </c>
      <c r="D23" s="29" t="s">
        <v>1518</v>
      </c>
      <c r="E23" s="33" t="s">
        <v>2784</v>
      </c>
      <c r="F23" s="12" t="s">
        <v>26</v>
      </c>
      <c r="G23" s="29" t="s">
        <v>3656</v>
      </c>
      <c r="H23" s="12" t="s">
        <v>775</v>
      </c>
      <c r="I23" s="12" t="s">
        <v>33</v>
      </c>
      <c r="J23" s="29"/>
      <c r="K23" s="12" t="s">
        <v>26</v>
      </c>
      <c r="L23" s="29"/>
      <c r="M23" s="78">
        <v>48309.38</v>
      </c>
      <c r="N23" s="14">
        <v>2019</v>
      </c>
      <c r="O23" s="14" t="s">
        <v>3068</v>
      </c>
      <c r="P23" s="29"/>
      <c r="Q23" s="29"/>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row>
    <row r="24" spans="1:45" s="165" customFormat="1" ht="80">
      <c r="A24" s="131" t="s">
        <v>1447</v>
      </c>
      <c r="B24" s="33" t="s">
        <v>1448</v>
      </c>
      <c r="C24" s="29">
        <v>23</v>
      </c>
      <c r="D24" s="29" t="s">
        <v>3658</v>
      </c>
      <c r="E24" s="33" t="s">
        <v>2784</v>
      </c>
      <c r="F24" s="12" t="s">
        <v>26</v>
      </c>
      <c r="G24" s="29" t="s">
        <v>775</v>
      </c>
      <c r="H24" s="12" t="s">
        <v>775</v>
      </c>
      <c r="I24" s="12" t="s">
        <v>33</v>
      </c>
      <c r="J24" s="29"/>
      <c r="K24" s="12" t="s">
        <v>33</v>
      </c>
      <c r="L24" s="29"/>
      <c r="M24" s="78">
        <v>734.92</v>
      </c>
      <c r="N24" s="14">
        <v>2023</v>
      </c>
      <c r="O24" s="14" t="s">
        <v>3068</v>
      </c>
      <c r="P24" s="29"/>
      <c r="Q24" s="29"/>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row>
    <row r="25" spans="1:45" s="165" customFormat="1" ht="112">
      <c r="A25" s="131" t="s">
        <v>2766</v>
      </c>
      <c r="B25" s="33" t="s">
        <v>3665</v>
      </c>
      <c r="C25" s="29">
        <v>6</v>
      </c>
      <c r="D25" s="29" t="s">
        <v>1518</v>
      </c>
      <c r="E25" s="33" t="s">
        <v>2784</v>
      </c>
      <c r="F25" s="12" t="s">
        <v>26</v>
      </c>
      <c r="G25" s="29" t="s">
        <v>775</v>
      </c>
      <c r="H25" s="29" t="s">
        <v>775</v>
      </c>
      <c r="I25" s="12" t="s">
        <v>33</v>
      </c>
      <c r="J25" s="29"/>
      <c r="K25" s="12" t="s">
        <v>26</v>
      </c>
      <c r="L25" s="29" t="s">
        <v>3666</v>
      </c>
      <c r="M25" s="78">
        <v>1218.74</v>
      </c>
      <c r="N25" s="14">
        <v>2006</v>
      </c>
      <c r="O25" s="14" t="s">
        <v>3068</v>
      </c>
      <c r="P25" s="29"/>
      <c r="Q25" s="29"/>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row>
    <row r="26" spans="1:45" s="165" customFormat="1" ht="144">
      <c r="A26" s="131" t="s">
        <v>3673</v>
      </c>
      <c r="B26" s="33" t="s">
        <v>3979</v>
      </c>
      <c r="C26" s="29">
        <v>120</v>
      </c>
      <c r="D26" s="29" t="s">
        <v>3674</v>
      </c>
      <c r="E26" s="33" t="s">
        <v>2784</v>
      </c>
      <c r="F26" s="12" t="s">
        <v>26</v>
      </c>
      <c r="G26" s="29" t="s">
        <v>775</v>
      </c>
      <c r="H26" s="12" t="s">
        <v>775</v>
      </c>
      <c r="I26" s="12" t="s">
        <v>33</v>
      </c>
      <c r="J26" s="29"/>
      <c r="K26" s="12" t="s">
        <v>33</v>
      </c>
      <c r="L26" s="29"/>
      <c r="M26" s="78">
        <v>21453.01</v>
      </c>
      <c r="N26" s="14">
        <v>2023</v>
      </c>
      <c r="O26" s="14" t="s">
        <v>3067</v>
      </c>
      <c r="P26" s="29" t="s">
        <v>225</v>
      </c>
      <c r="Q26" s="29"/>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row>
    <row r="27" spans="1:45" s="165" customFormat="1" ht="144">
      <c r="A27" s="131" t="s">
        <v>217</v>
      </c>
      <c r="B27" s="33" t="s">
        <v>2763</v>
      </c>
      <c r="C27" s="29">
        <v>290</v>
      </c>
      <c r="D27" s="29" t="s">
        <v>1518</v>
      </c>
      <c r="E27" s="33" t="s">
        <v>2784</v>
      </c>
      <c r="F27" s="12" t="s">
        <v>26</v>
      </c>
      <c r="G27" s="29" t="s">
        <v>775</v>
      </c>
      <c r="H27" s="12" t="s">
        <v>2764</v>
      </c>
      <c r="I27" s="12" t="s">
        <v>33</v>
      </c>
      <c r="J27" s="29"/>
      <c r="K27" s="12" t="s">
        <v>26</v>
      </c>
      <c r="L27" s="29" t="s">
        <v>3677</v>
      </c>
      <c r="M27" s="78">
        <v>16129.56</v>
      </c>
      <c r="N27" s="14">
        <v>2024</v>
      </c>
      <c r="O27" s="14" t="s">
        <v>3068</v>
      </c>
      <c r="P27" s="29" t="s">
        <v>1456</v>
      </c>
      <c r="Q27" s="29"/>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row>
    <row r="28" spans="1:45" s="165" customFormat="1" ht="32">
      <c r="A28" s="131" t="s">
        <v>3681</v>
      </c>
      <c r="B28" s="33" t="s">
        <v>3682</v>
      </c>
      <c r="C28" s="29">
        <v>59</v>
      </c>
      <c r="D28" s="29" t="s">
        <v>22</v>
      </c>
      <c r="E28" s="33" t="s">
        <v>2784</v>
      </c>
      <c r="F28" s="29" t="s">
        <v>33</v>
      </c>
      <c r="G28" s="29" t="s">
        <v>775</v>
      </c>
      <c r="H28" s="29" t="s">
        <v>775</v>
      </c>
      <c r="I28" s="29" t="s">
        <v>33</v>
      </c>
      <c r="J28" s="29"/>
      <c r="K28" s="29" t="s">
        <v>33</v>
      </c>
      <c r="L28" s="29"/>
      <c r="M28" s="79" t="s">
        <v>3181</v>
      </c>
      <c r="N28" s="29">
        <v>2024</v>
      </c>
      <c r="O28" s="14" t="s">
        <v>3067</v>
      </c>
      <c r="P28" s="29" t="s">
        <v>2175</v>
      </c>
      <c r="Q28" s="29"/>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row>
    <row r="29" spans="1:45" s="165" customFormat="1" ht="32">
      <c r="A29" s="131" t="s">
        <v>3683</v>
      </c>
      <c r="B29" s="33" t="s">
        <v>1443</v>
      </c>
      <c r="C29" s="29">
        <v>60</v>
      </c>
      <c r="D29" s="29" t="s">
        <v>22</v>
      </c>
      <c r="E29" s="33" t="s">
        <v>2784</v>
      </c>
      <c r="F29" s="12" t="s">
        <v>26</v>
      </c>
      <c r="G29" s="29" t="s">
        <v>1444</v>
      </c>
      <c r="H29" s="33" t="s">
        <v>775</v>
      </c>
      <c r="I29" s="12" t="s">
        <v>33</v>
      </c>
      <c r="J29" s="29"/>
      <c r="K29" s="12" t="s">
        <v>26</v>
      </c>
      <c r="L29" s="33" t="s">
        <v>1446</v>
      </c>
      <c r="M29" s="78">
        <v>562.91999999999996</v>
      </c>
      <c r="N29" s="14">
        <v>2022</v>
      </c>
      <c r="O29" s="14" t="s">
        <v>3068</v>
      </c>
      <c r="P29" s="33" t="s">
        <v>1445</v>
      </c>
      <c r="Q29" s="29"/>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row>
    <row r="30" spans="1:45" s="165" customFormat="1" ht="80">
      <c r="A30" s="131" t="s">
        <v>28</v>
      </c>
      <c r="B30" s="33" t="s">
        <v>2788</v>
      </c>
      <c r="C30" s="29">
        <v>191</v>
      </c>
      <c r="D30" s="29" t="s">
        <v>3651</v>
      </c>
      <c r="E30" s="33" t="s">
        <v>2784</v>
      </c>
      <c r="F30" s="12" t="s">
        <v>33</v>
      </c>
      <c r="G30" s="29" t="s">
        <v>775</v>
      </c>
      <c r="H30" s="12" t="s">
        <v>775</v>
      </c>
      <c r="I30" s="12" t="s">
        <v>33</v>
      </c>
      <c r="J30" s="29"/>
      <c r="K30" s="12" t="s">
        <v>33</v>
      </c>
      <c r="L30" s="29" t="s">
        <v>3700</v>
      </c>
      <c r="M30" s="79" t="s">
        <v>3181</v>
      </c>
      <c r="N30" s="14">
        <v>2024</v>
      </c>
      <c r="O30" s="14" t="s">
        <v>3068</v>
      </c>
      <c r="P30" s="29" t="s">
        <v>3701</v>
      </c>
      <c r="Q30" s="29"/>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row>
    <row r="31" spans="1:45" s="165" customFormat="1" ht="112">
      <c r="A31" s="131" t="s">
        <v>3702</v>
      </c>
      <c r="B31" s="16" t="s">
        <v>1462</v>
      </c>
      <c r="C31" s="14" t="s">
        <v>1442</v>
      </c>
      <c r="D31" s="29" t="s">
        <v>3703</v>
      </c>
      <c r="E31" s="33" t="s">
        <v>2784</v>
      </c>
      <c r="F31" s="12" t="s">
        <v>33</v>
      </c>
      <c r="G31" s="29" t="s">
        <v>775</v>
      </c>
      <c r="H31" s="12" t="s">
        <v>775</v>
      </c>
      <c r="I31" s="12" t="s">
        <v>26</v>
      </c>
      <c r="J31" s="29" t="s">
        <v>3704</v>
      </c>
      <c r="K31" s="12" t="s">
        <v>26</v>
      </c>
      <c r="L31" s="29" t="s">
        <v>3705</v>
      </c>
      <c r="M31" s="79" t="s">
        <v>3181</v>
      </c>
      <c r="N31" s="14">
        <v>2023</v>
      </c>
      <c r="O31" s="14" t="s">
        <v>3069</v>
      </c>
      <c r="P31" s="29" t="s">
        <v>3705</v>
      </c>
      <c r="Q31" s="29"/>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row>
    <row r="32" spans="1:45" s="165" customFormat="1" ht="80">
      <c r="A32" s="131" t="s">
        <v>3706</v>
      </c>
      <c r="B32" s="16" t="s">
        <v>3707</v>
      </c>
      <c r="C32" s="29">
        <v>2</v>
      </c>
      <c r="D32" s="29" t="s">
        <v>1522</v>
      </c>
      <c r="E32" s="33" t="s">
        <v>2784</v>
      </c>
      <c r="F32" s="12" t="s">
        <v>33</v>
      </c>
      <c r="G32" s="29" t="s">
        <v>775</v>
      </c>
      <c r="H32" s="12" t="s">
        <v>3708</v>
      </c>
      <c r="I32" s="12" t="s">
        <v>33</v>
      </c>
      <c r="J32" s="29"/>
      <c r="K32" s="12" t="s">
        <v>33</v>
      </c>
      <c r="L32" s="29"/>
      <c r="M32" s="79" t="s">
        <v>3181</v>
      </c>
      <c r="N32" s="14">
        <v>2022</v>
      </c>
      <c r="O32" s="14" t="s">
        <v>3067</v>
      </c>
      <c r="P32" s="29"/>
      <c r="Q32" s="29"/>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row>
    <row r="33" spans="1:45" s="165" customFormat="1" ht="96">
      <c r="A33" s="131" t="s">
        <v>70</v>
      </c>
      <c r="B33" s="33" t="s">
        <v>1464</v>
      </c>
      <c r="C33" s="29">
        <v>374</v>
      </c>
      <c r="D33" s="29" t="s">
        <v>3709</v>
      </c>
      <c r="E33" s="33" t="s">
        <v>2784</v>
      </c>
      <c r="F33" s="12" t="s">
        <v>26</v>
      </c>
      <c r="G33" s="29" t="s">
        <v>775</v>
      </c>
      <c r="H33" s="12" t="s">
        <v>775</v>
      </c>
      <c r="I33" s="12" t="s">
        <v>33</v>
      </c>
      <c r="J33" s="29"/>
      <c r="K33" s="12" t="s">
        <v>33</v>
      </c>
      <c r="L33" s="29"/>
      <c r="M33" s="78">
        <v>250449.07</v>
      </c>
      <c r="N33" s="14">
        <v>2023</v>
      </c>
      <c r="O33" s="14" t="s">
        <v>3067</v>
      </c>
      <c r="P33" s="29" t="s">
        <v>225</v>
      </c>
      <c r="Q33" s="29"/>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row>
    <row r="34" spans="1:45" s="165" customFormat="1" ht="80">
      <c r="A34" s="131" t="s">
        <v>588</v>
      </c>
      <c r="B34" s="33" t="s">
        <v>1469</v>
      </c>
      <c r="C34" s="29">
        <v>184</v>
      </c>
      <c r="D34" s="29" t="s">
        <v>3709</v>
      </c>
      <c r="E34" s="33" t="s">
        <v>2784</v>
      </c>
      <c r="F34" s="12" t="s">
        <v>26</v>
      </c>
      <c r="G34" s="29" t="s">
        <v>775</v>
      </c>
      <c r="H34" s="12" t="s">
        <v>936</v>
      </c>
      <c r="I34" s="12" t="s">
        <v>33</v>
      </c>
      <c r="J34" s="29"/>
      <c r="K34" s="12" t="s">
        <v>33</v>
      </c>
      <c r="L34" s="29"/>
      <c r="M34" s="78">
        <v>61624.480000000003</v>
      </c>
      <c r="N34" s="14">
        <v>2023</v>
      </c>
      <c r="O34" s="14" t="s">
        <v>3067</v>
      </c>
      <c r="P34" s="29" t="s">
        <v>225</v>
      </c>
      <c r="Q34" s="29"/>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row>
    <row r="35" spans="1:45" s="43" customFormat="1" ht="320">
      <c r="A35" s="131" t="s">
        <v>1457</v>
      </c>
      <c r="B35" s="33" t="s">
        <v>1458</v>
      </c>
      <c r="C35" s="29">
        <v>21</v>
      </c>
      <c r="D35" s="29" t="s">
        <v>22</v>
      </c>
      <c r="E35" s="33" t="s">
        <v>3713</v>
      </c>
      <c r="F35" s="12" t="s">
        <v>26</v>
      </c>
      <c r="G35" s="33" t="s">
        <v>1459</v>
      </c>
      <c r="H35" s="33"/>
      <c r="I35" s="12" t="s">
        <v>33</v>
      </c>
      <c r="J35" s="29"/>
      <c r="K35" s="33" t="s">
        <v>26</v>
      </c>
      <c r="L35" s="33" t="s">
        <v>1461</v>
      </c>
      <c r="M35" s="78">
        <v>349593</v>
      </c>
      <c r="N35" s="29">
        <v>2016</v>
      </c>
      <c r="O35" s="14" t="s">
        <v>3069</v>
      </c>
      <c r="P35" s="33" t="s">
        <v>1460</v>
      </c>
      <c r="Q35" s="29" t="s">
        <v>3714</v>
      </c>
    </row>
    <row r="36" spans="1:45" s="165" customFormat="1" ht="176">
      <c r="A36" s="131" t="s">
        <v>1465</v>
      </c>
      <c r="B36" s="33" t="s">
        <v>1466</v>
      </c>
      <c r="C36" s="29">
        <v>56</v>
      </c>
      <c r="D36" s="29" t="s">
        <v>3709</v>
      </c>
      <c r="E36" s="33" t="s">
        <v>2784</v>
      </c>
      <c r="F36" s="12" t="s">
        <v>26</v>
      </c>
      <c r="G36" s="29" t="s">
        <v>775</v>
      </c>
      <c r="H36" s="29" t="s">
        <v>775</v>
      </c>
      <c r="I36" s="12" t="s">
        <v>33</v>
      </c>
      <c r="J36" s="29"/>
      <c r="K36" s="12" t="s">
        <v>775</v>
      </c>
      <c r="L36" s="29"/>
      <c r="M36" s="78">
        <v>2819.89</v>
      </c>
      <c r="N36" s="14">
        <v>2023</v>
      </c>
      <c r="O36" s="14" t="s">
        <v>3067</v>
      </c>
      <c r="P36" s="29" t="s">
        <v>225</v>
      </c>
      <c r="Q36" s="29"/>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row>
    <row r="37" spans="1:45" s="165" customFormat="1" ht="144">
      <c r="A37" s="131" t="s">
        <v>3724</v>
      </c>
      <c r="B37" s="33" t="s">
        <v>3725</v>
      </c>
      <c r="C37" s="29">
        <v>78</v>
      </c>
      <c r="D37" s="29" t="s">
        <v>3709</v>
      </c>
      <c r="E37" s="29" t="s">
        <v>3726</v>
      </c>
      <c r="F37" s="12" t="s">
        <v>33</v>
      </c>
      <c r="G37" s="29" t="s">
        <v>775</v>
      </c>
      <c r="H37" s="12" t="s">
        <v>775</v>
      </c>
      <c r="I37" s="12" t="s">
        <v>33</v>
      </c>
      <c r="J37" s="29"/>
      <c r="K37" s="12" t="s">
        <v>33</v>
      </c>
      <c r="L37" s="29"/>
      <c r="M37" s="78">
        <v>2183.9499999999998</v>
      </c>
      <c r="N37" s="29">
        <v>2025</v>
      </c>
      <c r="O37" s="14" t="s">
        <v>3068</v>
      </c>
      <c r="P37" s="29"/>
      <c r="Q37" s="29"/>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row>
    <row r="38" spans="1:45" s="43" customFormat="1" ht="64">
      <c r="A38" s="131" t="s">
        <v>2768</v>
      </c>
      <c r="B38" s="33" t="s">
        <v>2769</v>
      </c>
      <c r="C38" s="29">
        <v>14</v>
      </c>
      <c r="D38" s="29" t="s">
        <v>22</v>
      </c>
      <c r="E38" s="29" t="s">
        <v>3713</v>
      </c>
      <c r="F38" s="12" t="s">
        <v>33</v>
      </c>
      <c r="G38" s="29" t="s">
        <v>775</v>
      </c>
      <c r="H38" s="29" t="s">
        <v>775</v>
      </c>
      <c r="I38" s="12" t="s">
        <v>33</v>
      </c>
      <c r="J38" s="29"/>
      <c r="K38" s="12" t="s">
        <v>33</v>
      </c>
      <c r="L38" s="29"/>
      <c r="M38" s="78">
        <v>2437.4699999999998</v>
      </c>
      <c r="N38" s="29">
        <v>2024</v>
      </c>
      <c r="O38" s="14" t="s">
        <v>3068</v>
      </c>
      <c r="P38" s="29"/>
      <c r="Q38" s="29"/>
    </row>
    <row r="39" spans="1:45" s="165" customFormat="1" ht="388" customHeight="1">
      <c r="A39" s="131" t="s">
        <v>1474</v>
      </c>
      <c r="B39" s="33" t="s">
        <v>4448</v>
      </c>
      <c r="C39" s="29">
        <v>587</v>
      </c>
      <c r="D39" s="29" t="s">
        <v>22</v>
      </c>
      <c r="E39" s="33" t="s">
        <v>2784</v>
      </c>
      <c r="F39" s="12" t="s">
        <v>26</v>
      </c>
      <c r="G39" s="29" t="s">
        <v>3729</v>
      </c>
      <c r="H39" s="33" t="s">
        <v>4368</v>
      </c>
      <c r="I39" s="12" t="s">
        <v>26</v>
      </c>
      <c r="J39" s="29" t="s">
        <v>1475</v>
      </c>
      <c r="K39" s="12" t="s">
        <v>26</v>
      </c>
      <c r="L39" s="33" t="s">
        <v>4446</v>
      </c>
      <c r="M39" s="78">
        <v>2872582.25</v>
      </c>
      <c r="N39" s="14">
        <v>2015</v>
      </c>
      <c r="O39" s="14" t="s">
        <v>3069</v>
      </c>
      <c r="P39" s="33" t="s">
        <v>4445</v>
      </c>
      <c r="Q39" s="12" t="s">
        <v>4447</v>
      </c>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row>
    <row r="40" spans="1:45" s="165" customFormat="1" ht="80">
      <c r="A40" s="131" t="s">
        <v>1472</v>
      </c>
      <c r="B40" s="33" t="s">
        <v>1473</v>
      </c>
      <c r="C40" s="29">
        <v>115</v>
      </c>
      <c r="D40" s="29" t="s">
        <v>3735</v>
      </c>
      <c r="E40" s="33" t="s">
        <v>2784</v>
      </c>
      <c r="F40" s="12" t="s">
        <v>26</v>
      </c>
      <c r="G40" s="29" t="s">
        <v>775</v>
      </c>
      <c r="H40" s="29" t="s">
        <v>775</v>
      </c>
      <c r="I40" s="12" t="s">
        <v>33</v>
      </c>
      <c r="J40" s="29"/>
      <c r="K40" s="12" t="s">
        <v>33</v>
      </c>
      <c r="L40" s="29"/>
      <c r="M40" s="78">
        <v>12275.5</v>
      </c>
      <c r="N40" s="29">
        <v>2023</v>
      </c>
      <c r="O40" s="14" t="s">
        <v>3067</v>
      </c>
      <c r="P40" s="29" t="s">
        <v>225</v>
      </c>
      <c r="Q40" s="29"/>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row>
    <row r="41" spans="1:45" s="165" customFormat="1" ht="96">
      <c r="A41" s="131" t="s">
        <v>3742</v>
      </c>
      <c r="B41" s="16" t="s">
        <v>3980</v>
      </c>
      <c r="C41" s="29">
        <v>22</v>
      </c>
      <c r="D41" s="29" t="s">
        <v>3743</v>
      </c>
      <c r="E41" s="33" t="s">
        <v>3726</v>
      </c>
      <c r="F41" s="12" t="s">
        <v>26</v>
      </c>
      <c r="G41" s="29" t="s">
        <v>3744</v>
      </c>
      <c r="H41" s="29" t="s">
        <v>3745</v>
      </c>
      <c r="I41" s="12" t="s">
        <v>33</v>
      </c>
      <c r="J41" s="29"/>
      <c r="K41" s="12" t="s">
        <v>26</v>
      </c>
      <c r="L41" s="29" t="s">
        <v>3746</v>
      </c>
      <c r="M41" s="78">
        <v>2500</v>
      </c>
      <c r="N41" s="29">
        <v>2025</v>
      </c>
      <c r="O41" s="14" t="s">
        <v>3067</v>
      </c>
      <c r="P41" s="29" t="s">
        <v>3747</v>
      </c>
      <c r="Q41" s="29"/>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row>
    <row r="42" spans="1:45" s="165" customFormat="1" ht="64">
      <c r="A42" s="131" t="s">
        <v>3748</v>
      </c>
      <c r="B42" s="33" t="s">
        <v>3749</v>
      </c>
      <c r="C42" s="29">
        <v>194</v>
      </c>
      <c r="D42" s="29" t="s">
        <v>775</v>
      </c>
      <c r="E42" s="33" t="s">
        <v>3750</v>
      </c>
      <c r="F42" s="12" t="s">
        <v>775</v>
      </c>
      <c r="G42" s="29" t="s">
        <v>775</v>
      </c>
      <c r="H42" s="29" t="s">
        <v>775</v>
      </c>
      <c r="I42" s="12" t="s">
        <v>33</v>
      </c>
      <c r="J42" s="29"/>
      <c r="K42" s="12" t="s">
        <v>33</v>
      </c>
      <c r="L42" s="29"/>
      <c r="M42" s="78">
        <v>20063.32</v>
      </c>
      <c r="N42" s="29">
        <v>2023</v>
      </c>
      <c r="O42" s="14" t="s">
        <v>3068</v>
      </c>
      <c r="P42" s="29"/>
      <c r="Q42" s="29" t="s">
        <v>3751</v>
      </c>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row>
    <row r="43" spans="1:45" s="165" customFormat="1" ht="128">
      <c r="A43" s="131" t="s">
        <v>3755</v>
      </c>
      <c r="B43" s="33" t="s">
        <v>3756</v>
      </c>
      <c r="C43" s="29">
        <v>61</v>
      </c>
      <c r="D43" s="29" t="s">
        <v>22</v>
      </c>
      <c r="E43" s="29" t="s">
        <v>3726</v>
      </c>
      <c r="F43" s="12" t="s">
        <v>26</v>
      </c>
      <c r="G43" s="29" t="s">
        <v>3757</v>
      </c>
      <c r="H43" s="12" t="s">
        <v>775</v>
      </c>
      <c r="I43" s="12" t="s">
        <v>26</v>
      </c>
      <c r="J43" s="29" t="s">
        <v>4449</v>
      </c>
      <c r="K43" s="12" t="s">
        <v>26</v>
      </c>
      <c r="L43" s="29" t="s">
        <v>3758</v>
      </c>
      <c r="M43" s="78">
        <v>615406</v>
      </c>
      <c r="N43" s="14">
        <v>2024</v>
      </c>
      <c r="O43" s="14" t="s">
        <v>3068</v>
      </c>
      <c r="P43" s="29" t="s">
        <v>2175</v>
      </c>
      <c r="Q43" s="29" t="s">
        <v>3759</v>
      </c>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row>
    <row r="44" spans="1:45" s="165" customFormat="1" ht="64">
      <c r="A44" s="131" t="s">
        <v>3760</v>
      </c>
      <c r="B44" s="33" t="s">
        <v>3761</v>
      </c>
      <c r="C44" s="30">
        <v>62</v>
      </c>
      <c r="D44" s="29" t="s">
        <v>22</v>
      </c>
      <c r="E44" s="33" t="s">
        <v>3726</v>
      </c>
      <c r="F44" s="12" t="s">
        <v>775</v>
      </c>
      <c r="G44" s="29" t="s">
        <v>3762</v>
      </c>
      <c r="H44" s="12" t="s">
        <v>936</v>
      </c>
      <c r="I44" s="12" t="s">
        <v>33</v>
      </c>
      <c r="J44" s="33"/>
      <c r="K44" s="12" t="s">
        <v>26</v>
      </c>
      <c r="L44" s="29" t="s">
        <v>3763</v>
      </c>
      <c r="M44" s="79" t="s">
        <v>3181</v>
      </c>
      <c r="N44" s="29">
        <v>2024</v>
      </c>
      <c r="O44" s="14" t="s">
        <v>3067</v>
      </c>
      <c r="P44" s="33" t="s">
        <v>2175</v>
      </c>
      <c r="Q44" s="29"/>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row>
    <row r="45" spans="1:45" s="165" customFormat="1" ht="192">
      <c r="A45" s="131" t="s">
        <v>3772</v>
      </c>
      <c r="B45" s="33" t="s">
        <v>1476</v>
      </c>
      <c r="C45" s="29">
        <v>48</v>
      </c>
      <c r="D45" s="29" t="s">
        <v>22</v>
      </c>
      <c r="E45" s="29" t="s">
        <v>3773</v>
      </c>
      <c r="F45" s="12" t="s">
        <v>26</v>
      </c>
      <c r="G45" s="33" t="s">
        <v>3774</v>
      </c>
      <c r="H45" s="29" t="s">
        <v>3775</v>
      </c>
      <c r="I45" s="12" t="s">
        <v>775</v>
      </c>
      <c r="J45" s="29"/>
      <c r="K45" s="12" t="s">
        <v>26</v>
      </c>
      <c r="L45" s="33" t="s">
        <v>3776</v>
      </c>
      <c r="M45" s="78">
        <v>363135</v>
      </c>
      <c r="N45" s="29">
        <v>2018</v>
      </c>
      <c r="O45" s="14" t="s">
        <v>3068</v>
      </c>
      <c r="P45" s="33" t="s">
        <v>3777</v>
      </c>
      <c r="Q45" s="29" t="s">
        <v>3778</v>
      </c>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row>
    <row r="46" spans="1:45" s="165" customFormat="1" ht="176">
      <c r="A46" s="131" t="s">
        <v>3779</v>
      </c>
      <c r="B46" s="33" t="s">
        <v>3780</v>
      </c>
      <c r="C46" s="29">
        <v>21</v>
      </c>
      <c r="D46" s="29" t="s">
        <v>22</v>
      </c>
      <c r="E46" s="33" t="s">
        <v>2784</v>
      </c>
      <c r="F46" s="12" t="s">
        <v>33</v>
      </c>
      <c r="G46" s="29" t="s">
        <v>775</v>
      </c>
      <c r="H46" s="12" t="s">
        <v>775</v>
      </c>
      <c r="I46" s="12" t="s">
        <v>33</v>
      </c>
      <c r="J46" s="29"/>
      <c r="K46" s="12" t="s">
        <v>33</v>
      </c>
      <c r="L46" s="33"/>
      <c r="M46" s="78">
        <v>184.71</v>
      </c>
      <c r="N46" s="14">
        <v>2025</v>
      </c>
      <c r="O46" s="14" t="s">
        <v>3068</v>
      </c>
      <c r="P46" s="33"/>
      <c r="Q46" s="29"/>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row>
    <row r="47" spans="1:45" s="165" customFormat="1" ht="32">
      <c r="A47" s="131" t="s">
        <v>3784</v>
      </c>
      <c r="B47" s="33" t="s">
        <v>3785</v>
      </c>
      <c r="C47" s="29">
        <v>33</v>
      </c>
      <c r="D47" s="29" t="s">
        <v>22</v>
      </c>
      <c r="E47" s="33" t="s">
        <v>2784</v>
      </c>
      <c r="F47" s="12" t="s">
        <v>33</v>
      </c>
      <c r="G47" s="29" t="s">
        <v>775</v>
      </c>
      <c r="H47" s="12" t="s">
        <v>775</v>
      </c>
      <c r="I47" s="12" t="s">
        <v>33</v>
      </c>
      <c r="J47" s="29"/>
      <c r="K47" s="12" t="s">
        <v>33</v>
      </c>
      <c r="L47" s="33"/>
      <c r="M47" s="78">
        <v>13165.75</v>
      </c>
      <c r="N47" s="29">
        <v>2024</v>
      </c>
      <c r="O47" s="14" t="s">
        <v>3067</v>
      </c>
      <c r="P47" s="33" t="s">
        <v>2676</v>
      </c>
      <c r="Q47" s="29" t="s">
        <v>3751</v>
      </c>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row>
    <row r="48" spans="1:45" s="165" customFormat="1" ht="80">
      <c r="A48" s="131" t="s">
        <v>1467</v>
      </c>
      <c r="B48" s="33" t="s">
        <v>1468</v>
      </c>
      <c r="C48" s="29">
        <v>221</v>
      </c>
      <c r="D48" s="29" t="s">
        <v>3735</v>
      </c>
      <c r="E48" s="33" t="s">
        <v>2784</v>
      </c>
      <c r="F48" s="12" t="s">
        <v>26</v>
      </c>
      <c r="G48" s="29" t="s">
        <v>775</v>
      </c>
      <c r="H48" s="12" t="s">
        <v>936</v>
      </c>
      <c r="I48" s="12" t="s">
        <v>33</v>
      </c>
      <c r="J48" s="29"/>
      <c r="K48" s="12" t="s">
        <v>33</v>
      </c>
      <c r="L48" s="33"/>
      <c r="M48" s="78">
        <v>82621.759999999995</v>
      </c>
      <c r="N48" s="29">
        <v>2023</v>
      </c>
      <c r="O48" s="14" t="s">
        <v>3067</v>
      </c>
      <c r="P48" s="33" t="s">
        <v>225</v>
      </c>
      <c r="Q48" s="29"/>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row>
    <row r="49" spans="1:45" s="165" customFormat="1" ht="64">
      <c r="A49" s="131" t="s">
        <v>2770</v>
      </c>
      <c r="B49" s="33" t="s">
        <v>3790</v>
      </c>
      <c r="C49" s="29">
        <v>10</v>
      </c>
      <c r="D49" s="29" t="s">
        <v>3791</v>
      </c>
      <c r="E49" s="33" t="s">
        <v>3713</v>
      </c>
      <c r="F49" s="12" t="s">
        <v>26</v>
      </c>
      <c r="G49" s="29" t="s">
        <v>775</v>
      </c>
      <c r="H49" s="12" t="s">
        <v>2772</v>
      </c>
      <c r="I49" s="12" t="s">
        <v>33</v>
      </c>
      <c r="J49" s="29"/>
      <c r="K49" s="12" t="s">
        <v>33</v>
      </c>
      <c r="L49" s="33"/>
      <c r="M49" s="78" t="s">
        <v>159</v>
      </c>
      <c r="N49" s="29">
        <v>2024</v>
      </c>
      <c r="O49" s="14" t="s">
        <v>3067</v>
      </c>
      <c r="P49" s="33" t="s">
        <v>2773</v>
      </c>
      <c r="Q49" s="29"/>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row>
    <row r="50" spans="1:45" s="165" customFormat="1" ht="176">
      <c r="A50" s="131" t="s">
        <v>86</v>
      </c>
      <c r="B50" s="16" t="s">
        <v>3794</v>
      </c>
      <c r="C50" s="29">
        <v>80</v>
      </c>
      <c r="D50" s="29" t="s">
        <v>22</v>
      </c>
      <c r="E50" s="33" t="s">
        <v>2784</v>
      </c>
      <c r="F50" s="12" t="s">
        <v>26</v>
      </c>
      <c r="G50" s="29" t="s">
        <v>775</v>
      </c>
      <c r="H50" s="12" t="s">
        <v>775</v>
      </c>
      <c r="I50" s="12" t="s">
        <v>33</v>
      </c>
      <c r="J50" s="29"/>
      <c r="K50" s="12" t="s">
        <v>33</v>
      </c>
      <c r="L50" s="33"/>
      <c r="M50" s="78" t="s">
        <v>3688</v>
      </c>
      <c r="N50" s="29">
        <v>2019</v>
      </c>
      <c r="O50" s="14" t="s">
        <v>3067</v>
      </c>
      <c r="P50" s="33" t="s">
        <v>3795</v>
      </c>
      <c r="Q50" s="29"/>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row>
    <row r="51" spans="1:45" s="165" customFormat="1" ht="64">
      <c r="A51" s="131" t="s">
        <v>2775</v>
      </c>
      <c r="B51" s="33" t="s">
        <v>3796</v>
      </c>
      <c r="C51" s="29">
        <v>18</v>
      </c>
      <c r="D51" s="29" t="s">
        <v>3651</v>
      </c>
      <c r="E51" s="29" t="s">
        <v>3713</v>
      </c>
      <c r="F51" s="12" t="s">
        <v>26</v>
      </c>
      <c r="G51" s="29" t="s">
        <v>775</v>
      </c>
      <c r="H51" s="12" t="s">
        <v>3797</v>
      </c>
      <c r="I51" s="12" t="s">
        <v>33</v>
      </c>
      <c r="J51" s="29"/>
      <c r="K51" s="12" t="s">
        <v>33</v>
      </c>
      <c r="L51" s="33"/>
      <c r="M51" s="78" t="s">
        <v>159</v>
      </c>
      <c r="N51" s="29">
        <v>2019</v>
      </c>
      <c r="O51" s="14" t="s">
        <v>3067</v>
      </c>
      <c r="P51" s="33" t="s">
        <v>2776</v>
      </c>
      <c r="Q51" s="29"/>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row>
    <row r="52" spans="1:45" s="165" customFormat="1" ht="16">
      <c r="A52" s="131" t="s">
        <v>1453</v>
      </c>
      <c r="B52" s="33" t="s">
        <v>1454</v>
      </c>
      <c r="C52" s="29">
        <v>89</v>
      </c>
      <c r="D52" s="29" t="s">
        <v>3651</v>
      </c>
      <c r="E52" s="29" t="s">
        <v>1455</v>
      </c>
      <c r="F52" s="12" t="s">
        <v>26</v>
      </c>
      <c r="G52" s="29" t="s">
        <v>1444</v>
      </c>
      <c r="H52" s="12" t="s">
        <v>775</v>
      </c>
      <c r="I52" s="12" t="s">
        <v>33</v>
      </c>
      <c r="J52" s="29"/>
      <c r="K52" s="12" t="s">
        <v>26</v>
      </c>
      <c r="L52" s="33" t="s">
        <v>4450</v>
      </c>
      <c r="M52" s="78">
        <v>2784.96</v>
      </c>
      <c r="N52" s="29">
        <v>2022</v>
      </c>
      <c r="O52" s="14" t="s">
        <v>3068</v>
      </c>
      <c r="P52" s="33" t="s">
        <v>1456</v>
      </c>
      <c r="Q52" s="29"/>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row>
    <row r="53" spans="1:45" s="165" customFormat="1" ht="32">
      <c r="A53" s="131" t="s">
        <v>288</v>
      </c>
      <c r="B53" s="33" t="s">
        <v>3808</v>
      </c>
      <c r="C53" s="29">
        <v>27</v>
      </c>
      <c r="D53" s="29" t="s">
        <v>3766</v>
      </c>
      <c r="E53" s="33" t="s">
        <v>3809</v>
      </c>
      <c r="F53" s="12" t="s">
        <v>26</v>
      </c>
      <c r="G53" s="29" t="s">
        <v>775</v>
      </c>
      <c r="H53" s="12" t="s">
        <v>936</v>
      </c>
      <c r="I53" s="12" t="s">
        <v>33</v>
      </c>
      <c r="J53" s="29"/>
      <c r="K53" s="12" t="s">
        <v>26</v>
      </c>
      <c r="L53" s="33" t="s">
        <v>3810</v>
      </c>
      <c r="M53" s="78">
        <v>967</v>
      </c>
      <c r="N53" s="29">
        <v>2006</v>
      </c>
      <c r="O53" s="14" t="s">
        <v>3068</v>
      </c>
      <c r="P53" s="33"/>
      <c r="Q53" s="29"/>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row>
    <row r="54" spans="1:45" s="165" customFormat="1" ht="32">
      <c r="A54" s="131" t="s">
        <v>3811</v>
      </c>
      <c r="B54" s="33" t="s">
        <v>3812</v>
      </c>
      <c r="C54" s="29">
        <v>332</v>
      </c>
      <c r="D54" s="29" t="s">
        <v>22</v>
      </c>
      <c r="E54" s="33" t="s">
        <v>2784</v>
      </c>
      <c r="F54" s="12" t="s">
        <v>26</v>
      </c>
      <c r="G54" s="29" t="s">
        <v>775</v>
      </c>
      <c r="H54" s="12" t="s">
        <v>936</v>
      </c>
      <c r="I54" s="12" t="s">
        <v>33</v>
      </c>
      <c r="J54" s="29"/>
      <c r="K54" s="12" t="s">
        <v>33</v>
      </c>
      <c r="L54" s="33"/>
      <c r="M54" s="78">
        <v>165188.18</v>
      </c>
      <c r="N54" s="29">
        <v>2023</v>
      </c>
      <c r="O54" s="14" t="s">
        <v>3067</v>
      </c>
      <c r="P54" s="33" t="s">
        <v>225</v>
      </c>
      <c r="Q54" s="29"/>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row>
    <row r="55" spans="1:45" s="165" customFormat="1" ht="80">
      <c r="A55" s="131" t="s">
        <v>1470</v>
      </c>
      <c r="B55" s="33" t="s">
        <v>1471</v>
      </c>
      <c r="C55" s="29">
        <v>124</v>
      </c>
      <c r="D55" s="29" t="s">
        <v>3709</v>
      </c>
      <c r="E55" s="33" t="s">
        <v>2784</v>
      </c>
      <c r="F55" s="12" t="s">
        <v>26</v>
      </c>
      <c r="G55" s="29" t="s">
        <v>775</v>
      </c>
      <c r="H55" s="12" t="s">
        <v>936</v>
      </c>
      <c r="I55" s="12" t="s">
        <v>33</v>
      </c>
      <c r="J55" s="29"/>
      <c r="K55" s="12" t="s">
        <v>33</v>
      </c>
      <c r="L55" s="33"/>
      <c r="M55" s="78">
        <v>28612.74</v>
      </c>
      <c r="N55" s="29">
        <v>2023</v>
      </c>
      <c r="O55" s="14" t="s">
        <v>3067</v>
      </c>
      <c r="P55" s="33" t="s">
        <v>225</v>
      </c>
      <c r="Q55" s="29"/>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row>
    <row r="56" spans="1:45" s="165" customFormat="1" ht="144">
      <c r="A56" s="131" t="s">
        <v>1450</v>
      </c>
      <c r="B56" s="33" t="s">
        <v>1451</v>
      </c>
      <c r="C56" s="29">
        <v>114</v>
      </c>
      <c r="D56" s="29" t="s">
        <v>3766</v>
      </c>
      <c r="E56" s="33" t="s">
        <v>2784</v>
      </c>
      <c r="F56" s="12" t="s">
        <v>26</v>
      </c>
      <c r="G56" s="29" t="s">
        <v>1444</v>
      </c>
      <c r="H56" s="12" t="s">
        <v>1452</v>
      </c>
      <c r="I56" s="12" t="s">
        <v>33</v>
      </c>
      <c r="J56" s="29"/>
      <c r="K56" s="12" t="s">
        <v>33</v>
      </c>
      <c r="L56" s="33"/>
      <c r="M56" s="78">
        <v>618.88</v>
      </c>
      <c r="N56" s="29">
        <v>2023</v>
      </c>
      <c r="O56" s="14" t="s">
        <v>3068</v>
      </c>
      <c r="P56" s="33"/>
      <c r="Q56" s="29"/>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row>
    <row r="57" spans="1:45" s="165" customFormat="1" ht="32">
      <c r="A57" s="131" t="s">
        <v>2777</v>
      </c>
      <c r="B57" s="33" t="s">
        <v>2778</v>
      </c>
      <c r="C57" s="29">
        <v>20</v>
      </c>
      <c r="D57" s="29" t="s">
        <v>22</v>
      </c>
      <c r="E57" s="29" t="s">
        <v>3713</v>
      </c>
      <c r="F57" s="12" t="s">
        <v>775</v>
      </c>
      <c r="G57" s="29" t="s">
        <v>775</v>
      </c>
      <c r="H57" s="12" t="s">
        <v>936</v>
      </c>
      <c r="I57" s="12" t="s">
        <v>33</v>
      </c>
      <c r="J57" s="29"/>
      <c r="K57" s="12" t="s">
        <v>33</v>
      </c>
      <c r="L57" s="33"/>
      <c r="M57" s="78" t="s">
        <v>159</v>
      </c>
      <c r="N57" s="29">
        <v>2016</v>
      </c>
      <c r="O57" s="14" t="s">
        <v>3067</v>
      </c>
      <c r="P57" s="33" t="s">
        <v>3816</v>
      </c>
      <c r="Q57" s="29"/>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row>
    <row r="58" spans="1:45" s="165" customFormat="1" ht="64">
      <c r="A58" s="131" t="s">
        <v>3817</v>
      </c>
      <c r="B58" s="33" t="s">
        <v>2765</v>
      </c>
      <c r="C58" s="29">
        <v>7</v>
      </c>
      <c r="D58" s="29" t="s">
        <v>22</v>
      </c>
      <c r="E58" s="33" t="s">
        <v>3809</v>
      </c>
      <c r="F58" s="12" t="s">
        <v>775</v>
      </c>
      <c r="G58" s="29" t="s">
        <v>775</v>
      </c>
      <c r="H58" s="12" t="s">
        <v>936</v>
      </c>
      <c r="I58" s="12" t="s">
        <v>33</v>
      </c>
      <c r="J58" s="29"/>
      <c r="K58" s="12" t="s">
        <v>33</v>
      </c>
      <c r="L58" s="33"/>
      <c r="M58" s="78">
        <v>826920</v>
      </c>
      <c r="N58" s="29">
        <v>2021</v>
      </c>
      <c r="O58" s="14" t="s">
        <v>3069</v>
      </c>
      <c r="P58" s="33"/>
      <c r="Q58" s="29" t="s">
        <v>3818</v>
      </c>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row>
    <row r="59" spans="1:45" s="165" customFormat="1" ht="96">
      <c r="A59" s="110" t="s">
        <v>3788</v>
      </c>
      <c r="B59" s="33" t="s">
        <v>3789</v>
      </c>
      <c r="C59" s="29">
        <v>4</v>
      </c>
      <c r="D59" s="29" t="s">
        <v>3651</v>
      </c>
      <c r="E59" s="33" t="s">
        <v>2784</v>
      </c>
      <c r="F59" s="12" t="s">
        <v>33</v>
      </c>
      <c r="G59" s="29" t="s">
        <v>775</v>
      </c>
      <c r="H59" s="12" t="s">
        <v>936</v>
      </c>
      <c r="I59" s="12" t="s">
        <v>33</v>
      </c>
      <c r="J59" s="29"/>
      <c r="K59" s="12" t="s">
        <v>33</v>
      </c>
      <c r="L59" s="33"/>
      <c r="M59" s="78" t="s">
        <v>159</v>
      </c>
      <c r="N59" s="29">
        <v>2025</v>
      </c>
      <c r="O59" s="14" t="s">
        <v>3067</v>
      </c>
      <c r="P59" s="33" t="s">
        <v>152</v>
      </c>
      <c r="Q59" s="29"/>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row>
    <row r="60" spans="1:45" s="165" customFormat="1" ht="144">
      <c r="A60" s="110" t="s">
        <v>646</v>
      </c>
      <c r="B60" s="16" t="s">
        <v>3793</v>
      </c>
      <c r="C60" s="14" t="s">
        <v>1442</v>
      </c>
      <c r="D60" s="29" t="s">
        <v>22</v>
      </c>
      <c r="E60" s="33" t="s">
        <v>2784</v>
      </c>
      <c r="F60" s="12" t="s">
        <v>33</v>
      </c>
      <c r="G60" s="29" t="s">
        <v>775</v>
      </c>
      <c r="H60" s="12" t="s">
        <v>775</v>
      </c>
      <c r="I60" s="12" t="s">
        <v>33</v>
      </c>
      <c r="J60" s="29"/>
      <c r="K60" s="12" t="s">
        <v>33</v>
      </c>
      <c r="L60" s="33"/>
      <c r="M60" s="78">
        <v>213409.51</v>
      </c>
      <c r="N60" s="29"/>
      <c r="O60" s="14" t="s">
        <v>3069</v>
      </c>
      <c r="P60" s="33"/>
      <c r="Q60" s="29"/>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row>
    <row r="61" spans="1:45" s="165" customFormat="1" ht="64">
      <c r="A61" s="110" t="s">
        <v>240</v>
      </c>
      <c r="B61" s="29" t="s">
        <v>3646</v>
      </c>
      <c r="C61" s="29">
        <v>65</v>
      </c>
      <c r="D61" s="29" t="s">
        <v>22</v>
      </c>
      <c r="E61" s="33" t="s">
        <v>2784</v>
      </c>
      <c r="F61" s="12" t="s">
        <v>26</v>
      </c>
      <c r="G61" s="12" t="s">
        <v>3647</v>
      </c>
      <c r="H61" s="29" t="s">
        <v>775</v>
      </c>
      <c r="I61" s="12" t="s">
        <v>33</v>
      </c>
      <c r="J61" s="29"/>
      <c r="K61" s="12" t="s">
        <v>775</v>
      </c>
      <c r="L61" s="29"/>
      <c r="M61" s="78" t="s">
        <v>159</v>
      </c>
      <c r="N61" s="29">
        <v>2023</v>
      </c>
      <c r="O61" s="14" t="s">
        <v>3069</v>
      </c>
      <c r="P61" s="29" t="s">
        <v>3648</v>
      </c>
      <c r="Q61" s="29"/>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row>
    <row r="62" spans="1:45" s="165" customFormat="1" ht="80">
      <c r="A62" s="117" t="s">
        <v>3667</v>
      </c>
      <c r="B62" s="33" t="s">
        <v>3668</v>
      </c>
      <c r="C62" s="29">
        <v>30</v>
      </c>
      <c r="D62" s="29" t="s">
        <v>22</v>
      </c>
      <c r="E62" s="33" t="s">
        <v>3669</v>
      </c>
      <c r="F62" s="12" t="s">
        <v>33</v>
      </c>
      <c r="G62" s="33" t="s">
        <v>3670</v>
      </c>
      <c r="H62" s="12" t="s">
        <v>3671</v>
      </c>
      <c r="I62" s="12" t="s">
        <v>33</v>
      </c>
      <c r="J62" s="29"/>
      <c r="K62" s="12" t="s">
        <v>26</v>
      </c>
      <c r="L62" s="29" t="s">
        <v>3672</v>
      </c>
      <c r="M62" s="79" t="s">
        <v>3181</v>
      </c>
      <c r="N62" s="29">
        <v>2025</v>
      </c>
      <c r="O62" s="14" t="s">
        <v>3067</v>
      </c>
      <c r="P62" s="29" t="s">
        <v>2175</v>
      </c>
      <c r="Q62" s="29"/>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row>
    <row r="63" spans="1:45" s="165" customFormat="1" ht="48">
      <c r="A63" s="117" t="s">
        <v>1547</v>
      </c>
      <c r="B63" s="17" t="s">
        <v>1548</v>
      </c>
      <c r="C63" s="29">
        <v>10</v>
      </c>
      <c r="D63" s="29" t="s">
        <v>775</v>
      </c>
      <c r="E63" s="33" t="s">
        <v>1549</v>
      </c>
      <c r="F63" s="12" t="s">
        <v>26</v>
      </c>
      <c r="G63" s="29" t="s">
        <v>775</v>
      </c>
      <c r="H63" s="12" t="s">
        <v>775</v>
      </c>
      <c r="I63" s="12" t="s">
        <v>33</v>
      </c>
      <c r="J63" s="29"/>
      <c r="K63" s="12" t="s">
        <v>33</v>
      </c>
      <c r="L63" s="29"/>
      <c r="M63" s="79" t="s">
        <v>3181</v>
      </c>
      <c r="N63" s="14"/>
      <c r="O63" s="14" t="s">
        <v>3068</v>
      </c>
      <c r="P63" s="29"/>
      <c r="Q63" s="29"/>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row>
    <row r="64" spans="1:45" s="165" customFormat="1" ht="112">
      <c r="A64" s="117" t="s">
        <v>3692</v>
      </c>
      <c r="B64" s="33" t="s">
        <v>3693</v>
      </c>
      <c r="C64" s="29">
        <v>2882</v>
      </c>
      <c r="D64" s="29" t="s">
        <v>775</v>
      </c>
      <c r="E64" s="33" t="s">
        <v>3686</v>
      </c>
      <c r="F64" s="12" t="s">
        <v>26</v>
      </c>
      <c r="G64" s="29" t="s">
        <v>775</v>
      </c>
      <c r="H64" s="33" t="s">
        <v>775</v>
      </c>
      <c r="I64" s="12" t="s">
        <v>26</v>
      </c>
      <c r="J64" s="29" t="s">
        <v>3694</v>
      </c>
      <c r="K64" s="12"/>
      <c r="L64" s="33"/>
      <c r="M64" s="78">
        <v>278032</v>
      </c>
      <c r="N64" s="14">
        <v>2020</v>
      </c>
      <c r="O64" s="14" t="s">
        <v>3068</v>
      </c>
      <c r="P64" s="33"/>
      <c r="Q64" s="29"/>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row>
    <row r="65" spans="1:45" s="165" customFormat="1" ht="48">
      <c r="A65" s="117" t="s">
        <v>3720</v>
      </c>
      <c r="B65" s="12" t="s">
        <v>3721</v>
      </c>
      <c r="C65" s="14" t="s">
        <v>1442</v>
      </c>
      <c r="D65" s="29" t="s">
        <v>775</v>
      </c>
      <c r="E65" s="33" t="s">
        <v>2784</v>
      </c>
      <c r="F65" s="12" t="s">
        <v>775</v>
      </c>
      <c r="G65" s="29" t="s">
        <v>775</v>
      </c>
      <c r="H65" s="33" t="s">
        <v>775</v>
      </c>
      <c r="I65" s="12" t="s">
        <v>33</v>
      </c>
      <c r="J65" s="33"/>
      <c r="K65" s="12" t="s">
        <v>33</v>
      </c>
      <c r="L65" s="29"/>
      <c r="M65" s="78">
        <v>108000</v>
      </c>
      <c r="N65" s="29"/>
      <c r="O65" s="14" t="s">
        <v>3068</v>
      </c>
      <c r="P65" s="33"/>
      <c r="Q65" s="29"/>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row>
    <row r="66" spans="1:45" s="165" customFormat="1" ht="48">
      <c r="A66" s="117" t="s">
        <v>3727</v>
      </c>
      <c r="B66" s="33" t="s">
        <v>3728</v>
      </c>
      <c r="C66" s="29">
        <v>77</v>
      </c>
      <c r="D66" s="29" t="s">
        <v>22</v>
      </c>
      <c r="E66" s="29" t="s">
        <v>3726</v>
      </c>
      <c r="F66" s="12" t="s">
        <v>775</v>
      </c>
      <c r="G66" s="29" t="s">
        <v>775</v>
      </c>
      <c r="H66" s="12" t="s">
        <v>775</v>
      </c>
      <c r="I66" s="12" t="s">
        <v>33</v>
      </c>
      <c r="J66" s="29"/>
      <c r="K66" s="12" t="s">
        <v>33</v>
      </c>
      <c r="L66" s="29"/>
      <c r="M66" s="78">
        <v>1972.68</v>
      </c>
      <c r="N66" s="29">
        <v>2024</v>
      </c>
      <c r="O66" s="14" t="s">
        <v>3068</v>
      </c>
      <c r="P66" s="29"/>
      <c r="Q66" s="29"/>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row>
    <row r="67" spans="1:45" s="165" customFormat="1" ht="48">
      <c r="A67" s="117" t="s">
        <v>3764</v>
      </c>
      <c r="B67" s="33" t="s">
        <v>3765</v>
      </c>
      <c r="C67" s="30">
        <v>25</v>
      </c>
      <c r="D67" s="29" t="s">
        <v>3766</v>
      </c>
      <c r="E67" s="33" t="s">
        <v>3726</v>
      </c>
      <c r="F67" s="12" t="s">
        <v>33</v>
      </c>
      <c r="G67" s="29" t="s">
        <v>775</v>
      </c>
      <c r="H67" s="12" t="s">
        <v>775</v>
      </c>
      <c r="I67" s="12" t="s">
        <v>33</v>
      </c>
      <c r="J67" s="33"/>
      <c r="K67" s="12" t="s">
        <v>33</v>
      </c>
      <c r="L67" s="33"/>
      <c r="M67" s="79" t="s">
        <v>3181</v>
      </c>
      <c r="N67" s="29">
        <v>2025</v>
      </c>
      <c r="O67" s="14" t="s">
        <v>3068</v>
      </c>
      <c r="P67" s="33"/>
      <c r="Q67" s="29"/>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row>
    <row r="68" spans="1:45" s="165" customFormat="1" ht="64">
      <c r="A68" s="117" t="s">
        <v>3786</v>
      </c>
      <c r="B68" s="33" t="s">
        <v>3716</v>
      </c>
      <c r="C68" s="29">
        <v>20</v>
      </c>
      <c r="D68" s="29" t="s">
        <v>3717</v>
      </c>
      <c r="E68" s="33" t="s">
        <v>3787</v>
      </c>
      <c r="F68" s="12" t="s">
        <v>33</v>
      </c>
      <c r="G68" s="29" t="s">
        <v>3719</v>
      </c>
      <c r="H68" s="12" t="s">
        <v>775</v>
      </c>
      <c r="I68" s="12" t="s">
        <v>33</v>
      </c>
      <c r="J68" s="29"/>
      <c r="K68" s="12" t="s">
        <v>33</v>
      </c>
      <c r="L68" s="33"/>
      <c r="M68" s="78">
        <v>448.4</v>
      </c>
      <c r="N68" s="29">
        <v>2026</v>
      </c>
      <c r="O68" s="14" t="s">
        <v>3068</v>
      </c>
      <c r="P68" s="33"/>
      <c r="Q68" s="29"/>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66"/>
      <c r="AR68" s="166"/>
      <c r="AS68" s="166"/>
    </row>
    <row r="69" spans="1:45" s="165" customFormat="1" ht="48">
      <c r="A69" s="117" t="s">
        <v>1550</v>
      </c>
      <c r="B69" s="33" t="s">
        <v>1551</v>
      </c>
      <c r="C69" s="29">
        <v>19</v>
      </c>
      <c r="D69" s="29" t="s">
        <v>22</v>
      </c>
      <c r="E69" s="33" t="s">
        <v>3713</v>
      </c>
      <c r="F69" s="12" t="s">
        <v>775</v>
      </c>
      <c r="G69" s="29" t="s">
        <v>775</v>
      </c>
      <c r="H69" s="12" t="s">
        <v>775</v>
      </c>
      <c r="I69" s="12" t="s">
        <v>33</v>
      </c>
      <c r="J69" s="29"/>
      <c r="K69" s="12" t="s">
        <v>33</v>
      </c>
      <c r="L69" s="33"/>
      <c r="M69" s="78">
        <v>2788</v>
      </c>
      <c r="N69" s="29">
        <v>2016</v>
      </c>
      <c r="O69" s="14" t="s">
        <v>3068</v>
      </c>
      <c r="P69" s="33" t="s">
        <v>219</v>
      </c>
      <c r="Q69" s="29"/>
      <c r="S69" s="166"/>
      <c r="T69" s="166"/>
      <c r="U69" s="166"/>
      <c r="V69" s="166"/>
      <c r="W69" s="166"/>
      <c r="X69" s="166"/>
      <c r="Y69" s="166"/>
      <c r="Z69" s="166"/>
      <c r="AA69" s="166"/>
      <c r="AB69" s="166"/>
      <c r="AC69" s="166"/>
      <c r="AD69" s="166"/>
      <c r="AE69" s="166"/>
      <c r="AF69" s="166"/>
      <c r="AG69" s="166"/>
      <c r="AH69" s="166"/>
      <c r="AI69" s="166"/>
      <c r="AJ69" s="166"/>
      <c r="AK69" s="166"/>
      <c r="AL69" s="166"/>
      <c r="AM69" s="166"/>
      <c r="AN69" s="166"/>
      <c r="AO69" s="166"/>
      <c r="AP69" s="166"/>
      <c r="AQ69" s="166"/>
      <c r="AR69" s="166"/>
      <c r="AS69" s="166"/>
    </row>
    <row r="70" spans="1:45" s="165" customFormat="1" ht="80">
      <c r="A70" s="117" t="s">
        <v>3781</v>
      </c>
      <c r="B70" s="16" t="s">
        <v>3782</v>
      </c>
      <c r="C70" s="29">
        <v>33</v>
      </c>
      <c r="D70" s="29" t="s">
        <v>3651</v>
      </c>
      <c r="E70" s="33" t="s">
        <v>2784</v>
      </c>
      <c r="F70" s="12" t="s">
        <v>775</v>
      </c>
      <c r="G70" s="29" t="s">
        <v>775</v>
      </c>
      <c r="H70" s="12" t="s">
        <v>775</v>
      </c>
      <c r="I70" s="12" t="s">
        <v>33</v>
      </c>
      <c r="J70" s="29"/>
      <c r="K70" s="12" t="s">
        <v>33</v>
      </c>
      <c r="L70" s="33"/>
      <c r="M70" s="79" t="s">
        <v>3181</v>
      </c>
      <c r="N70" s="29">
        <v>2025</v>
      </c>
      <c r="O70" s="14" t="s">
        <v>3067</v>
      </c>
      <c r="P70" s="33" t="s">
        <v>3783</v>
      </c>
      <c r="Q70" s="29"/>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row>
    <row r="71" spans="1:45" s="165" customFormat="1" ht="80">
      <c r="A71" s="117" t="s">
        <v>3799</v>
      </c>
      <c r="B71" s="33" t="s">
        <v>3800</v>
      </c>
      <c r="C71" s="14" t="s">
        <v>1442</v>
      </c>
      <c r="D71" s="29" t="s">
        <v>22</v>
      </c>
      <c r="E71" s="33" t="s">
        <v>2784</v>
      </c>
      <c r="F71" s="12" t="s">
        <v>775</v>
      </c>
      <c r="G71" s="29" t="s">
        <v>775</v>
      </c>
      <c r="H71" s="12" t="s">
        <v>936</v>
      </c>
      <c r="I71" s="12" t="s">
        <v>33</v>
      </c>
      <c r="J71" s="29"/>
      <c r="K71" s="12" t="s">
        <v>33</v>
      </c>
      <c r="L71" s="33"/>
      <c r="M71" s="79" t="s">
        <v>3181</v>
      </c>
      <c r="N71" s="29">
        <v>2024</v>
      </c>
      <c r="O71" s="14" t="s">
        <v>3068</v>
      </c>
      <c r="P71" s="33"/>
      <c r="Q71" s="29"/>
    </row>
    <row r="72" spans="1:45" s="165" customFormat="1" ht="144">
      <c r="A72" s="168" t="s">
        <v>3819</v>
      </c>
      <c r="B72" s="33" t="s">
        <v>1526</v>
      </c>
      <c r="C72" s="14" t="s">
        <v>1442</v>
      </c>
      <c r="D72" s="29" t="s">
        <v>775</v>
      </c>
      <c r="E72" s="33" t="s">
        <v>775</v>
      </c>
      <c r="F72" s="12" t="s">
        <v>775</v>
      </c>
      <c r="G72" s="29" t="s">
        <v>3820</v>
      </c>
      <c r="H72" s="12" t="s">
        <v>775</v>
      </c>
      <c r="I72" s="12" t="s">
        <v>26</v>
      </c>
      <c r="J72" s="29" t="s">
        <v>3821</v>
      </c>
      <c r="K72" s="12" t="s">
        <v>775</v>
      </c>
      <c r="L72" s="33"/>
      <c r="M72" s="79" t="s">
        <v>3181</v>
      </c>
      <c r="N72" s="29">
        <v>2000</v>
      </c>
      <c r="O72" s="14" t="s">
        <v>3068</v>
      </c>
      <c r="P72" s="33" t="s">
        <v>3822</v>
      </c>
      <c r="Q72" s="29"/>
      <c r="S72" s="166"/>
      <c r="T72" s="166"/>
      <c r="U72" s="166"/>
      <c r="V72" s="166"/>
      <c r="W72" s="166"/>
      <c r="X72" s="166"/>
      <c r="Y72" s="166"/>
      <c r="Z72" s="166"/>
      <c r="AA72" s="166"/>
      <c r="AB72" s="166"/>
      <c r="AC72" s="166"/>
      <c r="AD72" s="166"/>
      <c r="AE72" s="166"/>
      <c r="AF72" s="166"/>
      <c r="AG72" s="166"/>
      <c r="AH72" s="166"/>
      <c r="AI72" s="166"/>
      <c r="AJ72" s="166"/>
      <c r="AK72" s="166"/>
      <c r="AL72" s="166"/>
      <c r="AM72" s="166"/>
      <c r="AN72" s="166"/>
      <c r="AO72" s="166"/>
      <c r="AP72" s="166"/>
      <c r="AQ72" s="166"/>
      <c r="AR72" s="166"/>
      <c r="AS72" s="166"/>
    </row>
    <row r="73" spans="1:45" s="165" customFormat="1" ht="240">
      <c r="A73" s="167" t="s">
        <v>1517</v>
      </c>
      <c r="B73" s="14" t="s">
        <v>3824</v>
      </c>
      <c r="C73" s="29">
        <v>556</v>
      </c>
      <c r="D73" s="29" t="s">
        <v>3660</v>
      </c>
      <c r="E73" s="33" t="s">
        <v>3825</v>
      </c>
      <c r="F73" s="12" t="s">
        <v>775</v>
      </c>
      <c r="G73" s="29"/>
      <c r="H73" s="14" t="s">
        <v>1519</v>
      </c>
      <c r="I73" s="12" t="s">
        <v>33</v>
      </c>
      <c r="J73" s="29"/>
      <c r="K73" s="12" t="s">
        <v>33</v>
      </c>
      <c r="L73" s="33"/>
      <c r="M73" s="79" t="s">
        <v>3181</v>
      </c>
      <c r="N73" s="29">
        <v>2000</v>
      </c>
      <c r="O73" s="14" t="s">
        <v>3068</v>
      </c>
      <c r="P73" s="16" t="s">
        <v>1520</v>
      </c>
      <c r="Q73" s="14" t="s">
        <v>1521</v>
      </c>
      <c r="S73" s="166"/>
      <c r="T73" s="166"/>
      <c r="U73" s="166"/>
      <c r="V73" s="166"/>
      <c r="W73" s="166"/>
      <c r="X73" s="166"/>
      <c r="Y73" s="166"/>
      <c r="Z73" s="166"/>
      <c r="AA73" s="166"/>
      <c r="AB73" s="166"/>
      <c r="AC73" s="166"/>
      <c r="AD73" s="166"/>
      <c r="AE73" s="166"/>
      <c r="AF73" s="166"/>
      <c r="AG73" s="166"/>
      <c r="AH73" s="166"/>
      <c r="AI73" s="166"/>
      <c r="AJ73" s="166"/>
      <c r="AK73" s="166"/>
      <c r="AL73" s="166"/>
      <c r="AM73" s="166"/>
      <c r="AN73" s="166"/>
      <c r="AO73" s="166"/>
      <c r="AP73" s="166"/>
      <c r="AQ73" s="166"/>
      <c r="AR73" s="166"/>
      <c r="AS73" s="166"/>
    </row>
    <row r="74" spans="1:45" s="165" customFormat="1" ht="112">
      <c r="A74" s="66" t="s">
        <v>3652</v>
      </c>
      <c r="B74" s="33" t="s">
        <v>2767</v>
      </c>
      <c r="C74" s="29">
        <v>24</v>
      </c>
      <c r="D74" s="29" t="s">
        <v>22</v>
      </c>
      <c r="E74" s="33" t="s">
        <v>3653</v>
      </c>
      <c r="F74" s="12" t="s">
        <v>775</v>
      </c>
      <c r="G74" s="33" t="s">
        <v>775</v>
      </c>
      <c r="H74" s="29" t="s">
        <v>775</v>
      </c>
      <c r="I74" s="12" t="s">
        <v>33</v>
      </c>
      <c r="J74" s="29"/>
      <c r="K74" s="12" t="s">
        <v>33</v>
      </c>
      <c r="L74" s="29"/>
      <c r="M74" s="78" t="s">
        <v>159</v>
      </c>
      <c r="N74" s="14">
        <v>2019</v>
      </c>
      <c r="O74" s="14" t="s">
        <v>3067</v>
      </c>
      <c r="P74" s="29" t="s">
        <v>3654</v>
      </c>
      <c r="Q74" s="29"/>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row>
    <row r="75" spans="1:45" s="165" customFormat="1" ht="96">
      <c r="A75" s="66" t="s">
        <v>3112</v>
      </c>
      <c r="B75" s="16" t="s">
        <v>3657</v>
      </c>
      <c r="C75" s="14" t="s">
        <v>1442</v>
      </c>
      <c r="D75" s="29" t="s">
        <v>775</v>
      </c>
      <c r="E75" s="33" t="s">
        <v>775</v>
      </c>
      <c r="F75" s="12" t="s">
        <v>33</v>
      </c>
      <c r="G75" s="29" t="s">
        <v>775</v>
      </c>
      <c r="H75" s="12" t="s">
        <v>775</v>
      </c>
      <c r="I75" s="12" t="s">
        <v>33</v>
      </c>
      <c r="J75" s="29"/>
      <c r="K75" s="12" t="s">
        <v>775</v>
      </c>
      <c r="L75" s="29"/>
      <c r="M75" s="79" t="s">
        <v>3181</v>
      </c>
      <c r="N75" s="14">
        <v>2000</v>
      </c>
      <c r="O75" s="14" t="s">
        <v>3068</v>
      </c>
      <c r="P75" s="29"/>
      <c r="Q75" s="29"/>
      <c r="S75" s="166"/>
      <c r="T75" s="166"/>
      <c r="U75" s="166"/>
      <c r="V75" s="166"/>
      <c r="W75" s="166"/>
      <c r="X75" s="166"/>
      <c r="Y75" s="166"/>
      <c r="Z75" s="166"/>
      <c r="AA75" s="166"/>
      <c r="AB75" s="166"/>
      <c r="AC75" s="166"/>
      <c r="AD75" s="166"/>
      <c r="AE75" s="166"/>
      <c r="AF75" s="166"/>
      <c r="AG75" s="166"/>
      <c r="AH75" s="166"/>
      <c r="AI75" s="166"/>
      <c r="AJ75" s="166"/>
      <c r="AK75" s="166"/>
      <c r="AL75" s="166"/>
      <c r="AM75" s="166"/>
      <c r="AN75" s="166"/>
      <c r="AO75" s="166"/>
      <c r="AP75" s="166"/>
      <c r="AQ75" s="166"/>
      <c r="AR75" s="166"/>
      <c r="AS75" s="166"/>
    </row>
    <row r="76" spans="1:45" s="165" customFormat="1" ht="64">
      <c r="A76" s="66" t="s">
        <v>3813</v>
      </c>
      <c r="B76" s="33" t="s">
        <v>3814</v>
      </c>
      <c r="C76" s="29">
        <v>94</v>
      </c>
      <c r="D76" s="29" t="s">
        <v>775</v>
      </c>
      <c r="E76" s="29" t="s">
        <v>3815</v>
      </c>
      <c r="F76" s="12" t="s">
        <v>26</v>
      </c>
      <c r="G76" s="29" t="s">
        <v>775</v>
      </c>
      <c r="H76" s="12" t="s">
        <v>775</v>
      </c>
      <c r="I76" s="12" t="s">
        <v>33</v>
      </c>
      <c r="J76" s="29"/>
      <c r="K76" s="12" t="s">
        <v>26</v>
      </c>
      <c r="L76" s="29" t="s">
        <v>3687</v>
      </c>
      <c r="M76" s="78" t="s">
        <v>3688</v>
      </c>
      <c r="N76" s="29">
        <v>2021</v>
      </c>
      <c r="O76" s="14" t="s">
        <v>3067</v>
      </c>
      <c r="P76" s="33" t="s">
        <v>3689</v>
      </c>
      <c r="Q76" s="29"/>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row>
    <row r="77" spans="1:45" s="165" customFormat="1" ht="64">
      <c r="A77" s="66" t="s">
        <v>1533</v>
      </c>
      <c r="B77" s="16" t="s">
        <v>3801</v>
      </c>
      <c r="C77" s="29">
        <v>768</v>
      </c>
      <c r="D77" s="29" t="s">
        <v>775</v>
      </c>
      <c r="E77" s="16" t="s">
        <v>1534</v>
      </c>
      <c r="F77" s="12" t="s">
        <v>775</v>
      </c>
      <c r="G77" s="29" t="s">
        <v>775</v>
      </c>
      <c r="H77" s="12" t="s">
        <v>775</v>
      </c>
      <c r="I77" s="12" t="s">
        <v>775</v>
      </c>
      <c r="J77" s="29"/>
      <c r="K77" s="12" t="s">
        <v>775</v>
      </c>
      <c r="L77" s="33"/>
      <c r="M77" s="79" t="s">
        <v>3181</v>
      </c>
      <c r="N77" s="29">
        <v>2019</v>
      </c>
      <c r="O77" s="14" t="s">
        <v>3068</v>
      </c>
      <c r="P77" s="33" t="s">
        <v>3802</v>
      </c>
      <c r="Q77" s="29"/>
    </row>
    <row r="78" spans="1:45" s="165" customFormat="1" ht="112">
      <c r="A78" s="66" t="s">
        <v>1523</v>
      </c>
      <c r="B78" s="16" t="s">
        <v>3803</v>
      </c>
      <c r="C78" s="14" t="s">
        <v>1442</v>
      </c>
      <c r="D78" s="29" t="s">
        <v>775</v>
      </c>
      <c r="E78" s="16" t="s">
        <v>3804</v>
      </c>
      <c r="F78" s="12" t="s">
        <v>775</v>
      </c>
      <c r="G78" s="29" t="s">
        <v>3805</v>
      </c>
      <c r="H78" s="14" t="s">
        <v>1524</v>
      </c>
      <c r="I78" s="12" t="s">
        <v>33</v>
      </c>
      <c r="J78" s="29"/>
      <c r="K78" s="12" t="s">
        <v>26</v>
      </c>
      <c r="L78" s="33" t="s">
        <v>3806</v>
      </c>
      <c r="M78" s="79" t="s">
        <v>3181</v>
      </c>
      <c r="N78" s="29">
        <v>2010</v>
      </c>
      <c r="O78" s="14" t="s">
        <v>3068</v>
      </c>
      <c r="P78" s="33" t="s">
        <v>3807</v>
      </c>
      <c r="Q78" s="149" t="s">
        <v>1525</v>
      </c>
    </row>
    <row r="79" spans="1:45" s="165" customFormat="1" ht="80">
      <c r="A79" s="66" t="s">
        <v>3752</v>
      </c>
      <c r="B79" s="16" t="s">
        <v>1527</v>
      </c>
      <c r="C79" s="14" t="s">
        <v>1442</v>
      </c>
      <c r="D79" s="29" t="s">
        <v>775</v>
      </c>
      <c r="E79" s="33" t="s">
        <v>3753</v>
      </c>
      <c r="F79" s="12" t="s">
        <v>775</v>
      </c>
      <c r="G79" s="29" t="s">
        <v>1528</v>
      </c>
      <c r="H79" s="29" t="s">
        <v>1529</v>
      </c>
      <c r="I79" s="12" t="s">
        <v>33</v>
      </c>
      <c r="J79" s="29"/>
      <c r="K79" s="12" t="s">
        <v>775</v>
      </c>
      <c r="L79" s="29"/>
      <c r="M79" s="79" t="s">
        <v>3181</v>
      </c>
      <c r="N79" s="29"/>
      <c r="O79" s="14" t="s">
        <v>3068</v>
      </c>
      <c r="P79" s="29" t="s">
        <v>3739</v>
      </c>
      <c r="Q79" s="29" t="s">
        <v>3754</v>
      </c>
    </row>
    <row r="80" spans="1:45" s="165" customFormat="1" ht="64">
      <c r="A80" s="169" t="s">
        <v>3769</v>
      </c>
      <c r="B80" s="33" t="s">
        <v>3770</v>
      </c>
      <c r="C80" s="29">
        <v>43</v>
      </c>
      <c r="D80" s="29" t="s">
        <v>775</v>
      </c>
      <c r="E80" s="33" t="s">
        <v>3771</v>
      </c>
      <c r="F80" s="12" t="s">
        <v>26</v>
      </c>
      <c r="G80" s="29" t="s">
        <v>775</v>
      </c>
      <c r="H80" s="29" t="s">
        <v>775</v>
      </c>
      <c r="I80" s="12" t="s">
        <v>33</v>
      </c>
      <c r="J80" s="29"/>
      <c r="K80" s="12" t="s">
        <v>26</v>
      </c>
      <c r="L80" s="29" t="s">
        <v>3687</v>
      </c>
      <c r="M80" s="78" t="s">
        <v>3688</v>
      </c>
      <c r="N80" s="29">
        <v>2021</v>
      </c>
      <c r="O80" s="14" t="s">
        <v>3067</v>
      </c>
      <c r="P80" s="29" t="s">
        <v>3689</v>
      </c>
      <c r="Q80" s="29"/>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row>
    <row r="81" spans="1:45" s="165" customFormat="1" ht="32">
      <c r="A81" s="111" t="s">
        <v>3736</v>
      </c>
      <c r="B81" s="16" t="s">
        <v>1530</v>
      </c>
      <c r="C81" s="29">
        <v>118</v>
      </c>
      <c r="D81" s="29" t="s">
        <v>775</v>
      </c>
      <c r="E81" s="33" t="s">
        <v>775</v>
      </c>
      <c r="F81" s="12" t="s">
        <v>26</v>
      </c>
      <c r="G81" s="29" t="s">
        <v>3737</v>
      </c>
      <c r="H81" s="14" t="s">
        <v>3738</v>
      </c>
      <c r="I81" s="12" t="s">
        <v>33</v>
      </c>
      <c r="J81" s="29"/>
      <c r="K81" s="12" t="s">
        <v>33</v>
      </c>
      <c r="L81" s="29"/>
      <c r="M81" s="79" t="s">
        <v>3181</v>
      </c>
      <c r="N81" s="14"/>
      <c r="O81" s="14" t="s">
        <v>3068</v>
      </c>
      <c r="P81" s="29" t="s">
        <v>3739</v>
      </c>
      <c r="Q81" s="29"/>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row>
    <row r="82" spans="1:45" s="165" customFormat="1" ht="48">
      <c r="A82" s="111" t="s">
        <v>3740</v>
      </c>
      <c r="B82" s="16" t="s">
        <v>1531</v>
      </c>
      <c r="C82" s="14" t="s">
        <v>1442</v>
      </c>
      <c r="D82" s="29" t="s">
        <v>775</v>
      </c>
      <c r="E82" s="33" t="s">
        <v>3741</v>
      </c>
      <c r="F82" s="12" t="s">
        <v>26</v>
      </c>
      <c r="G82" s="29" t="s">
        <v>3737</v>
      </c>
      <c r="H82" s="14" t="s">
        <v>1532</v>
      </c>
      <c r="I82" s="12" t="s">
        <v>33</v>
      </c>
      <c r="J82" s="29"/>
      <c r="K82" s="12" t="s">
        <v>33</v>
      </c>
      <c r="L82" s="29"/>
      <c r="M82" s="78">
        <v>211344</v>
      </c>
      <c r="N82" s="14"/>
      <c r="O82" s="14" t="s">
        <v>3068</v>
      </c>
      <c r="P82" s="29" t="s">
        <v>3739</v>
      </c>
      <c r="Q82" s="29"/>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row>
    <row r="83" spans="1:45" s="165" customFormat="1" ht="64">
      <c r="A83" s="66" t="s">
        <v>1544</v>
      </c>
      <c r="B83" s="16" t="s">
        <v>1545</v>
      </c>
      <c r="C83" s="14" t="s">
        <v>1442</v>
      </c>
      <c r="D83" s="29" t="s">
        <v>775</v>
      </c>
      <c r="E83" s="33" t="s">
        <v>775</v>
      </c>
      <c r="F83" s="12" t="s">
        <v>775</v>
      </c>
      <c r="G83" s="29" t="s">
        <v>775</v>
      </c>
      <c r="H83" s="12" t="s">
        <v>775</v>
      </c>
      <c r="I83" s="12" t="s">
        <v>33</v>
      </c>
      <c r="J83" s="29"/>
      <c r="K83" s="12" t="s">
        <v>33</v>
      </c>
      <c r="L83" s="29"/>
      <c r="M83" s="79" t="s">
        <v>3181</v>
      </c>
      <c r="N83" s="14">
        <v>2000</v>
      </c>
      <c r="O83" s="14" t="s">
        <v>3068</v>
      </c>
      <c r="P83" s="29" t="s">
        <v>1546</v>
      </c>
      <c r="Q83" s="29"/>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row>
    <row r="84" spans="1:45" s="165" customFormat="1" ht="48">
      <c r="A84" s="66" t="s">
        <v>1535</v>
      </c>
      <c r="B84" s="16" t="s">
        <v>3712</v>
      </c>
      <c r="C84" s="14" t="s">
        <v>1442</v>
      </c>
      <c r="D84" s="29" t="s">
        <v>775</v>
      </c>
      <c r="E84" s="29" t="s">
        <v>775</v>
      </c>
      <c r="F84" s="12" t="s">
        <v>775</v>
      </c>
      <c r="G84" s="29" t="s">
        <v>775</v>
      </c>
      <c r="H84" s="12" t="s">
        <v>775</v>
      </c>
      <c r="I84" s="12" t="s">
        <v>33</v>
      </c>
      <c r="J84" s="29"/>
      <c r="K84" s="12" t="s">
        <v>775</v>
      </c>
      <c r="L84" s="29"/>
      <c r="M84" s="79" t="s">
        <v>3181</v>
      </c>
      <c r="N84" s="14">
        <v>1991</v>
      </c>
      <c r="O84" s="14" t="s">
        <v>3068</v>
      </c>
      <c r="P84" s="33"/>
      <c r="Q84" s="29"/>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row>
    <row r="85" spans="1:45" s="165" customFormat="1" ht="64">
      <c r="A85" s="66" t="s">
        <v>3715</v>
      </c>
      <c r="B85" s="33" t="s">
        <v>3716</v>
      </c>
      <c r="C85" s="30">
        <v>57</v>
      </c>
      <c r="D85" s="29" t="s">
        <v>3717</v>
      </c>
      <c r="E85" s="33" t="s">
        <v>3718</v>
      </c>
      <c r="F85" s="12" t="s">
        <v>33</v>
      </c>
      <c r="G85" s="29" t="s">
        <v>3719</v>
      </c>
      <c r="H85" s="33" t="s">
        <v>775</v>
      </c>
      <c r="I85" s="12" t="s">
        <v>33</v>
      </c>
      <c r="J85" s="33"/>
      <c r="K85" s="12" t="s">
        <v>33</v>
      </c>
      <c r="L85" s="29"/>
      <c r="M85" s="78">
        <v>1770.62</v>
      </c>
      <c r="N85" s="29">
        <v>2025</v>
      </c>
      <c r="O85" s="14" t="s">
        <v>3068</v>
      </c>
      <c r="P85" s="33"/>
      <c r="Q85" s="29"/>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row>
    <row r="86" spans="1:45" s="165" customFormat="1" ht="32">
      <c r="A86" s="66" t="s">
        <v>3684</v>
      </c>
      <c r="B86" s="33" t="s">
        <v>3685</v>
      </c>
      <c r="C86" s="29">
        <v>87</v>
      </c>
      <c r="D86" s="29" t="s">
        <v>775</v>
      </c>
      <c r="E86" s="33" t="s">
        <v>3686</v>
      </c>
      <c r="F86" s="12" t="s">
        <v>26</v>
      </c>
      <c r="G86" s="29" t="s">
        <v>775</v>
      </c>
      <c r="H86" s="29" t="s">
        <v>775</v>
      </c>
      <c r="I86" s="12" t="s">
        <v>33</v>
      </c>
      <c r="J86" s="29"/>
      <c r="K86" s="12" t="s">
        <v>26</v>
      </c>
      <c r="L86" s="29" t="s">
        <v>3687</v>
      </c>
      <c r="M86" s="78" t="s">
        <v>3688</v>
      </c>
      <c r="N86" s="14">
        <v>2021</v>
      </c>
      <c r="O86" s="14" t="s">
        <v>3067</v>
      </c>
      <c r="P86" s="33" t="s">
        <v>3689</v>
      </c>
      <c r="Q86" s="29"/>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row>
    <row r="87" spans="1:45" s="165" customFormat="1" ht="64">
      <c r="A87" s="66" t="s">
        <v>3690</v>
      </c>
      <c r="B87" s="33" t="s">
        <v>3691</v>
      </c>
      <c r="C87" s="29">
        <v>84</v>
      </c>
      <c r="D87" s="29" t="s">
        <v>775</v>
      </c>
      <c r="E87" s="33" t="s">
        <v>3686</v>
      </c>
      <c r="F87" s="12" t="s">
        <v>26</v>
      </c>
      <c r="G87" s="29" t="s">
        <v>775</v>
      </c>
      <c r="H87" s="33" t="s">
        <v>775</v>
      </c>
      <c r="I87" s="12" t="s">
        <v>33</v>
      </c>
      <c r="J87" s="29"/>
      <c r="K87" s="12" t="s">
        <v>26</v>
      </c>
      <c r="L87" s="29" t="s">
        <v>3687</v>
      </c>
      <c r="M87" s="78" t="s">
        <v>3688</v>
      </c>
      <c r="N87" s="14">
        <v>2021</v>
      </c>
      <c r="O87" s="14" t="s">
        <v>3067</v>
      </c>
      <c r="P87" s="33" t="s">
        <v>3689</v>
      </c>
      <c r="Q87" s="29"/>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row>
    <row r="88" spans="1:45" s="165" customFormat="1" ht="48">
      <c r="A88" s="66" t="s">
        <v>3698</v>
      </c>
      <c r="B88" s="33" t="s">
        <v>3699</v>
      </c>
      <c r="C88" s="29">
        <v>19</v>
      </c>
      <c r="D88" s="29" t="s">
        <v>3651</v>
      </c>
      <c r="E88" s="33" t="s">
        <v>2774</v>
      </c>
      <c r="F88" s="12" t="s">
        <v>33</v>
      </c>
      <c r="G88" s="29" t="s">
        <v>775</v>
      </c>
      <c r="H88" s="12" t="s">
        <v>775</v>
      </c>
      <c r="I88" s="12" t="s">
        <v>33</v>
      </c>
      <c r="J88" s="29"/>
      <c r="K88" s="12" t="s">
        <v>33</v>
      </c>
      <c r="L88" s="29"/>
      <c r="M88" s="78">
        <v>4782.96</v>
      </c>
      <c r="N88" s="14">
        <v>2023</v>
      </c>
      <c r="O88" s="14" t="s">
        <v>3068</v>
      </c>
      <c r="P88" s="29"/>
      <c r="Q88" s="29"/>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row>
    <row r="89" spans="1:45" s="165" customFormat="1" ht="112">
      <c r="A89" s="168" t="s">
        <v>3662</v>
      </c>
      <c r="B89" s="33" t="s">
        <v>3663</v>
      </c>
      <c r="C89" s="29">
        <v>13</v>
      </c>
      <c r="D89" s="29" t="s">
        <v>3664</v>
      </c>
      <c r="E89" s="33" t="s">
        <v>2784</v>
      </c>
      <c r="F89" s="12" t="s">
        <v>33</v>
      </c>
      <c r="G89" s="29" t="s">
        <v>775</v>
      </c>
      <c r="H89" s="12" t="s">
        <v>775</v>
      </c>
      <c r="I89" s="12" t="s">
        <v>33</v>
      </c>
      <c r="J89" s="29"/>
      <c r="K89" s="12" t="s">
        <v>33</v>
      </c>
      <c r="L89" s="29"/>
      <c r="M89" s="79" t="s">
        <v>3181</v>
      </c>
      <c r="N89" s="29">
        <v>2025</v>
      </c>
      <c r="O89" s="14" t="s">
        <v>3068</v>
      </c>
      <c r="P89" s="33"/>
      <c r="Q89" s="29"/>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row>
  </sheetData>
  <mergeCells count="2">
    <mergeCell ref="A1:Q1"/>
    <mergeCell ref="A2:N2"/>
  </mergeCells>
  <printOptions horizontalCentered="1"/>
  <pageMargins left="0.25" right="0.25" top="0.25" bottom="0.4" header="0.3" footer="0.3"/>
  <pageSetup scale="32" orientation="landscape" horizontalDpi="1200" verticalDpi="1200"/>
  <headerFooter>
    <oddFoote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9E2D-A847-0F43-8D51-FD5601E4D567}">
  <dimension ref="A1:AR20"/>
  <sheetViews>
    <sheetView showGridLines="0"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D27" sqref="D27"/>
    </sheetView>
  </sheetViews>
  <sheetFormatPr baseColWidth="10" defaultColWidth="14.5" defaultRowHeight="14"/>
  <cols>
    <col min="1" max="1" width="23.83203125" style="114" customWidth="1"/>
    <col min="2" max="2" width="72" style="21" customWidth="1"/>
    <col min="3" max="3" width="13.5" style="5" customWidth="1"/>
    <col min="4" max="4" width="19.5" style="5" customWidth="1"/>
    <col min="5" max="5" width="17.1640625" style="5" customWidth="1"/>
    <col min="6" max="6" width="14" style="5" customWidth="1"/>
    <col min="7" max="7" width="14.33203125" style="5" customWidth="1"/>
    <col min="8" max="8" width="13.5" style="5" customWidth="1"/>
    <col min="9" max="10" width="14.5" style="5"/>
    <col min="11" max="13" width="14" style="5" customWidth="1"/>
    <col min="14" max="14" width="14.5" style="5"/>
    <col min="15" max="15" width="22.5" style="5" customWidth="1"/>
    <col min="16" max="16" width="29.5" style="7" customWidth="1"/>
    <col min="17" max="17" width="11.6640625" style="5" customWidth="1"/>
    <col min="18" max="18" width="17.33203125" style="5" customWidth="1"/>
    <col min="19" max="19" width="18.6640625" style="5" customWidth="1"/>
    <col min="20" max="38" width="14.5" style="10"/>
    <col min="39" max="16384" width="14.5" style="5"/>
  </cols>
  <sheetData>
    <row r="1" spans="1:44" ht="19">
      <c r="A1" s="229" t="s">
        <v>3139</v>
      </c>
      <c r="B1" s="229"/>
      <c r="C1" s="229"/>
      <c r="D1" s="229"/>
      <c r="E1" s="229"/>
      <c r="F1" s="229"/>
      <c r="G1" s="229"/>
      <c r="H1" s="229"/>
      <c r="I1" s="229"/>
      <c r="J1" s="229"/>
      <c r="K1" s="229"/>
      <c r="L1" s="229"/>
      <c r="M1" s="229"/>
      <c r="N1" s="229"/>
      <c r="O1" s="229"/>
      <c r="P1" s="229"/>
      <c r="Q1" s="229"/>
      <c r="T1" s="5"/>
      <c r="U1" s="5"/>
      <c r="V1" s="5"/>
      <c r="W1" s="5"/>
      <c r="X1" s="5"/>
      <c r="Y1" s="5"/>
      <c r="Z1" s="5"/>
      <c r="AA1" s="5"/>
      <c r="AB1" s="5"/>
      <c r="AC1" s="5"/>
      <c r="AD1" s="5"/>
      <c r="AE1" s="5"/>
      <c r="AF1" s="5"/>
      <c r="AG1" s="5"/>
      <c r="AH1" s="5"/>
      <c r="AI1" s="5"/>
      <c r="AJ1" s="5"/>
      <c r="AK1" s="5"/>
      <c r="AL1" s="5"/>
    </row>
    <row r="2" spans="1:44" ht="24">
      <c r="A2" s="230" t="s">
        <v>3156</v>
      </c>
      <c r="B2" s="230"/>
      <c r="C2" s="230"/>
      <c r="D2" s="230"/>
      <c r="E2" s="230"/>
      <c r="F2" s="230"/>
      <c r="G2" s="230"/>
      <c r="H2" s="230"/>
      <c r="I2" s="230"/>
      <c r="J2" s="230"/>
      <c r="K2" s="230"/>
      <c r="L2" s="230"/>
      <c r="M2" s="230"/>
      <c r="N2" s="230"/>
      <c r="O2" s="6"/>
      <c r="S2" s="6"/>
      <c r="T2" s="5"/>
      <c r="U2" s="5"/>
      <c r="V2" s="5"/>
      <c r="W2" s="5"/>
      <c r="X2" s="5"/>
      <c r="Y2" s="5"/>
      <c r="Z2" s="5"/>
      <c r="AA2" s="5"/>
      <c r="AB2" s="5"/>
      <c r="AC2" s="5"/>
      <c r="AD2" s="5"/>
      <c r="AE2" s="5"/>
      <c r="AF2" s="5"/>
      <c r="AG2" s="5"/>
      <c r="AH2" s="5"/>
      <c r="AI2" s="5"/>
      <c r="AJ2" s="5"/>
      <c r="AK2" s="5"/>
      <c r="AL2" s="5"/>
    </row>
    <row r="3" spans="1:44"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44" ht="32">
      <c r="A4" s="112" t="s">
        <v>3209</v>
      </c>
      <c r="B4" s="14" t="s">
        <v>724</v>
      </c>
      <c r="C4" s="13" t="s">
        <v>725</v>
      </c>
      <c r="D4" s="61" t="s">
        <v>726</v>
      </c>
      <c r="E4" s="13" t="s">
        <v>727</v>
      </c>
      <c r="F4" s="12" t="s">
        <v>33</v>
      </c>
      <c r="G4" s="13" t="s">
        <v>728</v>
      </c>
      <c r="H4" s="12" t="s">
        <v>936</v>
      </c>
      <c r="I4" s="12" t="s">
        <v>33</v>
      </c>
      <c r="J4" s="28"/>
      <c r="K4" s="12" t="s">
        <v>33</v>
      </c>
      <c r="L4" s="13"/>
      <c r="M4" s="27" t="s">
        <v>152</v>
      </c>
      <c r="N4" s="14">
        <v>2012</v>
      </c>
      <c r="O4" s="14" t="s">
        <v>3069</v>
      </c>
      <c r="P4" s="14" t="s">
        <v>729</v>
      </c>
      <c r="Q4" s="13"/>
      <c r="S4" s="10"/>
      <c r="AK4" s="62"/>
      <c r="AL4" s="62"/>
      <c r="AM4" s="62"/>
      <c r="AN4" s="62"/>
      <c r="AO4" s="62"/>
      <c r="AP4" s="62"/>
      <c r="AQ4" s="62"/>
      <c r="AR4" s="62"/>
    </row>
    <row r="5" spans="1:44" ht="32">
      <c r="A5" s="112" t="s">
        <v>730</v>
      </c>
      <c r="B5" s="14" t="s">
        <v>731</v>
      </c>
      <c r="C5" s="13">
        <v>700</v>
      </c>
      <c r="D5" s="29" t="s">
        <v>732</v>
      </c>
      <c r="E5" s="13" t="s">
        <v>3214</v>
      </c>
      <c r="F5" s="12" t="s">
        <v>33</v>
      </c>
      <c r="G5" s="13" t="s">
        <v>775</v>
      </c>
      <c r="H5" s="12" t="s">
        <v>936</v>
      </c>
      <c r="I5" s="12" t="s">
        <v>33</v>
      </c>
      <c r="J5" s="28"/>
      <c r="K5" s="12" t="s">
        <v>33</v>
      </c>
      <c r="L5" s="13"/>
      <c r="M5" s="27" t="s">
        <v>775</v>
      </c>
      <c r="N5" s="14">
        <v>2014</v>
      </c>
      <c r="O5" s="14" t="s">
        <v>3068</v>
      </c>
      <c r="P5" s="14" t="s">
        <v>733</v>
      </c>
      <c r="Q5" s="13"/>
      <c r="S5" s="10"/>
      <c r="AK5" s="62"/>
      <c r="AL5" s="62"/>
      <c r="AM5" s="62"/>
      <c r="AN5" s="62"/>
      <c r="AO5" s="62"/>
      <c r="AP5" s="62"/>
      <c r="AQ5" s="62"/>
      <c r="AR5" s="62"/>
    </row>
    <row r="6" spans="1:44" ht="32">
      <c r="A6" s="112" t="s">
        <v>3208</v>
      </c>
      <c r="B6" s="12" t="s">
        <v>734</v>
      </c>
      <c r="C6" s="18">
        <v>100</v>
      </c>
      <c r="D6" s="29" t="s">
        <v>732</v>
      </c>
      <c r="E6" s="63" t="s">
        <v>735</v>
      </c>
      <c r="F6" s="12" t="s">
        <v>33</v>
      </c>
      <c r="G6" s="12" t="s">
        <v>3080</v>
      </c>
      <c r="H6" s="12" t="s">
        <v>936</v>
      </c>
      <c r="I6" s="12" t="s">
        <v>33</v>
      </c>
      <c r="J6" s="28"/>
      <c r="K6" s="12" t="s">
        <v>33</v>
      </c>
      <c r="L6" s="13"/>
      <c r="M6" s="27" t="s">
        <v>775</v>
      </c>
      <c r="N6" s="14">
        <v>2011</v>
      </c>
      <c r="O6" s="14" t="s">
        <v>3068</v>
      </c>
      <c r="P6" s="14" t="s">
        <v>3083</v>
      </c>
      <c r="Q6" s="13"/>
      <c r="S6" s="10"/>
      <c r="AK6" s="5"/>
      <c r="AL6" s="5"/>
    </row>
    <row r="7" spans="1:44" s="62" customFormat="1" ht="32">
      <c r="A7" s="112" t="s">
        <v>736</v>
      </c>
      <c r="B7" s="12" t="s">
        <v>737</v>
      </c>
      <c r="C7" s="18">
        <v>80</v>
      </c>
      <c r="D7" s="29" t="s">
        <v>732</v>
      </c>
      <c r="E7" s="14" t="s">
        <v>738</v>
      </c>
      <c r="F7" s="12" t="s">
        <v>33</v>
      </c>
      <c r="G7" s="13" t="s">
        <v>775</v>
      </c>
      <c r="H7" s="12" t="s">
        <v>936</v>
      </c>
      <c r="I7" s="12" t="s">
        <v>33</v>
      </c>
      <c r="J7" s="28"/>
      <c r="K7" s="12" t="s">
        <v>33</v>
      </c>
      <c r="L7" s="13"/>
      <c r="M7" s="27" t="s">
        <v>775</v>
      </c>
      <c r="N7" s="14">
        <v>2011</v>
      </c>
      <c r="O7" s="14" t="s">
        <v>3068</v>
      </c>
      <c r="P7" s="14" t="s">
        <v>3082</v>
      </c>
      <c r="Q7" s="13"/>
      <c r="R7" s="5"/>
      <c r="S7" s="10"/>
      <c r="T7" s="10"/>
      <c r="U7" s="10"/>
      <c r="V7" s="10"/>
      <c r="W7" s="10"/>
      <c r="X7" s="10"/>
      <c r="Y7" s="10"/>
      <c r="Z7" s="10"/>
      <c r="AA7" s="10"/>
      <c r="AB7" s="10"/>
      <c r="AC7" s="10"/>
      <c r="AD7" s="10"/>
      <c r="AE7" s="10"/>
      <c r="AF7" s="10"/>
      <c r="AG7" s="10"/>
      <c r="AH7" s="10"/>
      <c r="AI7" s="10"/>
      <c r="AJ7" s="10"/>
      <c r="AK7" s="5"/>
      <c r="AL7" s="5"/>
      <c r="AM7" s="5"/>
      <c r="AN7" s="5"/>
      <c r="AO7" s="5"/>
      <c r="AP7" s="5"/>
      <c r="AQ7" s="5"/>
      <c r="AR7" s="5"/>
    </row>
    <row r="8" spans="1:44" s="62" customFormat="1" ht="64">
      <c r="A8" s="112" t="s">
        <v>739</v>
      </c>
      <c r="B8" s="12" t="s">
        <v>740</v>
      </c>
      <c r="C8" s="18">
        <v>40</v>
      </c>
      <c r="D8" s="29" t="s">
        <v>741</v>
      </c>
      <c r="E8" s="13" t="s">
        <v>3214</v>
      </c>
      <c r="F8" s="12" t="s">
        <v>33</v>
      </c>
      <c r="G8" s="14" t="s">
        <v>742</v>
      </c>
      <c r="H8" s="12" t="s">
        <v>936</v>
      </c>
      <c r="I8" s="12" t="s">
        <v>33</v>
      </c>
      <c r="J8" s="28"/>
      <c r="K8" s="12" t="s">
        <v>33</v>
      </c>
      <c r="L8" s="13"/>
      <c r="M8" s="27" t="s">
        <v>775</v>
      </c>
      <c r="N8" s="14">
        <v>2014</v>
      </c>
      <c r="O8" s="14" t="s">
        <v>3069</v>
      </c>
      <c r="P8" s="14" t="s">
        <v>743</v>
      </c>
      <c r="Q8" s="13"/>
      <c r="R8" s="5"/>
      <c r="S8" s="10"/>
      <c r="T8" s="10"/>
      <c r="U8" s="10"/>
      <c r="V8" s="10"/>
      <c r="W8" s="10"/>
      <c r="X8" s="10"/>
      <c r="Y8" s="10"/>
      <c r="Z8" s="10"/>
      <c r="AA8" s="10"/>
      <c r="AB8" s="10"/>
      <c r="AC8" s="10"/>
      <c r="AD8" s="10"/>
      <c r="AE8" s="10"/>
      <c r="AF8" s="10"/>
      <c r="AG8" s="10"/>
      <c r="AH8" s="10"/>
      <c r="AI8" s="10"/>
      <c r="AJ8" s="10"/>
      <c r="AK8" s="5"/>
      <c r="AL8" s="5"/>
      <c r="AM8" s="5"/>
      <c r="AN8" s="5"/>
      <c r="AO8" s="5"/>
      <c r="AP8" s="5"/>
      <c r="AQ8" s="5"/>
      <c r="AR8" s="5"/>
    </row>
    <row r="9" spans="1:44" s="62" customFormat="1" ht="32">
      <c r="A9" s="112" t="s">
        <v>744</v>
      </c>
      <c r="B9" s="14" t="s">
        <v>745</v>
      </c>
      <c r="C9" s="13">
        <v>600</v>
      </c>
      <c r="D9" s="61" t="s">
        <v>457</v>
      </c>
      <c r="E9" s="13" t="s">
        <v>746</v>
      </c>
      <c r="F9" s="12" t="s">
        <v>33</v>
      </c>
      <c r="G9" s="13" t="s">
        <v>742</v>
      </c>
      <c r="H9" s="12" t="s">
        <v>936</v>
      </c>
      <c r="I9" s="12" t="s">
        <v>33</v>
      </c>
      <c r="J9" s="28"/>
      <c r="K9" s="12" t="s">
        <v>33</v>
      </c>
      <c r="L9" s="13"/>
      <c r="M9" s="27" t="s">
        <v>775</v>
      </c>
      <c r="N9" s="14">
        <v>2016</v>
      </c>
      <c r="O9" s="14" t="s">
        <v>3069</v>
      </c>
      <c r="P9" s="14" t="s">
        <v>747</v>
      </c>
      <c r="Q9" s="13"/>
      <c r="R9" s="5"/>
      <c r="S9" s="10"/>
      <c r="T9" s="10"/>
      <c r="U9" s="10"/>
      <c r="V9" s="10"/>
      <c r="W9" s="10"/>
      <c r="X9" s="10"/>
      <c r="Y9" s="10"/>
      <c r="Z9" s="10"/>
      <c r="AA9" s="10"/>
      <c r="AB9" s="10"/>
      <c r="AC9" s="10"/>
      <c r="AD9" s="10"/>
      <c r="AE9" s="10"/>
      <c r="AF9" s="10"/>
      <c r="AG9" s="10"/>
      <c r="AH9" s="10"/>
      <c r="AI9" s="10"/>
      <c r="AJ9" s="10"/>
    </row>
    <row r="10" spans="1:44" s="62" customFormat="1" ht="32">
      <c r="A10" s="112" t="s">
        <v>3210</v>
      </c>
      <c r="B10" s="14" t="s">
        <v>748</v>
      </c>
      <c r="C10" s="13" t="s">
        <v>920</v>
      </c>
      <c r="D10" s="61" t="s">
        <v>233</v>
      </c>
      <c r="E10" s="13" t="s">
        <v>3214</v>
      </c>
      <c r="F10" s="12" t="s">
        <v>33</v>
      </c>
      <c r="G10" s="13" t="s">
        <v>775</v>
      </c>
      <c r="H10" s="12" t="s">
        <v>936</v>
      </c>
      <c r="I10" s="12" t="s">
        <v>33</v>
      </c>
      <c r="J10" s="28"/>
      <c r="K10" s="12" t="s">
        <v>33</v>
      </c>
      <c r="L10" s="13"/>
      <c r="M10" s="27" t="s">
        <v>152</v>
      </c>
      <c r="N10" s="14">
        <v>2012</v>
      </c>
      <c r="O10" s="14" t="s">
        <v>3069</v>
      </c>
      <c r="P10" s="14" t="s">
        <v>749</v>
      </c>
      <c r="Q10" s="13"/>
      <c r="R10" s="5"/>
      <c r="S10" s="10"/>
      <c r="T10" s="10"/>
      <c r="U10" s="10"/>
      <c r="V10" s="10"/>
      <c r="W10" s="10"/>
      <c r="X10" s="10"/>
      <c r="Y10" s="10"/>
      <c r="Z10" s="10"/>
      <c r="AA10" s="10"/>
      <c r="AB10" s="10"/>
      <c r="AC10" s="10"/>
      <c r="AD10" s="10"/>
      <c r="AE10" s="10"/>
      <c r="AF10" s="10"/>
      <c r="AG10" s="10"/>
      <c r="AH10" s="10"/>
      <c r="AI10" s="10"/>
      <c r="AJ10" s="10"/>
    </row>
    <row r="11" spans="1:44" s="62" customFormat="1" ht="32">
      <c r="A11" s="112" t="s">
        <v>3211</v>
      </c>
      <c r="B11" s="14" t="s">
        <v>750</v>
      </c>
      <c r="C11" s="14" t="s">
        <v>3229</v>
      </c>
      <c r="D11" s="29" t="s">
        <v>751</v>
      </c>
      <c r="E11" s="13" t="s">
        <v>3214</v>
      </c>
      <c r="F11" s="12" t="s">
        <v>33</v>
      </c>
      <c r="G11" s="13" t="s">
        <v>775</v>
      </c>
      <c r="H11" s="12" t="s">
        <v>936</v>
      </c>
      <c r="I11" s="12" t="s">
        <v>33</v>
      </c>
      <c r="J11" s="28"/>
      <c r="K11" s="12" t="s">
        <v>33</v>
      </c>
      <c r="L11" s="13"/>
      <c r="M11" s="27" t="s">
        <v>775</v>
      </c>
      <c r="N11" s="14">
        <v>2017</v>
      </c>
      <c r="O11" s="14" t="s">
        <v>3069</v>
      </c>
      <c r="P11" s="14" t="s">
        <v>3230</v>
      </c>
      <c r="Q11" s="13"/>
      <c r="R11" s="5"/>
      <c r="S11" s="10"/>
      <c r="T11" s="10"/>
      <c r="U11" s="10"/>
      <c r="V11" s="10"/>
      <c r="W11" s="10"/>
      <c r="X11" s="10"/>
      <c r="Y11" s="10"/>
      <c r="Z11" s="10"/>
      <c r="AA11" s="10"/>
      <c r="AB11" s="10"/>
      <c r="AC11" s="10"/>
      <c r="AD11" s="10"/>
      <c r="AE11" s="10"/>
      <c r="AF11" s="10"/>
      <c r="AG11" s="10"/>
      <c r="AH11" s="10"/>
      <c r="AI11" s="10"/>
      <c r="AJ11" s="10"/>
    </row>
    <row r="12" spans="1:44" s="62" customFormat="1" ht="32">
      <c r="A12" s="112" t="s">
        <v>3212</v>
      </c>
      <c r="B12" s="14" t="s">
        <v>3244</v>
      </c>
      <c r="C12" s="13">
        <v>25</v>
      </c>
      <c r="D12" s="29" t="s">
        <v>752</v>
      </c>
      <c r="E12" s="13" t="s">
        <v>915</v>
      </c>
      <c r="F12" s="12" t="s">
        <v>33</v>
      </c>
      <c r="G12" s="13" t="s">
        <v>728</v>
      </c>
      <c r="H12" s="12" t="s">
        <v>936</v>
      </c>
      <c r="I12" s="12" t="s">
        <v>33</v>
      </c>
      <c r="J12" s="28"/>
      <c r="K12" s="12" t="s">
        <v>33</v>
      </c>
      <c r="L12" s="13"/>
      <c r="M12" s="27" t="s">
        <v>152</v>
      </c>
      <c r="N12" s="14">
        <v>2018</v>
      </c>
      <c r="O12" s="14" t="s">
        <v>3069</v>
      </c>
      <c r="P12" s="14" t="s">
        <v>220</v>
      </c>
      <c r="Q12" s="13"/>
      <c r="R12" s="5"/>
      <c r="S12" s="10"/>
      <c r="T12" s="10"/>
      <c r="U12" s="10"/>
      <c r="V12" s="10"/>
      <c r="W12" s="10"/>
      <c r="X12" s="10"/>
      <c r="Y12" s="10"/>
      <c r="Z12" s="10"/>
      <c r="AA12" s="10"/>
      <c r="AB12" s="10"/>
      <c r="AC12" s="10"/>
      <c r="AD12" s="10"/>
      <c r="AE12" s="10"/>
      <c r="AF12" s="10"/>
      <c r="AG12" s="10"/>
      <c r="AH12" s="10"/>
      <c r="AI12" s="10"/>
      <c r="AJ12" s="10"/>
    </row>
    <row r="13" spans="1:44" s="62" customFormat="1" ht="32">
      <c r="A13" s="112" t="s">
        <v>753</v>
      </c>
      <c r="B13" s="14" t="s">
        <v>754</v>
      </c>
      <c r="C13" s="13">
        <v>50</v>
      </c>
      <c r="D13" s="29" t="s">
        <v>755</v>
      </c>
      <c r="E13" s="13" t="s">
        <v>3214</v>
      </c>
      <c r="F13" s="12" t="s">
        <v>33</v>
      </c>
      <c r="G13" s="13" t="s">
        <v>775</v>
      </c>
      <c r="H13" s="12" t="s">
        <v>936</v>
      </c>
      <c r="I13" s="12" t="s">
        <v>33</v>
      </c>
      <c r="J13" s="28"/>
      <c r="K13" s="12" t="s">
        <v>33</v>
      </c>
      <c r="L13" s="13"/>
      <c r="M13" s="27" t="s">
        <v>152</v>
      </c>
      <c r="N13" s="14">
        <v>2021</v>
      </c>
      <c r="O13" s="14" t="s">
        <v>3069</v>
      </c>
      <c r="P13" s="13" t="s">
        <v>775</v>
      </c>
      <c r="Q13" s="13"/>
      <c r="R13" s="5"/>
      <c r="S13" s="10"/>
      <c r="T13" s="10"/>
      <c r="U13" s="10"/>
      <c r="V13" s="10"/>
      <c r="W13" s="10"/>
      <c r="X13" s="10"/>
      <c r="Y13" s="10"/>
      <c r="Z13" s="10"/>
      <c r="AA13" s="10"/>
      <c r="AB13" s="10"/>
      <c r="AC13" s="10"/>
      <c r="AD13" s="10"/>
      <c r="AE13" s="10"/>
      <c r="AF13" s="10"/>
      <c r="AG13" s="10"/>
      <c r="AH13" s="10"/>
      <c r="AI13" s="10"/>
      <c r="AJ13" s="10"/>
    </row>
    <row r="14" spans="1:44" s="62" customFormat="1" ht="32">
      <c r="A14" s="112" t="s">
        <v>756</v>
      </c>
      <c r="B14" s="14" t="s">
        <v>757</v>
      </c>
      <c r="C14" s="13" t="s">
        <v>24</v>
      </c>
      <c r="D14" s="29" t="s">
        <v>758</v>
      </c>
      <c r="E14" s="13" t="s">
        <v>3214</v>
      </c>
      <c r="F14" s="12" t="s">
        <v>33</v>
      </c>
      <c r="G14" s="13" t="s">
        <v>775</v>
      </c>
      <c r="H14" s="12" t="s">
        <v>936</v>
      </c>
      <c r="I14" s="12" t="s">
        <v>33</v>
      </c>
      <c r="J14" s="28"/>
      <c r="K14" s="12" t="s">
        <v>33</v>
      </c>
      <c r="L14" s="13"/>
      <c r="M14" s="27" t="s">
        <v>775</v>
      </c>
      <c r="N14" s="14">
        <v>2011</v>
      </c>
      <c r="O14" s="14" t="s">
        <v>3067</v>
      </c>
      <c r="P14" s="14" t="s">
        <v>759</v>
      </c>
      <c r="Q14" s="13"/>
      <c r="R14" s="5"/>
      <c r="S14" s="10"/>
      <c r="T14" s="10"/>
      <c r="U14" s="10"/>
      <c r="V14" s="10"/>
      <c r="W14" s="10"/>
      <c r="X14" s="10"/>
      <c r="Y14" s="10"/>
      <c r="Z14" s="10"/>
      <c r="AA14" s="10"/>
      <c r="AB14" s="10"/>
      <c r="AC14" s="10"/>
      <c r="AD14" s="10"/>
      <c r="AE14" s="10"/>
      <c r="AF14" s="10"/>
      <c r="AG14" s="10"/>
      <c r="AH14" s="10"/>
      <c r="AI14" s="10"/>
      <c r="AJ14" s="10"/>
    </row>
    <row r="15" spans="1:44" s="62" customFormat="1" ht="32">
      <c r="A15" s="112" t="s">
        <v>3079</v>
      </c>
      <c r="B15" s="14" t="s">
        <v>3246</v>
      </c>
      <c r="C15" s="13" t="s">
        <v>24</v>
      </c>
      <c r="D15" s="29" t="s">
        <v>760</v>
      </c>
      <c r="E15" s="13" t="s">
        <v>3214</v>
      </c>
      <c r="F15" s="12" t="s">
        <v>33</v>
      </c>
      <c r="G15" s="13" t="s">
        <v>775</v>
      </c>
      <c r="H15" s="12" t="s">
        <v>936</v>
      </c>
      <c r="I15" s="12" t="s">
        <v>33</v>
      </c>
      <c r="J15" s="28"/>
      <c r="K15" s="12" t="s">
        <v>33</v>
      </c>
      <c r="L15" s="13"/>
      <c r="M15" s="27" t="s">
        <v>775</v>
      </c>
      <c r="N15" s="14">
        <v>2011</v>
      </c>
      <c r="O15" s="14" t="s">
        <v>3067</v>
      </c>
      <c r="P15" s="13" t="s">
        <v>761</v>
      </c>
      <c r="Q15" s="13"/>
      <c r="R15" s="5"/>
      <c r="S15" s="10"/>
      <c r="T15" s="10"/>
      <c r="U15" s="10"/>
      <c r="V15" s="10"/>
      <c r="W15" s="10"/>
      <c r="X15" s="10"/>
      <c r="Y15" s="10"/>
      <c r="Z15" s="10"/>
      <c r="AA15" s="10"/>
      <c r="AB15" s="10"/>
      <c r="AC15" s="10"/>
      <c r="AD15" s="10"/>
      <c r="AE15" s="10"/>
      <c r="AF15" s="10"/>
      <c r="AG15" s="10"/>
      <c r="AH15" s="10"/>
      <c r="AI15" s="10"/>
      <c r="AJ15" s="10"/>
    </row>
    <row r="16" spans="1:44" s="62" customFormat="1" ht="48">
      <c r="A16" s="112" t="s">
        <v>762</v>
      </c>
      <c r="B16" s="14" t="s">
        <v>763</v>
      </c>
      <c r="C16" s="13" t="s">
        <v>24</v>
      </c>
      <c r="D16" s="29" t="s">
        <v>760</v>
      </c>
      <c r="E16" s="13" t="s">
        <v>3214</v>
      </c>
      <c r="F16" s="12" t="s">
        <v>33</v>
      </c>
      <c r="G16" s="13" t="s">
        <v>775</v>
      </c>
      <c r="H16" s="12" t="s">
        <v>936</v>
      </c>
      <c r="I16" s="12" t="s">
        <v>33</v>
      </c>
      <c r="J16" s="28"/>
      <c r="K16" s="12" t="s">
        <v>33</v>
      </c>
      <c r="L16" s="13"/>
      <c r="M16" s="27" t="s">
        <v>775</v>
      </c>
      <c r="N16" s="14">
        <v>2011</v>
      </c>
      <c r="O16" s="14" t="s">
        <v>3067</v>
      </c>
      <c r="P16" s="13" t="s">
        <v>764</v>
      </c>
      <c r="Q16" s="13"/>
      <c r="R16" s="5"/>
      <c r="S16" s="10"/>
      <c r="T16" s="10"/>
      <c r="U16" s="10"/>
      <c r="V16" s="10"/>
      <c r="W16" s="10"/>
      <c r="X16" s="10"/>
      <c r="Y16" s="10"/>
      <c r="Z16" s="10"/>
      <c r="AA16" s="10"/>
      <c r="AB16" s="10"/>
      <c r="AC16" s="10"/>
      <c r="AD16" s="10"/>
      <c r="AE16" s="10"/>
      <c r="AF16" s="10"/>
      <c r="AG16" s="10"/>
      <c r="AH16" s="10"/>
      <c r="AI16" s="10"/>
      <c r="AJ16" s="10"/>
    </row>
    <row r="17" spans="1:36" s="62" customFormat="1" ht="32">
      <c r="A17" s="112" t="s">
        <v>3231</v>
      </c>
      <c r="B17" s="14" t="s">
        <v>3232</v>
      </c>
      <c r="C17" s="13">
        <v>250</v>
      </c>
      <c r="D17" s="29" t="s">
        <v>227</v>
      </c>
      <c r="E17" s="13" t="s">
        <v>3233</v>
      </c>
      <c r="F17" s="12" t="s">
        <v>33</v>
      </c>
      <c r="G17" s="13" t="s">
        <v>3234</v>
      </c>
      <c r="H17" s="12" t="s">
        <v>3235</v>
      </c>
      <c r="I17" s="12" t="s">
        <v>33</v>
      </c>
      <c r="J17" s="28"/>
      <c r="K17" s="12" t="s">
        <v>33</v>
      </c>
      <c r="L17" s="13"/>
      <c r="M17" s="27" t="s">
        <v>775</v>
      </c>
      <c r="N17" s="14">
        <v>2023</v>
      </c>
      <c r="O17" s="14" t="s">
        <v>3067</v>
      </c>
      <c r="P17" s="13" t="s">
        <v>3236</v>
      </c>
      <c r="Q17" s="13"/>
      <c r="R17" s="5"/>
      <c r="S17" s="10"/>
      <c r="T17" s="10"/>
      <c r="U17" s="10"/>
      <c r="V17" s="10"/>
      <c r="W17" s="10"/>
      <c r="X17" s="10"/>
      <c r="Y17" s="10"/>
      <c r="Z17" s="10"/>
      <c r="AA17" s="10"/>
      <c r="AB17" s="10"/>
      <c r="AC17" s="10"/>
      <c r="AD17" s="10"/>
      <c r="AE17" s="10"/>
      <c r="AF17" s="10"/>
      <c r="AG17" s="10"/>
      <c r="AH17" s="10"/>
      <c r="AI17" s="10"/>
      <c r="AJ17" s="10"/>
    </row>
    <row r="18" spans="1:36" s="62" customFormat="1" ht="32">
      <c r="A18" s="112" t="s">
        <v>765</v>
      </c>
      <c r="B18" s="14" t="s">
        <v>3245</v>
      </c>
      <c r="C18" s="13" t="s">
        <v>3237</v>
      </c>
      <c r="D18" s="29" t="s">
        <v>200</v>
      </c>
      <c r="E18" s="13" t="s">
        <v>766</v>
      </c>
      <c r="F18" s="12" t="s">
        <v>33</v>
      </c>
      <c r="G18" s="13" t="s">
        <v>775</v>
      </c>
      <c r="H18" s="12" t="s">
        <v>936</v>
      </c>
      <c r="I18" s="12" t="s">
        <v>33</v>
      </c>
      <c r="J18" s="28"/>
      <c r="K18" s="12" t="s">
        <v>33</v>
      </c>
      <c r="L18" s="13"/>
      <c r="M18" s="27" t="s">
        <v>775</v>
      </c>
      <c r="N18" s="14">
        <v>2012</v>
      </c>
      <c r="O18" s="14" t="s">
        <v>3067</v>
      </c>
      <c r="P18" s="13" t="s">
        <v>3238</v>
      </c>
      <c r="Q18" s="13"/>
      <c r="R18" s="5"/>
      <c r="S18" s="10"/>
      <c r="T18" s="10"/>
      <c r="U18" s="10"/>
      <c r="V18" s="10"/>
      <c r="W18" s="10"/>
      <c r="X18" s="10"/>
      <c r="Y18" s="10"/>
      <c r="Z18" s="10"/>
      <c r="AA18" s="10"/>
      <c r="AB18" s="10"/>
      <c r="AC18" s="10"/>
      <c r="AD18" s="10"/>
      <c r="AE18" s="10"/>
      <c r="AF18" s="10"/>
      <c r="AG18" s="10"/>
      <c r="AH18" s="10"/>
      <c r="AI18" s="10"/>
      <c r="AJ18" s="10"/>
    </row>
    <row r="19" spans="1:36" s="62" customFormat="1" ht="32">
      <c r="A19" s="112" t="s">
        <v>3213</v>
      </c>
      <c r="B19" s="14" t="s">
        <v>767</v>
      </c>
      <c r="C19" s="61">
        <v>4</v>
      </c>
      <c r="D19" s="29" t="s">
        <v>768</v>
      </c>
      <c r="E19" s="13" t="s">
        <v>3215</v>
      </c>
      <c r="F19" s="12" t="s">
        <v>33</v>
      </c>
      <c r="G19" s="14" t="s">
        <v>3081</v>
      </c>
      <c r="H19" s="14" t="s">
        <v>3168</v>
      </c>
      <c r="I19" s="12" t="s">
        <v>33</v>
      </c>
      <c r="J19" s="28"/>
      <c r="K19" s="12" t="s">
        <v>33</v>
      </c>
      <c r="L19" s="13"/>
      <c r="M19" s="27" t="s">
        <v>775</v>
      </c>
      <c r="N19" s="13">
        <v>2012</v>
      </c>
      <c r="O19" s="14" t="s">
        <v>3067</v>
      </c>
      <c r="P19" s="13" t="s">
        <v>3239</v>
      </c>
      <c r="Q19" s="13"/>
      <c r="R19" s="5"/>
      <c r="S19" s="10"/>
      <c r="T19" s="10"/>
      <c r="U19" s="10"/>
      <c r="V19" s="10"/>
      <c r="W19" s="10"/>
      <c r="X19" s="10"/>
      <c r="Y19" s="10"/>
      <c r="Z19" s="10"/>
      <c r="AA19" s="10"/>
      <c r="AB19" s="10"/>
      <c r="AC19" s="10"/>
      <c r="AD19" s="10"/>
      <c r="AE19" s="10"/>
      <c r="AF19" s="10"/>
      <c r="AG19" s="10"/>
      <c r="AH19" s="10"/>
      <c r="AI19" s="10"/>
      <c r="AJ19" s="10"/>
    </row>
    <row r="20" spans="1:36" s="62" customFormat="1" ht="32">
      <c r="A20" s="112" t="s">
        <v>3240</v>
      </c>
      <c r="B20" s="14" t="s">
        <v>3241</v>
      </c>
      <c r="C20" s="61">
        <v>3</v>
      </c>
      <c r="D20" s="29" t="s">
        <v>200</v>
      </c>
      <c r="E20" s="13" t="s">
        <v>3215</v>
      </c>
      <c r="F20" s="12" t="s">
        <v>33</v>
      </c>
      <c r="G20" s="14" t="s">
        <v>3242</v>
      </c>
      <c r="H20" s="14" t="s">
        <v>3243</v>
      </c>
      <c r="I20" s="12" t="s">
        <v>33</v>
      </c>
      <c r="J20" s="28"/>
      <c r="K20" s="12" t="s">
        <v>33</v>
      </c>
      <c r="L20" s="13"/>
      <c r="M20" s="27" t="s">
        <v>775</v>
      </c>
      <c r="N20" s="13">
        <v>2017</v>
      </c>
      <c r="O20" s="14" t="s">
        <v>3067</v>
      </c>
      <c r="P20" s="13" t="s">
        <v>3240</v>
      </c>
      <c r="Q20" s="13"/>
      <c r="R20" s="5"/>
      <c r="S20" s="10"/>
      <c r="T20" s="10"/>
      <c r="U20" s="10"/>
      <c r="V20" s="10"/>
      <c r="W20" s="10"/>
      <c r="X20" s="10"/>
      <c r="Y20" s="10"/>
      <c r="Z20" s="10"/>
      <c r="AA20" s="10"/>
      <c r="AB20" s="10"/>
      <c r="AC20" s="10"/>
      <c r="AD20" s="10"/>
      <c r="AE20" s="10"/>
      <c r="AF20" s="10"/>
      <c r="AG20" s="10"/>
      <c r="AH20" s="10"/>
      <c r="AI20" s="10"/>
      <c r="AJ20" s="10"/>
    </row>
  </sheetData>
  <mergeCells count="2">
    <mergeCell ref="A2:N2"/>
    <mergeCell ref="A1:Q1"/>
  </mergeCells>
  <printOptions horizontalCentered="1"/>
  <pageMargins left="0.25" right="0.25" top="0.25" bottom="0.4" header="0.3" footer="0.3"/>
  <pageSetup scale="38" orientation="landscape" horizontalDpi="0" verticalDpi="0"/>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AFD-91B2-0F43-8069-3CEBA65C77E3}">
  <sheetPr>
    <outlinePr summaryBelow="0" summaryRight="0"/>
  </sheetPr>
  <dimension ref="A1:S68"/>
  <sheetViews>
    <sheetView showGridLines="0" view="pageBreakPreview" zoomScale="90" zoomScaleNormal="100" zoomScaleSheetLayoutView="90" workbookViewId="0">
      <pane xSplit="1" ySplit="3" topLeftCell="B4" activePane="bottomRight" state="frozen"/>
      <selection activeCell="K12" sqref="K12"/>
      <selection pane="topRight" activeCell="K12" sqref="K12"/>
      <selection pane="bottomLeft" activeCell="K12" sqref="K12"/>
      <selection pane="bottomRight" activeCell="B5" sqref="B5"/>
    </sheetView>
  </sheetViews>
  <sheetFormatPr baseColWidth="10" defaultColWidth="14.5" defaultRowHeight="14"/>
  <cols>
    <col min="1" max="1" width="24" style="107" customWidth="1"/>
    <col min="2" max="2" width="61.83203125" style="6" customWidth="1"/>
    <col min="3" max="3" width="12.83203125" style="64" customWidth="1"/>
    <col min="4" max="4" width="18" style="5" customWidth="1"/>
    <col min="5" max="5" width="17.6640625" style="5" customWidth="1"/>
    <col min="6" max="6" width="13.83203125" style="5" customWidth="1"/>
    <col min="7" max="7" width="14.5" style="5" customWidth="1"/>
    <col min="8" max="8" width="18.83203125" style="5" customWidth="1"/>
    <col min="9" max="9" width="13.1640625" style="5" customWidth="1"/>
    <col min="10" max="10" width="11.33203125" style="5" customWidth="1"/>
    <col min="11" max="11" width="17.33203125" style="5" customWidth="1"/>
    <col min="12" max="12" width="11.5" style="5" customWidth="1"/>
    <col min="13" max="13" width="14.5" style="81" customWidth="1"/>
    <col min="14" max="14" width="11.1640625" style="22" customWidth="1"/>
    <col min="15" max="15" width="19.6640625" style="5" customWidth="1"/>
    <col min="16" max="16" width="24" style="7" customWidth="1"/>
    <col min="17" max="17" width="23.83203125" style="5" customWidth="1"/>
    <col min="18" max="18" width="38.5" style="5" customWidth="1"/>
    <col min="19" max="19" width="32" style="5"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row>
    <row r="2" spans="1:19" ht="24">
      <c r="A2" s="230" t="s">
        <v>3155</v>
      </c>
      <c r="B2" s="230"/>
      <c r="C2" s="230"/>
      <c r="D2" s="230"/>
      <c r="E2" s="230"/>
      <c r="F2" s="230"/>
      <c r="G2" s="230"/>
      <c r="H2" s="230"/>
      <c r="I2" s="230"/>
      <c r="J2" s="230"/>
      <c r="K2" s="230"/>
      <c r="L2" s="230"/>
      <c r="M2" s="230"/>
      <c r="N2" s="230"/>
      <c r="O2" s="6"/>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43" customFormat="1" ht="112">
      <c r="A4" s="134" t="s">
        <v>3826</v>
      </c>
      <c r="B4" s="29" t="s">
        <v>811</v>
      </c>
      <c r="C4" s="30">
        <v>160</v>
      </c>
      <c r="D4" s="29" t="s">
        <v>812</v>
      </c>
      <c r="E4" s="29" t="s">
        <v>813</v>
      </c>
      <c r="F4" s="12" t="s">
        <v>26</v>
      </c>
      <c r="G4" s="29" t="s">
        <v>772</v>
      </c>
      <c r="H4" s="29" t="s">
        <v>3020</v>
      </c>
      <c r="I4" s="12" t="s">
        <v>775</v>
      </c>
      <c r="J4" s="28"/>
      <c r="K4" s="12" t="s">
        <v>775</v>
      </c>
      <c r="L4" s="29"/>
      <c r="M4" s="171">
        <v>29939.42</v>
      </c>
      <c r="N4" s="29" t="s">
        <v>3077</v>
      </c>
      <c r="O4" s="13" t="s">
        <v>3068</v>
      </c>
      <c r="P4" s="29"/>
      <c r="Q4" s="29"/>
    </row>
    <row r="5" spans="1:19" s="43" customFormat="1" ht="64">
      <c r="A5" s="134" t="s">
        <v>3827</v>
      </c>
      <c r="B5" s="29" t="s">
        <v>3828</v>
      </c>
      <c r="C5" s="30">
        <v>49</v>
      </c>
      <c r="D5" s="29" t="s">
        <v>3021</v>
      </c>
      <c r="E5" s="29" t="s">
        <v>777</v>
      </c>
      <c r="F5" s="12" t="s">
        <v>26</v>
      </c>
      <c r="G5" s="29" t="s">
        <v>772</v>
      </c>
      <c r="H5" s="29" t="s">
        <v>26</v>
      </c>
      <c r="I5" s="12" t="s">
        <v>775</v>
      </c>
      <c r="J5" s="28"/>
      <c r="K5" s="12" t="s">
        <v>775</v>
      </c>
      <c r="L5" s="29"/>
      <c r="M5" s="161">
        <v>10791.98</v>
      </c>
      <c r="N5" s="29">
        <v>2024</v>
      </c>
      <c r="O5" s="13" t="s">
        <v>3067</v>
      </c>
      <c r="P5" s="65" t="s">
        <v>3022</v>
      </c>
      <c r="Q5" s="29"/>
    </row>
    <row r="6" spans="1:19" s="43" customFormat="1" ht="48">
      <c r="A6" s="134" t="s">
        <v>3226</v>
      </c>
      <c r="B6" s="158" t="s">
        <v>3829</v>
      </c>
      <c r="C6" s="160">
        <v>163</v>
      </c>
      <c r="D6" s="29" t="s">
        <v>3830</v>
      </c>
      <c r="E6" s="29" t="s">
        <v>777</v>
      </c>
      <c r="F6" s="12" t="s">
        <v>26</v>
      </c>
      <c r="G6" s="29" t="s">
        <v>775</v>
      </c>
      <c r="H6" s="12" t="s">
        <v>936</v>
      </c>
      <c r="I6" s="12" t="s">
        <v>775</v>
      </c>
      <c r="J6" s="28"/>
      <c r="K6" s="12" t="s">
        <v>775</v>
      </c>
      <c r="L6" s="29"/>
      <c r="M6" s="161">
        <v>29939.42</v>
      </c>
      <c r="N6" s="29">
        <v>2025</v>
      </c>
      <c r="O6" s="13" t="s">
        <v>3068</v>
      </c>
      <c r="P6" s="29"/>
      <c r="Q6" s="29"/>
    </row>
    <row r="7" spans="1:19" s="43" customFormat="1" ht="80">
      <c r="A7" s="134" t="s">
        <v>1125</v>
      </c>
      <c r="B7" s="29" t="s">
        <v>1126</v>
      </c>
      <c r="C7" s="30">
        <v>80</v>
      </c>
      <c r="D7" s="29" t="s">
        <v>3179</v>
      </c>
      <c r="E7" s="29" t="s">
        <v>777</v>
      </c>
      <c r="F7" s="12" t="s">
        <v>26</v>
      </c>
      <c r="G7" s="29" t="s">
        <v>775</v>
      </c>
      <c r="H7" s="12" t="s">
        <v>936</v>
      </c>
      <c r="I7" s="12" t="s">
        <v>775</v>
      </c>
      <c r="J7" s="28"/>
      <c r="K7" s="12" t="s">
        <v>775</v>
      </c>
      <c r="L7" s="29"/>
      <c r="M7" s="161">
        <v>14287.98</v>
      </c>
      <c r="N7" s="29">
        <v>2023</v>
      </c>
      <c r="O7" s="13" t="s">
        <v>3067</v>
      </c>
      <c r="P7" s="29"/>
      <c r="Q7" s="29"/>
    </row>
    <row r="8" spans="1:19" s="43" customFormat="1" ht="160">
      <c r="A8" s="134" t="s">
        <v>3831</v>
      </c>
      <c r="B8" s="29" t="s">
        <v>822</v>
      </c>
      <c r="C8" s="30">
        <v>239</v>
      </c>
      <c r="D8" s="29" t="s">
        <v>22</v>
      </c>
      <c r="E8" s="29" t="s">
        <v>823</v>
      </c>
      <c r="F8" s="12" t="s">
        <v>26</v>
      </c>
      <c r="G8" s="29" t="s">
        <v>772</v>
      </c>
      <c r="H8" s="12" t="s">
        <v>936</v>
      </c>
      <c r="I8" s="12" t="s">
        <v>775</v>
      </c>
      <c r="J8" s="28"/>
      <c r="K8" s="12" t="s">
        <v>775</v>
      </c>
      <c r="L8" s="29"/>
      <c r="M8" s="161">
        <v>17021.27</v>
      </c>
      <c r="N8" s="29" t="s">
        <v>3077</v>
      </c>
      <c r="O8" s="13" t="s">
        <v>3068</v>
      </c>
      <c r="P8" s="29"/>
      <c r="Q8" s="29"/>
    </row>
    <row r="9" spans="1:19" s="43" customFormat="1" ht="48">
      <c r="A9" s="134" t="s">
        <v>3832</v>
      </c>
      <c r="B9" s="158" t="s">
        <v>3833</v>
      </c>
      <c r="C9" s="160">
        <v>214</v>
      </c>
      <c r="D9" s="29" t="s">
        <v>22</v>
      </c>
      <c r="E9" s="29" t="s">
        <v>777</v>
      </c>
      <c r="F9" s="12" t="s">
        <v>26</v>
      </c>
      <c r="G9" s="29" t="s">
        <v>775</v>
      </c>
      <c r="H9" s="12" t="s">
        <v>936</v>
      </c>
      <c r="I9" s="12" t="s">
        <v>775</v>
      </c>
      <c r="J9" s="28"/>
      <c r="K9" s="12" t="s">
        <v>775</v>
      </c>
      <c r="L9" s="29"/>
      <c r="M9" s="161">
        <v>96647.12</v>
      </c>
      <c r="N9" s="29">
        <v>2025</v>
      </c>
      <c r="O9" s="13" t="s">
        <v>3068</v>
      </c>
      <c r="P9" s="29"/>
      <c r="Q9" s="29"/>
    </row>
    <row r="10" spans="1:19" s="43" customFormat="1" ht="32">
      <c r="A10" s="134" t="s">
        <v>226</v>
      </c>
      <c r="B10" s="29" t="s">
        <v>814</v>
      </c>
      <c r="C10" s="30">
        <v>92</v>
      </c>
      <c r="D10" s="29" t="s">
        <v>806</v>
      </c>
      <c r="E10" s="29" t="s">
        <v>777</v>
      </c>
      <c r="F10" s="12" t="s">
        <v>26</v>
      </c>
      <c r="G10" s="29" t="s">
        <v>775</v>
      </c>
      <c r="H10" s="29" t="s">
        <v>26</v>
      </c>
      <c r="I10" s="12" t="s">
        <v>775</v>
      </c>
      <c r="J10" s="28"/>
      <c r="K10" s="12" t="s">
        <v>775</v>
      </c>
      <c r="L10" s="29"/>
      <c r="M10" s="161">
        <v>14743.98</v>
      </c>
      <c r="N10" s="29" t="s">
        <v>3077</v>
      </c>
      <c r="O10" s="13" t="s">
        <v>3067</v>
      </c>
      <c r="P10" s="29"/>
      <c r="Q10" s="29" t="s">
        <v>152</v>
      </c>
    </row>
    <row r="11" spans="1:19" s="43" customFormat="1" ht="64">
      <c r="A11" s="134" t="s">
        <v>3027</v>
      </c>
      <c r="B11" s="29" t="s">
        <v>3028</v>
      </c>
      <c r="C11" s="30">
        <v>136</v>
      </c>
      <c r="D11" s="29" t="s">
        <v>720</v>
      </c>
      <c r="E11" s="29" t="s">
        <v>777</v>
      </c>
      <c r="F11" s="12" t="s">
        <v>26</v>
      </c>
      <c r="G11" s="29" t="s">
        <v>772</v>
      </c>
      <c r="H11" s="12" t="s">
        <v>936</v>
      </c>
      <c r="I11" s="12" t="s">
        <v>775</v>
      </c>
      <c r="J11" s="28"/>
      <c r="K11" s="12" t="s">
        <v>775</v>
      </c>
      <c r="L11" s="29"/>
      <c r="M11" s="161">
        <v>15375.529999999999</v>
      </c>
      <c r="N11" s="29">
        <v>2024</v>
      </c>
      <c r="O11" s="13" t="s">
        <v>3068</v>
      </c>
      <c r="P11" s="29"/>
      <c r="Q11" s="29"/>
    </row>
    <row r="12" spans="1:19" s="43" customFormat="1" ht="64">
      <c r="A12" s="134" t="s">
        <v>29</v>
      </c>
      <c r="B12" s="16" t="s">
        <v>3029</v>
      </c>
      <c r="C12" s="30">
        <v>50</v>
      </c>
      <c r="D12" s="29" t="s">
        <v>831</v>
      </c>
      <c r="E12" s="29" t="s">
        <v>777</v>
      </c>
      <c r="F12" s="12" t="s">
        <v>26</v>
      </c>
      <c r="G12" s="29" t="s">
        <v>772</v>
      </c>
      <c r="H12" s="29" t="s">
        <v>3030</v>
      </c>
      <c r="I12" s="12" t="s">
        <v>775</v>
      </c>
      <c r="J12" s="28"/>
      <c r="K12" s="12" t="s">
        <v>775</v>
      </c>
      <c r="L12" s="29"/>
      <c r="M12" s="161">
        <v>6391.98</v>
      </c>
      <c r="N12" s="29">
        <v>2024</v>
      </c>
      <c r="O12" s="13" t="s">
        <v>3067</v>
      </c>
      <c r="P12" s="29" t="s">
        <v>3031</v>
      </c>
      <c r="Q12" s="29" t="s">
        <v>3032</v>
      </c>
    </row>
    <row r="13" spans="1:19" s="43" customFormat="1" ht="64">
      <c r="A13" s="134" t="s">
        <v>815</v>
      </c>
      <c r="B13" s="29" t="s">
        <v>816</v>
      </c>
      <c r="C13" s="30">
        <v>149</v>
      </c>
      <c r="D13" s="29" t="s">
        <v>22</v>
      </c>
      <c r="E13" s="29" t="s">
        <v>817</v>
      </c>
      <c r="F13" s="12" t="s">
        <v>26</v>
      </c>
      <c r="G13" s="29" t="s">
        <v>772</v>
      </c>
      <c r="H13" s="12" t="s">
        <v>936</v>
      </c>
      <c r="I13" s="12" t="s">
        <v>775</v>
      </c>
      <c r="J13" s="28"/>
      <c r="K13" s="12" t="s">
        <v>775</v>
      </c>
      <c r="L13" s="29"/>
      <c r="M13" s="161">
        <v>34518.479999999996</v>
      </c>
      <c r="N13" s="29" t="s">
        <v>3077</v>
      </c>
      <c r="O13" s="13" t="s">
        <v>3067</v>
      </c>
      <c r="P13" s="29"/>
      <c r="Q13" s="29"/>
    </row>
    <row r="14" spans="1:19" s="43" customFormat="1" ht="112">
      <c r="A14" s="134" t="s">
        <v>674</v>
      </c>
      <c r="B14" s="29" t="s">
        <v>3033</v>
      </c>
      <c r="C14" s="30">
        <v>46</v>
      </c>
      <c r="D14" s="29" t="s">
        <v>720</v>
      </c>
      <c r="E14" s="29" t="s">
        <v>777</v>
      </c>
      <c r="F14" s="12" t="s">
        <v>26</v>
      </c>
      <c r="G14" s="29" t="s">
        <v>772</v>
      </c>
      <c r="H14" s="12" t="s">
        <v>936</v>
      </c>
      <c r="I14" s="12" t="s">
        <v>775</v>
      </c>
      <c r="J14" s="28"/>
      <c r="K14" s="12" t="s">
        <v>775</v>
      </c>
      <c r="L14" s="29"/>
      <c r="M14" s="161">
        <v>6391.98</v>
      </c>
      <c r="N14" s="29">
        <v>2024</v>
      </c>
      <c r="O14" s="13" t="s">
        <v>3067</v>
      </c>
      <c r="P14" s="29"/>
      <c r="Q14" s="29" t="s">
        <v>152</v>
      </c>
    </row>
    <row r="15" spans="1:19" s="43" customFormat="1" ht="32">
      <c r="A15" s="134" t="s">
        <v>3834</v>
      </c>
      <c r="B15" s="158" t="s">
        <v>3835</v>
      </c>
      <c r="C15" s="160">
        <v>25</v>
      </c>
      <c r="D15" s="29" t="s">
        <v>22</v>
      </c>
      <c r="E15" s="29" t="s">
        <v>777</v>
      </c>
      <c r="F15" s="12" t="s">
        <v>26</v>
      </c>
      <c r="G15" s="29" t="s">
        <v>775</v>
      </c>
      <c r="H15" s="12" t="s">
        <v>936</v>
      </c>
      <c r="I15" s="12" t="s">
        <v>775</v>
      </c>
      <c r="J15" s="28"/>
      <c r="K15" s="12" t="s">
        <v>775</v>
      </c>
      <c r="L15" s="29"/>
      <c r="M15" s="161">
        <v>26004.82</v>
      </c>
      <c r="N15" s="29">
        <v>2025</v>
      </c>
      <c r="O15" s="13" t="s">
        <v>3068</v>
      </c>
      <c r="P15" s="29"/>
      <c r="Q15" s="29"/>
    </row>
    <row r="16" spans="1:19" s="43" customFormat="1" ht="64">
      <c r="A16" s="134" t="s">
        <v>28</v>
      </c>
      <c r="B16" s="29" t="s">
        <v>818</v>
      </c>
      <c r="C16" s="30">
        <v>276</v>
      </c>
      <c r="D16" s="29" t="s">
        <v>720</v>
      </c>
      <c r="E16" s="29" t="s">
        <v>819</v>
      </c>
      <c r="F16" s="12" t="s">
        <v>26</v>
      </c>
      <c r="G16" s="29" t="s">
        <v>772</v>
      </c>
      <c r="H16" s="12" t="s">
        <v>936</v>
      </c>
      <c r="I16" s="12" t="s">
        <v>775</v>
      </c>
      <c r="J16" s="28"/>
      <c r="K16" s="12" t="s">
        <v>775</v>
      </c>
      <c r="L16" s="29"/>
      <c r="M16" s="161">
        <v>38414.950000000004</v>
      </c>
      <c r="N16" s="29" t="s">
        <v>3077</v>
      </c>
      <c r="O16" s="13" t="s">
        <v>3068</v>
      </c>
      <c r="P16" s="29"/>
      <c r="Q16" s="29"/>
    </row>
    <row r="17" spans="1:19" s="43" customFormat="1" ht="80">
      <c r="A17" s="134" t="s">
        <v>3035</v>
      </c>
      <c r="B17" s="29" t="s">
        <v>3036</v>
      </c>
      <c r="C17" s="30">
        <v>48</v>
      </c>
      <c r="D17" s="29" t="s">
        <v>3037</v>
      </c>
      <c r="E17" s="29" t="s">
        <v>777</v>
      </c>
      <c r="F17" s="12" t="s">
        <v>26</v>
      </c>
      <c r="G17" s="29" t="s">
        <v>772</v>
      </c>
      <c r="H17" s="29" t="s">
        <v>26</v>
      </c>
      <c r="I17" s="12" t="s">
        <v>775</v>
      </c>
      <c r="J17" s="28"/>
      <c r="K17" s="12" t="s">
        <v>775</v>
      </c>
      <c r="L17" s="29"/>
      <c r="M17" s="161">
        <v>10791.98</v>
      </c>
      <c r="N17" s="29">
        <v>2024</v>
      </c>
      <c r="O17" s="13" t="s">
        <v>3067</v>
      </c>
      <c r="P17" s="65" t="s">
        <v>3022</v>
      </c>
      <c r="Q17" s="29"/>
    </row>
    <row r="18" spans="1:19" s="43" customFormat="1" ht="144">
      <c r="A18" s="134" t="s">
        <v>3836</v>
      </c>
      <c r="B18" s="29" t="s">
        <v>820</v>
      </c>
      <c r="C18" s="30">
        <v>42</v>
      </c>
      <c r="D18" s="29" t="s">
        <v>22</v>
      </c>
      <c r="E18" s="29" t="s">
        <v>821</v>
      </c>
      <c r="F18" s="12" t="s">
        <v>26</v>
      </c>
      <c r="G18" s="29" t="s">
        <v>772</v>
      </c>
      <c r="H18" s="29" t="s">
        <v>26</v>
      </c>
      <c r="I18" s="12" t="s">
        <v>775</v>
      </c>
      <c r="J18" s="28"/>
      <c r="K18" s="12" t="s">
        <v>775</v>
      </c>
      <c r="L18" s="29"/>
      <c r="M18" s="161">
        <v>53486.84</v>
      </c>
      <c r="N18" s="29" t="s">
        <v>3077</v>
      </c>
      <c r="O18" s="13" t="s">
        <v>3068</v>
      </c>
      <c r="P18" s="29"/>
      <c r="Q18" s="29" t="s">
        <v>3034</v>
      </c>
    </row>
    <row r="19" spans="1:19" s="43" customFormat="1" ht="96">
      <c r="A19" s="134" t="s">
        <v>3038</v>
      </c>
      <c r="B19" s="29" t="s">
        <v>3039</v>
      </c>
      <c r="C19" s="30">
        <v>61</v>
      </c>
      <c r="D19" s="29" t="s">
        <v>720</v>
      </c>
      <c r="E19" s="29" t="s">
        <v>777</v>
      </c>
      <c r="F19" s="12" t="s">
        <v>26</v>
      </c>
      <c r="G19" s="29" t="s">
        <v>772</v>
      </c>
      <c r="H19" s="12" t="s">
        <v>936</v>
      </c>
      <c r="I19" s="12" t="s">
        <v>775</v>
      </c>
      <c r="J19" s="28"/>
      <c r="K19" s="12" t="s">
        <v>775</v>
      </c>
      <c r="L19" s="29"/>
      <c r="M19" s="161">
        <v>15375.529999999999</v>
      </c>
      <c r="N19" s="29">
        <v>2024</v>
      </c>
      <c r="O19" s="13" t="s">
        <v>3068</v>
      </c>
      <c r="P19" s="29"/>
      <c r="Q19" s="29"/>
    </row>
    <row r="20" spans="1:19" s="43" customFormat="1" ht="48">
      <c r="A20" s="134" t="s">
        <v>825</v>
      </c>
      <c r="B20" s="29" t="s">
        <v>826</v>
      </c>
      <c r="C20" s="30">
        <v>77</v>
      </c>
      <c r="D20" s="29" t="s">
        <v>720</v>
      </c>
      <c r="E20" s="29" t="s">
        <v>824</v>
      </c>
      <c r="F20" s="12" t="s">
        <v>26</v>
      </c>
      <c r="G20" s="29" t="s">
        <v>772</v>
      </c>
      <c r="H20" s="12" t="s">
        <v>936</v>
      </c>
      <c r="I20" s="12" t="s">
        <v>775</v>
      </c>
      <c r="J20" s="28"/>
      <c r="K20" s="12" t="s">
        <v>775</v>
      </c>
      <c r="L20" s="29"/>
      <c r="M20" s="161">
        <v>15768.48</v>
      </c>
      <c r="N20" s="29" t="s">
        <v>3077</v>
      </c>
      <c r="O20" s="13" t="s">
        <v>3067</v>
      </c>
      <c r="P20" s="29"/>
      <c r="Q20" s="29"/>
    </row>
    <row r="21" spans="1:19" s="43" customFormat="1" ht="48">
      <c r="A21" s="134" t="s">
        <v>827</v>
      </c>
      <c r="B21" s="29" t="s">
        <v>828</v>
      </c>
      <c r="C21" s="30">
        <v>74</v>
      </c>
      <c r="D21" s="29" t="s">
        <v>829</v>
      </c>
      <c r="E21" s="29" t="s">
        <v>777</v>
      </c>
      <c r="F21" s="12" t="s">
        <v>26</v>
      </c>
      <c r="G21" s="29" t="s">
        <v>772</v>
      </c>
      <c r="H21" s="29" t="s">
        <v>26</v>
      </c>
      <c r="I21" s="12" t="s">
        <v>775</v>
      </c>
      <c r="J21" s="28"/>
      <c r="K21" s="12" t="s">
        <v>775</v>
      </c>
      <c r="L21" s="29"/>
      <c r="M21" s="161">
        <v>10791.98</v>
      </c>
      <c r="N21" s="29" t="s">
        <v>3077</v>
      </c>
      <c r="O21" s="13" t="s">
        <v>3067</v>
      </c>
      <c r="P21" s="65" t="s">
        <v>3022</v>
      </c>
      <c r="Q21" s="29"/>
    </row>
    <row r="22" spans="1:19" s="43" customFormat="1" ht="64">
      <c r="A22" s="134" t="s">
        <v>3837</v>
      </c>
      <c r="B22" s="29" t="s">
        <v>3023</v>
      </c>
      <c r="C22" s="30">
        <v>58</v>
      </c>
      <c r="D22" s="29" t="s">
        <v>200</v>
      </c>
      <c r="E22" s="29" t="s">
        <v>777</v>
      </c>
      <c r="F22" s="12" t="s">
        <v>26</v>
      </c>
      <c r="G22" s="29" t="s">
        <v>772</v>
      </c>
      <c r="H22" s="29" t="s">
        <v>3024</v>
      </c>
      <c r="I22" s="12" t="s">
        <v>775</v>
      </c>
      <c r="J22" s="28"/>
      <c r="K22" s="12" t="s">
        <v>775</v>
      </c>
      <c r="L22" s="29"/>
      <c r="M22" s="161">
        <v>6391.98</v>
      </c>
      <c r="N22" s="29">
        <v>2024</v>
      </c>
      <c r="O22" s="13" t="s">
        <v>3067</v>
      </c>
      <c r="P22" s="29" t="s">
        <v>3025</v>
      </c>
      <c r="Q22" s="29" t="s">
        <v>3026</v>
      </c>
    </row>
    <row r="23" spans="1:19" s="43" customFormat="1" ht="80">
      <c r="A23" s="134" t="s">
        <v>3040</v>
      </c>
      <c r="B23" s="29" t="s">
        <v>3041</v>
      </c>
      <c r="C23" s="30">
        <v>168</v>
      </c>
      <c r="D23" s="29" t="s">
        <v>720</v>
      </c>
      <c r="E23" s="29" t="s">
        <v>777</v>
      </c>
      <c r="F23" s="12" t="s">
        <v>26</v>
      </c>
      <c r="G23" s="29" t="s">
        <v>772</v>
      </c>
      <c r="H23" s="12" t="s">
        <v>936</v>
      </c>
      <c r="I23" s="12" t="s">
        <v>775</v>
      </c>
      <c r="J23" s="28"/>
      <c r="K23" s="12" t="s">
        <v>775</v>
      </c>
      <c r="L23" s="29"/>
      <c r="M23" s="161">
        <v>15375.529999999999</v>
      </c>
      <c r="N23" s="29">
        <v>2024</v>
      </c>
      <c r="O23" s="13" t="s">
        <v>3068</v>
      </c>
      <c r="P23" s="29"/>
      <c r="Q23" s="29"/>
    </row>
    <row r="24" spans="1:19" s="43" customFormat="1" ht="80">
      <c r="A24" s="134" t="s">
        <v>3042</v>
      </c>
      <c r="B24" s="16" t="s">
        <v>3043</v>
      </c>
      <c r="C24" s="30">
        <v>118</v>
      </c>
      <c r="D24" s="29" t="s">
        <v>720</v>
      </c>
      <c r="E24" s="29" t="s">
        <v>777</v>
      </c>
      <c r="F24" s="12" t="s">
        <v>26</v>
      </c>
      <c r="G24" s="29" t="s">
        <v>772</v>
      </c>
      <c r="H24" s="12" t="s">
        <v>936</v>
      </c>
      <c r="I24" s="12" t="s">
        <v>775</v>
      </c>
      <c r="J24" s="28"/>
      <c r="K24" s="12" t="s">
        <v>775</v>
      </c>
      <c r="L24" s="29"/>
      <c r="M24" s="161">
        <v>15375.529999999999</v>
      </c>
      <c r="N24" s="29">
        <v>2024</v>
      </c>
      <c r="O24" s="13" t="s">
        <v>3068</v>
      </c>
      <c r="P24" s="29"/>
      <c r="Q24" s="29"/>
    </row>
    <row r="25" spans="1:19" s="42" customFormat="1" ht="48">
      <c r="A25" s="134" t="s">
        <v>3044</v>
      </c>
      <c r="B25" s="29" t="s">
        <v>3045</v>
      </c>
      <c r="C25" s="30">
        <v>180</v>
      </c>
      <c r="D25" s="29" t="s">
        <v>720</v>
      </c>
      <c r="E25" s="29" t="s">
        <v>777</v>
      </c>
      <c r="F25" s="12" t="s">
        <v>26</v>
      </c>
      <c r="G25" s="29" t="s">
        <v>772</v>
      </c>
      <c r="H25" s="12" t="s">
        <v>936</v>
      </c>
      <c r="I25" s="12" t="s">
        <v>775</v>
      </c>
      <c r="J25" s="28"/>
      <c r="K25" s="12" t="s">
        <v>775</v>
      </c>
      <c r="L25" s="29"/>
      <c r="M25" s="161">
        <v>15375.529999999999</v>
      </c>
      <c r="N25" s="29">
        <v>2024</v>
      </c>
      <c r="O25" s="13" t="s">
        <v>3068</v>
      </c>
      <c r="P25" s="29"/>
      <c r="Q25" s="29"/>
      <c r="R25" s="43"/>
      <c r="S25" s="43"/>
    </row>
    <row r="26" spans="1:19" s="43" customFormat="1" ht="128">
      <c r="A26" s="134" t="s">
        <v>312</v>
      </c>
      <c r="B26" s="29" t="s">
        <v>830</v>
      </c>
      <c r="C26" s="30">
        <v>20</v>
      </c>
      <c r="D26" s="29" t="s">
        <v>812</v>
      </c>
      <c r="E26" s="29" t="s">
        <v>832</v>
      </c>
      <c r="F26" s="12" t="s">
        <v>26</v>
      </c>
      <c r="G26" s="29" t="s">
        <v>772</v>
      </c>
      <c r="H26" s="29" t="s">
        <v>26</v>
      </c>
      <c r="I26" s="12" t="s">
        <v>775</v>
      </c>
      <c r="J26" s="28"/>
      <c r="K26" s="12" t="s">
        <v>775</v>
      </c>
      <c r="L26" s="29"/>
      <c r="M26" s="161">
        <v>17021.27</v>
      </c>
      <c r="N26" s="29" t="s">
        <v>3077</v>
      </c>
      <c r="O26" s="13" t="s">
        <v>3068</v>
      </c>
      <c r="P26" s="29"/>
      <c r="Q26" s="29"/>
    </row>
    <row r="27" spans="1:19" s="43" customFormat="1" ht="48">
      <c r="A27" s="134" t="s">
        <v>3838</v>
      </c>
      <c r="B27" s="158" t="s">
        <v>3839</v>
      </c>
      <c r="C27" s="160">
        <v>30</v>
      </c>
      <c r="D27" s="29" t="s">
        <v>22</v>
      </c>
      <c r="E27" s="29" t="s">
        <v>777</v>
      </c>
      <c r="F27" s="12" t="s">
        <v>26</v>
      </c>
      <c r="G27" s="29" t="s">
        <v>775</v>
      </c>
      <c r="H27" s="12" t="s">
        <v>936</v>
      </c>
      <c r="I27" s="12" t="s">
        <v>775</v>
      </c>
      <c r="J27" s="28"/>
      <c r="K27" s="12" t="s">
        <v>775</v>
      </c>
      <c r="L27" s="29"/>
      <c r="M27" s="161">
        <v>17021.27</v>
      </c>
      <c r="N27" s="29">
        <v>2025</v>
      </c>
      <c r="O27" s="14" t="s">
        <v>3069</v>
      </c>
      <c r="P27" s="29"/>
      <c r="Q27" s="29"/>
    </row>
    <row r="28" spans="1:19" s="42" customFormat="1" ht="48">
      <c r="A28" s="134" t="s">
        <v>3840</v>
      </c>
      <c r="B28" s="158" t="s">
        <v>3841</v>
      </c>
      <c r="C28" s="160">
        <v>97</v>
      </c>
      <c r="D28" s="29" t="s">
        <v>22</v>
      </c>
      <c r="E28" s="29" t="s">
        <v>2048</v>
      </c>
      <c r="F28" s="12" t="s">
        <v>26</v>
      </c>
      <c r="G28" s="29" t="s">
        <v>775</v>
      </c>
      <c r="H28" s="12" t="s">
        <v>936</v>
      </c>
      <c r="I28" s="12" t="s">
        <v>775</v>
      </c>
      <c r="J28" s="28"/>
      <c r="K28" s="12" t="s">
        <v>775</v>
      </c>
      <c r="L28" s="29"/>
      <c r="M28" s="161">
        <v>6391.98</v>
      </c>
      <c r="N28" s="29">
        <v>2025</v>
      </c>
      <c r="O28" s="13" t="s">
        <v>3067</v>
      </c>
      <c r="P28" s="29"/>
      <c r="Q28" s="29" t="s">
        <v>782</v>
      </c>
      <c r="R28" s="43"/>
      <c r="S28" s="43"/>
    </row>
    <row r="29" spans="1:19" s="43" customFormat="1" ht="64">
      <c r="A29" s="131" t="s">
        <v>793</v>
      </c>
      <c r="B29" s="29" t="s">
        <v>794</v>
      </c>
      <c r="C29" s="30">
        <v>200</v>
      </c>
      <c r="D29" s="29" t="s">
        <v>720</v>
      </c>
      <c r="E29" s="29" t="s">
        <v>795</v>
      </c>
      <c r="F29" s="12" t="s">
        <v>26</v>
      </c>
      <c r="G29" s="29" t="s">
        <v>772</v>
      </c>
      <c r="H29" s="12" t="s">
        <v>936</v>
      </c>
      <c r="I29" s="12" t="s">
        <v>775</v>
      </c>
      <c r="J29" s="28"/>
      <c r="K29" s="12" t="s">
        <v>775</v>
      </c>
      <c r="L29" s="29"/>
      <c r="M29" s="161">
        <v>19971.330000000002</v>
      </c>
      <c r="N29" s="29" t="s">
        <v>3077</v>
      </c>
      <c r="O29" s="13" t="s">
        <v>3068</v>
      </c>
      <c r="P29" s="29"/>
      <c r="Q29" s="29"/>
    </row>
    <row r="30" spans="1:19" s="43" customFormat="1" ht="64">
      <c r="A30" s="131" t="s">
        <v>797</v>
      </c>
      <c r="B30" s="29" t="s">
        <v>798</v>
      </c>
      <c r="C30" s="30">
        <v>308</v>
      </c>
      <c r="D30" s="29" t="s">
        <v>796</v>
      </c>
      <c r="E30" s="29" t="s">
        <v>777</v>
      </c>
      <c r="F30" s="12" t="s">
        <v>26</v>
      </c>
      <c r="G30" s="29" t="s">
        <v>772</v>
      </c>
      <c r="H30" s="12" t="s">
        <v>936</v>
      </c>
      <c r="I30" s="12" t="s">
        <v>775</v>
      </c>
      <c r="J30" s="28"/>
      <c r="K30" s="12" t="s">
        <v>775</v>
      </c>
      <c r="L30" s="29"/>
      <c r="M30" s="161">
        <v>35657.33</v>
      </c>
      <c r="N30" s="29" t="s">
        <v>3077</v>
      </c>
      <c r="O30" s="14" t="s">
        <v>3069</v>
      </c>
      <c r="P30" s="29"/>
      <c r="Q30" s="29"/>
      <c r="S30" s="42"/>
    </row>
    <row r="31" spans="1:19" s="43" customFormat="1" ht="64">
      <c r="A31" s="131" t="s">
        <v>799</v>
      </c>
      <c r="B31" s="29" t="s">
        <v>800</v>
      </c>
      <c r="C31" s="30">
        <v>151</v>
      </c>
      <c r="D31" s="29" t="s">
        <v>720</v>
      </c>
      <c r="E31" s="29" t="s">
        <v>30</v>
      </c>
      <c r="F31" s="12" t="s">
        <v>26</v>
      </c>
      <c r="G31" s="29" t="s">
        <v>772</v>
      </c>
      <c r="H31" s="12" t="s">
        <v>936</v>
      </c>
      <c r="I31" s="12" t="s">
        <v>775</v>
      </c>
      <c r="J31" s="28"/>
      <c r="K31" s="12" t="s">
        <v>775</v>
      </c>
      <c r="L31" s="29"/>
      <c r="M31" s="161">
        <v>14071.98</v>
      </c>
      <c r="N31" s="29" t="s">
        <v>3077</v>
      </c>
      <c r="O31" s="13" t="s">
        <v>3067</v>
      </c>
      <c r="P31" s="29"/>
      <c r="Q31" s="29"/>
    </row>
    <row r="32" spans="1:19" s="43" customFormat="1" ht="48">
      <c r="A32" s="131" t="s">
        <v>3046</v>
      </c>
      <c r="B32" s="29" t="s">
        <v>3047</v>
      </c>
      <c r="C32" s="30">
        <v>148</v>
      </c>
      <c r="D32" s="29" t="s">
        <v>3842</v>
      </c>
      <c r="E32" s="29" t="s">
        <v>777</v>
      </c>
      <c r="F32" s="12" t="s">
        <v>26</v>
      </c>
      <c r="G32" s="29" t="s">
        <v>772</v>
      </c>
      <c r="H32" s="12" t="s">
        <v>936</v>
      </c>
      <c r="I32" s="12" t="s">
        <v>775</v>
      </c>
      <c r="J32" s="28"/>
      <c r="K32" s="12" t="s">
        <v>775</v>
      </c>
      <c r="L32" s="29"/>
      <c r="M32" s="161">
        <v>19971.330000000002</v>
      </c>
      <c r="N32" s="29">
        <v>2024</v>
      </c>
      <c r="O32" s="13" t="s">
        <v>3068</v>
      </c>
      <c r="P32" s="29"/>
      <c r="Q32" s="29"/>
    </row>
    <row r="33" spans="1:19" s="42" customFormat="1" ht="96">
      <c r="A33" s="131" t="s">
        <v>3048</v>
      </c>
      <c r="B33" s="29" t="s">
        <v>3843</v>
      </c>
      <c r="C33" s="30">
        <v>95</v>
      </c>
      <c r="D33" s="29" t="s">
        <v>3842</v>
      </c>
      <c r="E33" s="29" t="s">
        <v>777</v>
      </c>
      <c r="F33" s="12" t="s">
        <v>26</v>
      </c>
      <c r="G33" s="29" t="s">
        <v>772</v>
      </c>
      <c r="H33" s="12" t="s">
        <v>936</v>
      </c>
      <c r="I33" s="12" t="s">
        <v>775</v>
      </c>
      <c r="J33" s="28"/>
      <c r="K33" s="12" t="s">
        <v>775</v>
      </c>
      <c r="L33" s="29"/>
      <c r="M33" s="161">
        <v>15180</v>
      </c>
      <c r="N33" s="29">
        <v>2024</v>
      </c>
      <c r="O33" s="13" t="s">
        <v>3067</v>
      </c>
      <c r="P33" s="29" t="s">
        <v>3844</v>
      </c>
      <c r="Q33" s="29"/>
      <c r="R33" s="43"/>
    </row>
    <row r="34" spans="1:19" s="43" customFormat="1" ht="144">
      <c r="A34" s="131" t="s">
        <v>783</v>
      </c>
      <c r="B34" s="29" t="s">
        <v>784</v>
      </c>
      <c r="C34" s="30">
        <v>448</v>
      </c>
      <c r="D34" s="29" t="s">
        <v>22</v>
      </c>
      <c r="E34" s="29" t="s">
        <v>771</v>
      </c>
      <c r="F34" s="12" t="s">
        <v>26</v>
      </c>
      <c r="G34" s="29" t="s">
        <v>785</v>
      </c>
      <c r="H34" s="29" t="s">
        <v>3132</v>
      </c>
      <c r="I34" s="12" t="s">
        <v>775</v>
      </c>
      <c r="J34" s="28"/>
      <c r="K34" s="12" t="s">
        <v>775</v>
      </c>
      <c r="L34" s="29"/>
      <c r="M34" s="161">
        <v>1232927</v>
      </c>
      <c r="N34" s="29">
        <v>2020</v>
      </c>
      <c r="O34" s="14" t="s">
        <v>3069</v>
      </c>
      <c r="P34" s="29" t="s">
        <v>786</v>
      </c>
      <c r="Q34" s="29"/>
    </row>
    <row r="35" spans="1:19" s="43" customFormat="1" ht="48">
      <c r="A35" s="131" t="s">
        <v>633</v>
      </c>
      <c r="B35" s="29" t="s">
        <v>1124</v>
      </c>
      <c r="C35" s="30">
        <v>65</v>
      </c>
      <c r="D35" s="29" t="s">
        <v>22</v>
      </c>
      <c r="E35" s="29" t="s">
        <v>802</v>
      </c>
      <c r="F35" s="12" t="s">
        <v>26</v>
      </c>
      <c r="G35" s="29" t="s">
        <v>772</v>
      </c>
      <c r="H35" s="12" t="s">
        <v>936</v>
      </c>
      <c r="I35" s="12" t="s">
        <v>775</v>
      </c>
      <c r="J35" s="28"/>
      <c r="K35" s="12" t="s">
        <v>775</v>
      </c>
      <c r="L35" s="29"/>
      <c r="M35" s="161">
        <v>22927.98</v>
      </c>
      <c r="N35" s="29">
        <v>2023</v>
      </c>
      <c r="O35" s="13" t="s">
        <v>3067</v>
      </c>
      <c r="P35" s="29"/>
      <c r="Q35" s="29"/>
    </row>
    <row r="36" spans="1:19" s="42" customFormat="1" ht="160">
      <c r="A36" s="131" t="s">
        <v>276</v>
      </c>
      <c r="B36" s="29" t="s">
        <v>769</v>
      </c>
      <c r="C36" s="30">
        <v>43</v>
      </c>
      <c r="D36" s="29" t="s">
        <v>770</v>
      </c>
      <c r="E36" s="29" t="s">
        <v>771</v>
      </c>
      <c r="F36" s="12" t="s">
        <v>26</v>
      </c>
      <c r="G36" s="29" t="s">
        <v>772</v>
      </c>
      <c r="H36" s="29" t="s">
        <v>773</v>
      </c>
      <c r="I36" s="12" t="s">
        <v>775</v>
      </c>
      <c r="J36" s="28"/>
      <c r="K36" s="12" t="s">
        <v>775</v>
      </c>
      <c r="L36" s="29"/>
      <c r="M36" s="161">
        <v>44739.979999999996</v>
      </c>
      <c r="N36" s="29" t="s">
        <v>3077</v>
      </c>
      <c r="O36" s="13" t="s">
        <v>3067</v>
      </c>
      <c r="P36" s="29" t="s">
        <v>774</v>
      </c>
      <c r="Q36" s="29"/>
      <c r="R36" s="43"/>
      <c r="S36" s="43"/>
    </row>
    <row r="37" spans="1:19" s="43" customFormat="1" ht="96">
      <c r="A37" s="131" t="s">
        <v>778</v>
      </c>
      <c r="B37" s="29" t="s">
        <v>3845</v>
      </c>
      <c r="C37" s="30">
        <v>110</v>
      </c>
      <c r="D37" s="29" t="s">
        <v>779</v>
      </c>
      <c r="E37" s="29" t="s">
        <v>780</v>
      </c>
      <c r="F37" s="12" t="s">
        <v>26</v>
      </c>
      <c r="G37" s="29" t="s">
        <v>772</v>
      </c>
      <c r="H37" s="12" t="s">
        <v>936</v>
      </c>
      <c r="I37" s="12" t="s">
        <v>775</v>
      </c>
      <c r="J37" s="28"/>
      <c r="K37" s="12" t="s">
        <v>775</v>
      </c>
      <c r="L37" s="29"/>
      <c r="M37" s="161">
        <v>28954.879999999997</v>
      </c>
      <c r="N37" s="29" t="s">
        <v>3077</v>
      </c>
      <c r="O37" s="14" t="s">
        <v>3069</v>
      </c>
      <c r="P37" s="29" t="s">
        <v>781</v>
      </c>
      <c r="Q37" s="29"/>
    </row>
    <row r="38" spans="1:19" s="43" customFormat="1" ht="80">
      <c r="A38" s="131" t="s">
        <v>3049</v>
      </c>
      <c r="B38" s="29" t="s">
        <v>3050</v>
      </c>
      <c r="C38" s="30">
        <v>88</v>
      </c>
      <c r="D38" s="29" t="s">
        <v>3842</v>
      </c>
      <c r="E38" s="29" t="s">
        <v>777</v>
      </c>
      <c r="F38" s="12" t="s">
        <v>26</v>
      </c>
      <c r="G38" s="29" t="s">
        <v>772</v>
      </c>
      <c r="H38" s="12" t="s">
        <v>936</v>
      </c>
      <c r="I38" s="12" t="s">
        <v>775</v>
      </c>
      <c r="J38" s="28"/>
      <c r="K38" s="12" t="s">
        <v>775</v>
      </c>
      <c r="L38" s="29"/>
      <c r="M38" s="161">
        <v>56661.979999999996</v>
      </c>
      <c r="N38" s="29">
        <v>2024</v>
      </c>
      <c r="O38" s="13" t="s">
        <v>3067</v>
      </c>
      <c r="P38" s="29"/>
      <c r="Q38" s="29"/>
      <c r="S38" s="42"/>
    </row>
    <row r="39" spans="1:19" s="43" customFormat="1" ht="80">
      <c r="A39" s="131" t="s">
        <v>3846</v>
      </c>
      <c r="B39" s="29" t="s">
        <v>3847</v>
      </c>
      <c r="C39" s="30">
        <v>92</v>
      </c>
      <c r="D39" s="29" t="s">
        <v>229</v>
      </c>
      <c r="E39" s="29" t="s">
        <v>791</v>
      </c>
      <c r="F39" s="12" t="s">
        <v>26</v>
      </c>
      <c r="G39" s="29" t="s">
        <v>772</v>
      </c>
      <c r="H39" s="12" t="s">
        <v>936</v>
      </c>
      <c r="I39" s="12" t="s">
        <v>775</v>
      </c>
      <c r="J39" s="28"/>
      <c r="K39" s="12" t="s">
        <v>775</v>
      </c>
      <c r="L39" s="29"/>
      <c r="M39" s="161">
        <v>28954.879999999997</v>
      </c>
      <c r="N39" s="29" t="s">
        <v>3077</v>
      </c>
      <c r="O39" s="14" t="s">
        <v>3069</v>
      </c>
      <c r="P39" s="29"/>
      <c r="Q39" s="29"/>
    </row>
    <row r="40" spans="1:19" s="43" customFormat="1" ht="80">
      <c r="A40" s="131" t="s">
        <v>545</v>
      </c>
      <c r="B40" s="29" t="s">
        <v>805</v>
      </c>
      <c r="C40" s="30">
        <v>268</v>
      </c>
      <c r="D40" s="29" t="s">
        <v>229</v>
      </c>
      <c r="E40" s="29" t="s">
        <v>777</v>
      </c>
      <c r="F40" s="12" t="s">
        <v>26</v>
      </c>
      <c r="G40" s="29" t="s">
        <v>772</v>
      </c>
      <c r="H40" s="12" t="s">
        <v>936</v>
      </c>
      <c r="I40" s="12" t="s">
        <v>775</v>
      </c>
      <c r="J40" s="28"/>
      <c r="K40" s="12" t="s">
        <v>775</v>
      </c>
      <c r="L40" s="29"/>
      <c r="M40" s="161">
        <v>28323.07</v>
      </c>
      <c r="N40" s="29" t="s">
        <v>3077</v>
      </c>
      <c r="O40" s="13" t="s">
        <v>3068</v>
      </c>
      <c r="P40" s="29"/>
      <c r="Q40" s="29"/>
    </row>
    <row r="41" spans="1:19" s="43" customFormat="1" ht="48">
      <c r="A41" s="131" t="s">
        <v>3051</v>
      </c>
      <c r="B41" s="16" t="s">
        <v>3065</v>
      </c>
      <c r="C41" s="30">
        <v>56</v>
      </c>
      <c r="D41" s="29" t="s">
        <v>1483</v>
      </c>
      <c r="E41" s="29" t="s">
        <v>777</v>
      </c>
      <c r="F41" s="12" t="s">
        <v>26</v>
      </c>
      <c r="G41" s="29" t="s">
        <v>772</v>
      </c>
      <c r="H41" s="12" t="s">
        <v>936</v>
      </c>
      <c r="I41" s="12" t="s">
        <v>775</v>
      </c>
      <c r="J41" s="28"/>
      <c r="K41" s="12" t="s">
        <v>775</v>
      </c>
      <c r="L41" s="29"/>
      <c r="M41" s="161">
        <v>15391.98</v>
      </c>
      <c r="N41" s="29">
        <v>2024</v>
      </c>
      <c r="O41" s="13" t="s">
        <v>3067</v>
      </c>
      <c r="P41" s="29" t="s">
        <v>3052</v>
      </c>
      <c r="Q41" s="29"/>
      <c r="S41" s="42"/>
    </row>
    <row r="42" spans="1:19" s="43" customFormat="1" ht="48">
      <c r="A42" s="131" t="s">
        <v>807</v>
      </c>
      <c r="B42" s="29" t="s">
        <v>808</v>
      </c>
      <c r="C42" s="30">
        <v>104</v>
      </c>
      <c r="D42" s="29" t="s">
        <v>809</v>
      </c>
      <c r="E42" s="29" t="s">
        <v>777</v>
      </c>
      <c r="F42" s="12" t="s">
        <v>26</v>
      </c>
      <c r="G42" s="29" t="s">
        <v>772</v>
      </c>
      <c r="H42" s="12" t="s">
        <v>936</v>
      </c>
      <c r="I42" s="12" t="s">
        <v>775</v>
      </c>
      <c r="J42" s="28"/>
      <c r="K42" s="12" t="s">
        <v>775</v>
      </c>
      <c r="L42" s="29"/>
      <c r="M42" s="161">
        <v>12439.98</v>
      </c>
      <c r="N42" s="29" t="s">
        <v>3077</v>
      </c>
      <c r="O42" s="13" t="s">
        <v>3067</v>
      </c>
      <c r="P42" s="29" t="s">
        <v>810</v>
      </c>
      <c r="Q42" s="29"/>
    </row>
    <row r="43" spans="1:19" s="43" customFormat="1" ht="48">
      <c r="A43" s="110" t="s">
        <v>646</v>
      </c>
      <c r="B43" s="29" t="s">
        <v>2271</v>
      </c>
      <c r="C43" s="30">
        <v>592</v>
      </c>
      <c r="D43" s="29" t="s">
        <v>22</v>
      </c>
      <c r="E43" s="29" t="s">
        <v>777</v>
      </c>
      <c r="F43" s="12" t="s">
        <v>26</v>
      </c>
      <c r="G43" s="29" t="s">
        <v>775</v>
      </c>
      <c r="H43" s="12" t="s">
        <v>936</v>
      </c>
      <c r="I43" s="12" t="s">
        <v>775</v>
      </c>
      <c r="J43" s="28"/>
      <c r="K43" s="12" t="s">
        <v>775</v>
      </c>
      <c r="L43" s="29"/>
      <c r="M43" s="161">
        <v>64999.380000000005</v>
      </c>
      <c r="N43" s="29" t="s">
        <v>3077</v>
      </c>
      <c r="O43" s="13" t="s">
        <v>3067</v>
      </c>
      <c r="P43" s="29"/>
      <c r="Q43" s="29"/>
    </row>
    <row r="44" spans="1:19" s="43" customFormat="1" ht="48">
      <c r="A44" s="117" t="s">
        <v>3848</v>
      </c>
      <c r="B44" s="29" t="s">
        <v>787</v>
      </c>
      <c r="C44" s="30">
        <v>120</v>
      </c>
      <c r="D44" s="29" t="s">
        <v>22</v>
      </c>
      <c r="E44" s="29" t="s">
        <v>789</v>
      </c>
      <c r="F44" s="12" t="s">
        <v>26</v>
      </c>
      <c r="G44" s="29" t="s">
        <v>775</v>
      </c>
      <c r="H44" s="12" t="s">
        <v>936</v>
      </c>
      <c r="I44" s="12" t="s">
        <v>775</v>
      </c>
      <c r="J44" s="28"/>
      <c r="K44" s="12" t="s">
        <v>775</v>
      </c>
      <c r="L44" s="29"/>
      <c r="M44" s="161">
        <v>11686.98</v>
      </c>
      <c r="N44" s="29" t="s">
        <v>3077</v>
      </c>
      <c r="O44" s="13" t="s">
        <v>3067</v>
      </c>
      <c r="P44" s="29"/>
      <c r="Q44" s="29"/>
    </row>
    <row r="45" spans="1:19" s="43" customFormat="1" ht="48">
      <c r="A45" s="117" t="s">
        <v>1617</v>
      </c>
      <c r="B45" s="29" t="s">
        <v>2270</v>
      </c>
      <c r="C45" s="30">
        <v>266</v>
      </c>
      <c r="D45" s="29" t="s">
        <v>22</v>
      </c>
      <c r="E45" s="29" t="s">
        <v>791</v>
      </c>
      <c r="F45" s="12" t="s">
        <v>26</v>
      </c>
      <c r="G45" s="29" t="s">
        <v>775</v>
      </c>
      <c r="H45" s="12" t="s">
        <v>936</v>
      </c>
      <c r="I45" s="12" t="s">
        <v>775</v>
      </c>
      <c r="J45" s="28"/>
      <c r="K45" s="12" t="s">
        <v>775</v>
      </c>
      <c r="L45" s="29"/>
      <c r="M45" s="161">
        <v>11686.98</v>
      </c>
      <c r="N45" s="29" t="s">
        <v>3077</v>
      </c>
      <c r="O45" s="13" t="s">
        <v>3067</v>
      </c>
      <c r="P45" s="29" t="s">
        <v>792</v>
      </c>
      <c r="Q45" s="29"/>
    </row>
    <row r="46" spans="1:19" s="43" customFormat="1" ht="32">
      <c r="A46" s="117" t="s">
        <v>3849</v>
      </c>
      <c r="B46" s="29" t="s">
        <v>2272</v>
      </c>
      <c r="C46" s="30" t="s">
        <v>790</v>
      </c>
      <c r="D46" s="29" t="s">
        <v>22</v>
      </c>
      <c r="E46" s="29" t="s">
        <v>777</v>
      </c>
      <c r="F46" s="12" t="s">
        <v>26</v>
      </c>
      <c r="G46" s="29" t="s">
        <v>775</v>
      </c>
      <c r="H46" s="12" t="s">
        <v>936</v>
      </c>
      <c r="I46" s="12" t="s">
        <v>775</v>
      </c>
      <c r="J46" s="28"/>
      <c r="K46" s="12" t="s">
        <v>775</v>
      </c>
      <c r="L46" s="29"/>
      <c r="M46" s="161">
        <v>6391.98</v>
      </c>
      <c r="N46" s="29" t="s">
        <v>3077</v>
      </c>
      <c r="O46" s="13" t="s">
        <v>3068</v>
      </c>
      <c r="P46" s="29"/>
      <c r="Q46" s="29" t="s">
        <v>803</v>
      </c>
    </row>
    <row r="47" spans="1:19" s="43" customFormat="1" ht="48">
      <c r="A47" s="117" t="s">
        <v>218</v>
      </c>
      <c r="B47" s="158" t="s">
        <v>3850</v>
      </c>
      <c r="C47" s="160">
        <v>173</v>
      </c>
      <c r="D47" s="29" t="s">
        <v>3830</v>
      </c>
      <c r="E47" s="29" t="s">
        <v>791</v>
      </c>
      <c r="F47" s="12" t="s">
        <v>26</v>
      </c>
      <c r="G47" s="29" t="s">
        <v>775</v>
      </c>
      <c r="H47" s="12" t="s">
        <v>936</v>
      </c>
      <c r="I47" s="12" t="s">
        <v>775</v>
      </c>
      <c r="J47" s="28"/>
      <c r="K47" s="12" t="s">
        <v>775</v>
      </c>
      <c r="L47" s="29"/>
      <c r="M47" s="161">
        <v>12079.98</v>
      </c>
      <c r="N47" s="29">
        <v>2025</v>
      </c>
      <c r="O47" s="13" t="s">
        <v>3067</v>
      </c>
      <c r="P47" s="29"/>
      <c r="Q47" s="29"/>
    </row>
    <row r="48" spans="1:19" s="43" customFormat="1" ht="48">
      <c r="A48" s="117" t="s">
        <v>3851</v>
      </c>
      <c r="B48" s="158" t="s">
        <v>3852</v>
      </c>
      <c r="C48" s="160">
        <v>91</v>
      </c>
      <c r="D48" s="29" t="s">
        <v>3853</v>
      </c>
      <c r="E48" s="29" t="s">
        <v>791</v>
      </c>
      <c r="F48" s="12" t="s">
        <v>26</v>
      </c>
      <c r="G48" s="29" t="s">
        <v>775</v>
      </c>
      <c r="H48" s="12" t="s">
        <v>936</v>
      </c>
      <c r="I48" s="12" t="s">
        <v>775</v>
      </c>
      <c r="J48" s="28"/>
      <c r="K48" s="12" t="s">
        <v>775</v>
      </c>
      <c r="L48" s="29"/>
      <c r="M48" s="161">
        <v>6391.98</v>
      </c>
      <c r="N48" s="29">
        <v>2025</v>
      </c>
      <c r="O48" s="13" t="s">
        <v>3067</v>
      </c>
      <c r="P48" s="29" t="s">
        <v>3854</v>
      </c>
      <c r="Q48" s="29"/>
    </row>
    <row r="49" spans="1:17" s="43" customFormat="1" ht="112">
      <c r="A49" s="66" t="s">
        <v>840</v>
      </c>
      <c r="B49" s="29" t="s">
        <v>841</v>
      </c>
      <c r="C49" s="160">
        <v>85</v>
      </c>
      <c r="D49" s="29" t="s">
        <v>22</v>
      </c>
      <c r="E49" s="29" t="s">
        <v>222</v>
      </c>
      <c r="F49" s="12" t="s">
        <v>33</v>
      </c>
      <c r="G49" s="29" t="s">
        <v>775</v>
      </c>
      <c r="H49" s="12" t="s">
        <v>936</v>
      </c>
      <c r="I49" s="12" t="s">
        <v>775</v>
      </c>
      <c r="J49" s="28"/>
      <c r="K49" s="12" t="s">
        <v>775</v>
      </c>
      <c r="L49" s="29"/>
      <c r="M49" s="157">
        <v>66361.89</v>
      </c>
      <c r="N49" s="29" t="s">
        <v>3077</v>
      </c>
      <c r="O49" s="13" t="s">
        <v>3068</v>
      </c>
      <c r="P49" s="29"/>
      <c r="Q49" s="29"/>
    </row>
    <row r="50" spans="1:17" s="43" customFormat="1" ht="64">
      <c r="A50" s="66" t="s">
        <v>835</v>
      </c>
      <c r="B50" s="29" t="s">
        <v>3053</v>
      </c>
      <c r="C50" s="160">
        <v>1400</v>
      </c>
      <c r="D50" s="29" t="s">
        <v>3855</v>
      </c>
      <c r="E50" s="29" t="s">
        <v>836</v>
      </c>
      <c r="F50" s="12" t="s">
        <v>33</v>
      </c>
      <c r="G50" s="29" t="s">
        <v>775</v>
      </c>
      <c r="H50" s="29" t="s">
        <v>26</v>
      </c>
      <c r="I50" s="12" t="s">
        <v>775</v>
      </c>
      <c r="J50" s="28"/>
      <c r="K50" s="12" t="s">
        <v>775</v>
      </c>
      <c r="L50" s="29"/>
      <c r="M50" s="157">
        <v>47574.695</v>
      </c>
      <c r="N50" s="29" t="s">
        <v>3077</v>
      </c>
      <c r="O50" s="13" t="s">
        <v>3068</v>
      </c>
      <c r="P50" s="29"/>
      <c r="Q50" s="29"/>
    </row>
    <row r="51" spans="1:17" s="43" customFormat="1" ht="32">
      <c r="A51" s="66" t="s">
        <v>3054</v>
      </c>
      <c r="B51" s="29" t="s">
        <v>3055</v>
      </c>
      <c r="C51" s="160" t="s">
        <v>775</v>
      </c>
      <c r="D51" s="29" t="s">
        <v>3856</v>
      </c>
      <c r="E51" s="29" t="s">
        <v>3056</v>
      </c>
      <c r="F51" s="12" t="s">
        <v>33</v>
      </c>
      <c r="G51" s="29" t="s">
        <v>775</v>
      </c>
      <c r="H51" s="12" t="s">
        <v>936</v>
      </c>
      <c r="I51" s="12" t="s">
        <v>775</v>
      </c>
      <c r="J51" s="28"/>
      <c r="K51" s="12" t="s">
        <v>775</v>
      </c>
      <c r="L51" s="29"/>
      <c r="M51" s="157">
        <v>47574.695</v>
      </c>
      <c r="N51" s="29">
        <v>2024</v>
      </c>
      <c r="O51" s="13" t="s">
        <v>3068</v>
      </c>
      <c r="P51" s="29"/>
      <c r="Q51" s="29"/>
    </row>
    <row r="52" spans="1:17" s="43" customFormat="1" ht="48">
      <c r="A52" s="66" t="s">
        <v>2590</v>
      </c>
      <c r="B52" s="29" t="s">
        <v>3857</v>
      </c>
      <c r="C52" s="160">
        <v>100</v>
      </c>
      <c r="D52" s="29" t="s">
        <v>3858</v>
      </c>
      <c r="E52" s="29" t="s">
        <v>451</v>
      </c>
      <c r="F52" s="12" t="s">
        <v>33</v>
      </c>
      <c r="G52" s="29" t="s">
        <v>775</v>
      </c>
      <c r="H52" s="12" t="s">
        <v>936</v>
      </c>
      <c r="I52" s="12" t="s">
        <v>775</v>
      </c>
      <c r="J52" s="28"/>
      <c r="K52" s="12" t="s">
        <v>775</v>
      </c>
      <c r="L52" s="29"/>
      <c r="M52" s="161">
        <v>0</v>
      </c>
      <c r="N52" s="29">
        <v>2024</v>
      </c>
      <c r="O52" s="13" t="s">
        <v>3067</v>
      </c>
      <c r="P52" s="29" t="s">
        <v>3057</v>
      </c>
      <c r="Q52" s="29"/>
    </row>
    <row r="53" spans="1:17" s="43" customFormat="1" ht="128">
      <c r="A53" s="66" t="s">
        <v>3058</v>
      </c>
      <c r="B53" s="29" t="s">
        <v>833</v>
      </c>
      <c r="C53" s="160">
        <v>900</v>
      </c>
      <c r="D53" s="29" t="s">
        <v>3859</v>
      </c>
      <c r="E53" s="29" t="s">
        <v>834</v>
      </c>
      <c r="F53" s="12" t="s">
        <v>33</v>
      </c>
      <c r="G53" s="29" t="s">
        <v>775</v>
      </c>
      <c r="H53" s="29" t="s">
        <v>26</v>
      </c>
      <c r="I53" s="12" t="s">
        <v>775</v>
      </c>
      <c r="J53" s="28"/>
      <c r="K53" s="12" t="s">
        <v>775</v>
      </c>
      <c r="L53" s="29"/>
      <c r="M53" s="157">
        <v>377574.69500000001</v>
      </c>
      <c r="N53" s="29" t="s">
        <v>3077</v>
      </c>
      <c r="O53" s="13" t="s">
        <v>3068</v>
      </c>
      <c r="P53" s="29"/>
      <c r="Q53" s="29"/>
    </row>
    <row r="54" spans="1:17" s="43" customFormat="1" ht="48">
      <c r="A54" s="66" t="s">
        <v>3860</v>
      </c>
      <c r="B54" s="29" t="s">
        <v>3861</v>
      </c>
      <c r="C54" s="160">
        <v>1200</v>
      </c>
      <c r="D54" s="29" t="s">
        <v>3862</v>
      </c>
      <c r="E54" s="29" t="s">
        <v>834</v>
      </c>
      <c r="F54" s="12" t="s">
        <v>33</v>
      </c>
      <c r="G54" s="29" t="s">
        <v>775</v>
      </c>
      <c r="H54" s="29" t="s">
        <v>26</v>
      </c>
      <c r="I54" s="12" t="s">
        <v>775</v>
      </c>
      <c r="J54" s="28"/>
      <c r="K54" s="12" t="s">
        <v>775</v>
      </c>
      <c r="L54" s="29"/>
      <c r="M54" s="157">
        <v>47574.695</v>
      </c>
      <c r="N54" s="29">
        <v>2025</v>
      </c>
      <c r="O54" s="13" t="s">
        <v>3068</v>
      </c>
      <c r="P54" s="29"/>
      <c r="Q54" s="29"/>
    </row>
    <row r="55" spans="1:17" s="43" customFormat="1" ht="32">
      <c r="A55" s="66" t="s">
        <v>3059</v>
      </c>
      <c r="B55" s="29" t="s">
        <v>3060</v>
      </c>
      <c r="C55" s="160">
        <v>150</v>
      </c>
      <c r="D55" s="29" t="s">
        <v>775</v>
      </c>
      <c r="E55" s="29" t="s">
        <v>222</v>
      </c>
      <c r="F55" s="12" t="s">
        <v>33</v>
      </c>
      <c r="G55" s="29" t="s">
        <v>775</v>
      </c>
      <c r="H55" s="12" t="s">
        <v>936</v>
      </c>
      <c r="I55" s="12" t="s">
        <v>775</v>
      </c>
      <c r="J55" s="28"/>
      <c r="K55" s="12" t="s">
        <v>775</v>
      </c>
      <c r="L55" s="29"/>
      <c r="M55" s="157">
        <v>47574.695</v>
      </c>
      <c r="N55" s="29">
        <v>2024</v>
      </c>
      <c r="O55" s="13" t="s">
        <v>3068</v>
      </c>
      <c r="P55" s="29" t="s">
        <v>3863</v>
      </c>
      <c r="Q55" s="29"/>
    </row>
    <row r="56" spans="1:17" s="43" customFormat="1" ht="32">
      <c r="A56" s="66" t="s">
        <v>3061</v>
      </c>
      <c r="B56" s="29" t="s">
        <v>3062</v>
      </c>
      <c r="C56" s="160" t="s">
        <v>775</v>
      </c>
      <c r="D56" s="29" t="s">
        <v>775</v>
      </c>
      <c r="E56" s="29" t="s">
        <v>451</v>
      </c>
      <c r="F56" s="12" t="s">
        <v>33</v>
      </c>
      <c r="G56" s="29" t="s">
        <v>775</v>
      </c>
      <c r="H56" s="12" t="s">
        <v>936</v>
      </c>
      <c r="I56" s="12" t="s">
        <v>775</v>
      </c>
      <c r="J56" s="28"/>
      <c r="K56" s="12" t="s">
        <v>775</v>
      </c>
      <c r="L56" s="29"/>
      <c r="M56" s="157">
        <v>47574.695</v>
      </c>
      <c r="N56" s="29">
        <v>2024</v>
      </c>
      <c r="O56" s="13" t="s">
        <v>3068</v>
      </c>
      <c r="P56" s="29"/>
      <c r="Q56" s="29"/>
    </row>
    <row r="57" spans="1:17" s="43" customFormat="1" ht="64">
      <c r="A57" s="66" t="s">
        <v>837</v>
      </c>
      <c r="B57" s="29" t="s">
        <v>3864</v>
      </c>
      <c r="C57" s="160">
        <v>90</v>
      </c>
      <c r="D57" s="29" t="s">
        <v>3865</v>
      </c>
      <c r="E57" s="29" t="s">
        <v>834</v>
      </c>
      <c r="F57" s="12" t="s">
        <v>33</v>
      </c>
      <c r="G57" s="29" t="s">
        <v>775</v>
      </c>
      <c r="H57" s="12" t="s">
        <v>936</v>
      </c>
      <c r="I57" s="12" t="s">
        <v>775</v>
      </c>
      <c r="J57" s="28"/>
      <c r="K57" s="12" t="s">
        <v>775</v>
      </c>
      <c r="L57" s="29"/>
      <c r="M57" s="157">
        <v>47574.695</v>
      </c>
      <c r="N57" s="29" t="s">
        <v>3077</v>
      </c>
      <c r="O57" s="13" t="s">
        <v>3068</v>
      </c>
      <c r="P57" s="29"/>
      <c r="Q57" s="29"/>
    </row>
    <row r="58" spans="1:17" s="43" customFormat="1" ht="112">
      <c r="A58" s="66" t="s">
        <v>842</v>
      </c>
      <c r="B58" s="29" t="s">
        <v>843</v>
      </c>
      <c r="C58" s="160" t="s">
        <v>775</v>
      </c>
      <c r="D58" s="29" t="s">
        <v>775</v>
      </c>
      <c r="E58" s="29" t="s">
        <v>222</v>
      </c>
      <c r="F58" s="12" t="s">
        <v>33</v>
      </c>
      <c r="G58" s="29" t="s">
        <v>775</v>
      </c>
      <c r="H58" s="12" t="s">
        <v>936</v>
      </c>
      <c r="I58" s="12" t="s">
        <v>775</v>
      </c>
      <c r="J58" s="28"/>
      <c r="K58" s="12" t="s">
        <v>775</v>
      </c>
      <c r="L58" s="29"/>
      <c r="M58" s="157">
        <v>47574.695</v>
      </c>
      <c r="N58" s="29" t="s">
        <v>3077</v>
      </c>
      <c r="O58" s="13" t="s">
        <v>3068</v>
      </c>
      <c r="P58" s="29"/>
      <c r="Q58" s="29"/>
    </row>
    <row r="59" spans="1:17" s="43" customFormat="1" ht="48">
      <c r="A59" s="66" t="s">
        <v>2591</v>
      </c>
      <c r="B59" s="29" t="s">
        <v>2592</v>
      </c>
      <c r="C59" s="160">
        <v>25</v>
      </c>
      <c r="D59" s="29" t="s">
        <v>214</v>
      </c>
      <c r="E59" s="29" t="s">
        <v>2048</v>
      </c>
      <c r="F59" s="12" t="s">
        <v>33</v>
      </c>
      <c r="G59" s="29" t="s">
        <v>775</v>
      </c>
      <c r="H59" s="12" t="s">
        <v>936</v>
      </c>
      <c r="I59" s="12" t="s">
        <v>775</v>
      </c>
      <c r="J59" s="28"/>
      <c r="K59" s="12" t="s">
        <v>775</v>
      </c>
      <c r="L59" s="29"/>
      <c r="M59" s="157">
        <v>47574.695</v>
      </c>
      <c r="N59" s="29">
        <v>2024</v>
      </c>
      <c r="O59" s="13" t="s">
        <v>3068</v>
      </c>
      <c r="P59" s="29"/>
      <c r="Q59" s="29"/>
    </row>
    <row r="60" spans="1:17" s="43" customFormat="1" ht="144">
      <c r="A60" s="66" t="s">
        <v>838</v>
      </c>
      <c r="B60" s="29" t="s">
        <v>839</v>
      </c>
      <c r="C60" s="30">
        <v>690</v>
      </c>
      <c r="D60" s="29" t="s">
        <v>214</v>
      </c>
      <c r="E60" s="29" t="s">
        <v>834</v>
      </c>
      <c r="F60" s="12" t="s">
        <v>33</v>
      </c>
      <c r="G60" s="29" t="s">
        <v>775</v>
      </c>
      <c r="H60" s="12" t="s">
        <v>936</v>
      </c>
      <c r="I60" s="12" t="s">
        <v>775</v>
      </c>
      <c r="J60" s="28"/>
      <c r="K60" s="12" t="s">
        <v>775</v>
      </c>
      <c r="L60" s="29"/>
      <c r="M60" s="161">
        <v>10000</v>
      </c>
      <c r="N60" s="29" t="s">
        <v>3077</v>
      </c>
      <c r="O60" s="13" t="s">
        <v>3068</v>
      </c>
      <c r="P60" s="29"/>
      <c r="Q60" s="29"/>
    </row>
    <row r="61" spans="1:17" s="43" customFormat="1" ht="48">
      <c r="A61" s="66" t="s">
        <v>2593</v>
      </c>
      <c r="B61" s="29" t="s">
        <v>2594</v>
      </c>
      <c r="C61" s="160">
        <v>3500</v>
      </c>
      <c r="D61" s="29" t="s">
        <v>3858</v>
      </c>
      <c r="E61" s="29" t="s">
        <v>2048</v>
      </c>
      <c r="F61" s="12" t="s">
        <v>33</v>
      </c>
      <c r="G61" s="29" t="s">
        <v>775</v>
      </c>
      <c r="H61" s="12" t="s">
        <v>936</v>
      </c>
      <c r="I61" s="12" t="s">
        <v>775</v>
      </c>
      <c r="J61" s="28"/>
      <c r="K61" s="12" t="s">
        <v>775</v>
      </c>
      <c r="L61" s="29"/>
      <c r="M61" s="157">
        <v>47574.695</v>
      </c>
      <c r="N61" s="29">
        <v>2024</v>
      </c>
      <c r="O61" s="13" t="s">
        <v>3068</v>
      </c>
      <c r="P61" s="29" t="s">
        <v>3863</v>
      </c>
      <c r="Q61" s="29"/>
    </row>
    <row r="62" spans="1:17" s="43" customFormat="1" ht="128">
      <c r="A62" s="190" t="s">
        <v>3063</v>
      </c>
      <c r="B62" s="29" t="s">
        <v>833</v>
      </c>
      <c r="C62" s="160">
        <v>65</v>
      </c>
      <c r="D62" s="29" t="s">
        <v>3866</v>
      </c>
      <c r="E62" s="29" t="s">
        <v>834</v>
      </c>
      <c r="F62" s="12" t="s">
        <v>33</v>
      </c>
      <c r="G62" s="29" t="s">
        <v>775</v>
      </c>
      <c r="H62" s="29" t="s">
        <v>26</v>
      </c>
      <c r="I62" s="12" t="s">
        <v>775</v>
      </c>
      <c r="J62" s="28"/>
      <c r="K62" s="12" t="s">
        <v>775</v>
      </c>
      <c r="L62" s="29"/>
      <c r="M62" s="157">
        <v>77574.695000000007</v>
      </c>
      <c r="N62" s="29">
        <v>2023</v>
      </c>
      <c r="O62" s="13" t="s">
        <v>3068</v>
      </c>
      <c r="P62" s="29" t="s">
        <v>3064</v>
      </c>
      <c r="Q62" s="29"/>
    </row>
    <row r="63" spans="1:17" s="43" customFormat="1" ht="64">
      <c r="A63" s="66" t="s">
        <v>846</v>
      </c>
      <c r="B63" s="29" t="s">
        <v>847</v>
      </c>
      <c r="C63" s="160">
        <v>75</v>
      </c>
      <c r="D63" s="29" t="s">
        <v>3867</v>
      </c>
      <c r="E63" s="29" t="s">
        <v>222</v>
      </c>
      <c r="F63" s="12" t="s">
        <v>33</v>
      </c>
      <c r="G63" s="29" t="s">
        <v>775</v>
      </c>
      <c r="H63" s="12" t="s">
        <v>936</v>
      </c>
      <c r="I63" s="12" t="s">
        <v>775</v>
      </c>
      <c r="J63" s="28"/>
      <c r="K63" s="12" t="s">
        <v>775</v>
      </c>
      <c r="L63" s="29"/>
      <c r="M63" s="157">
        <v>47574.695</v>
      </c>
      <c r="N63" s="29" t="s">
        <v>3077</v>
      </c>
      <c r="O63" s="13" t="s">
        <v>3068</v>
      </c>
      <c r="P63" s="29"/>
      <c r="Q63" s="29"/>
    </row>
    <row r="64" spans="1:17" s="43" customFormat="1" ht="48">
      <c r="A64" s="66" t="s">
        <v>2595</v>
      </c>
      <c r="B64" s="29" t="s">
        <v>2596</v>
      </c>
      <c r="C64" s="160">
        <v>1600</v>
      </c>
      <c r="D64" s="29" t="s">
        <v>3868</v>
      </c>
      <c r="E64" s="29" t="s">
        <v>2597</v>
      </c>
      <c r="F64" s="12" t="s">
        <v>33</v>
      </c>
      <c r="G64" s="29" t="s">
        <v>775</v>
      </c>
      <c r="H64" s="12" t="s">
        <v>936</v>
      </c>
      <c r="I64" s="12" t="s">
        <v>775</v>
      </c>
      <c r="J64" s="28"/>
      <c r="K64" s="12" t="s">
        <v>775</v>
      </c>
      <c r="L64" s="29"/>
      <c r="M64" s="157">
        <v>47574.695</v>
      </c>
      <c r="N64" s="29">
        <v>2024</v>
      </c>
      <c r="O64" s="13" t="s">
        <v>3068</v>
      </c>
      <c r="P64" s="29" t="s">
        <v>3863</v>
      </c>
      <c r="Q64" s="29"/>
    </row>
    <row r="65" spans="1:17" s="43" customFormat="1" ht="144">
      <c r="A65" s="66" t="s">
        <v>844</v>
      </c>
      <c r="B65" s="29" t="s">
        <v>845</v>
      </c>
      <c r="C65" s="160">
        <v>75</v>
      </c>
      <c r="D65" s="29" t="s">
        <v>3869</v>
      </c>
      <c r="E65" s="29" t="s">
        <v>222</v>
      </c>
      <c r="F65" s="12" t="s">
        <v>33</v>
      </c>
      <c r="G65" s="29" t="s">
        <v>775</v>
      </c>
      <c r="H65" s="12" t="s">
        <v>936</v>
      </c>
      <c r="I65" s="12" t="s">
        <v>775</v>
      </c>
      <c r="J65" s="28"/>
      <c r="K65" s="12" t="s">
        <v>775</v>
      </c>
      <c r="L65" s="29"/>
      <c r="M65" s="157">
        <v>47574.695</v>
      </c>
      <c r="N65" s="29" t="s">
        <v>3077</v>
      </c>
      <c r="O65" s="13" t="s">
        <v>3068</v>
      </c>
      <c r="P65" s="29"/>
      <c r="Q65" s="29"/>
    </row>
    <row r="66" spans="1:17" s="43" customFormat="1" ht="128">
      <c r="A66" s="66" t="s">
        <v>3870</v>
      </c>
      <c r="B66" s="29" t="s">
        <v>3871</v>
      </c>
      <c r="C66" s="30" t="s">
        <v>3872</v>
      </c>
      <c r="D66" s="29" t="s">
        <v>775</v>
      </c>
      <c r="E66" s="29" t="s">
        <v>775</v>
      </c>
      <c r="F66" s="12" t="s">
        <v>33</v>
      </c>
      <c r="G66" s="29" t="s">
        <v>775</v>
      </c>
      <c r="H66" s="29" t="s">
        <v>26</v>
      </c>
      <c r="I66" s="12" t="s">
        <v>775</v>
      </c>
      <c r="J66" s="28"/>
      <c r="K66" s="12" t="s">
        <v>775</v>
      </c>
      <c r="L66" s="29"/>
      <c r="M66" s="157">
        <v>300000</v>
      </c>
      <c r="N66" s="29" t="s">
        <v>3077</v>
      </c>
      <c r="O66" s="13" t="s">
        <v>3068</v>
      </c>
      <c r="P66" s="29" t="s">
        <v>3873</v>
      </c>
      <c r="Q66" s="29" t="s">
        <v>3874</v>
      </c>
    </row>
    <row r="67" spans="1:17" s="43" customFormat="1" ht="144">
      <c r="A67" s="111" t="s">
        <v>801</v>
      </c>
      <c r="B67" s="16" t="s">
        <v>2598</v>
      </c>
      <c r="C67" s="30">
        <v>439</v>
      </c>
      <c r="D67" s="29" t="s">
        <v>775</v>
      </c>
      <c r="E67" s="29" t="s">
        <v>451</v>
      </c>
      <c r="F67" s="12" t="s">
        <v>26</v>
      </c>
      <c r="G67" s="29" t="s">
        <v>772</v>
      </c>
      <c r="H67" s="12" t="s">
        <v>936</v>
      </c>
      <c r="I67" s="12" t="s">
        <v>775</v>
      </c>
      <c r="J67" s="28"/>
      <c r="K67" s="12" t="s">
        <v>775</v>
      </c>
      <c r="L67" s="29"/>
      <c r="M67" s="171">
        <v>380420.00399999996</v>
      </c>
      <c r="N67" s="29">
        <v>2024</v>
      </c>
      <c r="O67" s="13" t="s">
        <v>3068</v>
      </c>
      <c r="P67" s="29"/>
      <c r="Q67" s="29"/>
    </row>
    <row r="68" spans="1:17" s="170" customFormat="1" ht="176">
      <c r="A68" s="111" t="s">
        <v>2599</v>
      </c>
      <c r="B68" s="16" t="s">
        <v>2600</v>
      </c>
      <c r="C68" s="30">
        <v>1004</v>
      </c>
      <c r="D68" s="29" t="s">
        <v>775</v>
      </c>
      <c r="E68" s="29" t="s">
        <v>777</v>
      </c>
      <c r="F68" s="12" t="s">
        <v>26</v>
      </c>
      <c r="G68" s="29" t="s">
        <v>772</v>
      </c>
      <c r="H68" s="12" t="s">
        <v>936</v>
      </c>
      <c r="I68" s="12" t="s">
        <v>775</v>
      </c>
      <c r="J68" s="28"/>
      <c r="K68" s="12" t="s">
        <v>775</v>
      </c>
      <c r="L68" s="29"/>
      <c r="M68" s="171">
        <v>500410.34</v>
      </c>
      <c r="N68" s="29">
        <v>2024</v>
      </c>
      <c r="O68" s="13" t="s">
        <v>3068</v>
      </c>
      <c r="P68" s="29"/>
      <c r="Q68" s="29"/>
    </row>
  </sheetData>
  <mergeCells count="2">
    <mergeCell ref="A1:Q1"/>
    <mergeCell ref="A2:N2"/>
  </mergeCells>
  <printOptions horizontalCentered="1"/>
  <pageMargins left="0.25" right="0.25" top="0.25" bottom="0.4" header="0.3" footer="0.3"/>
  <pageSetup scale="38" orientation="landscape" horizontalDpi="1200" verticalDpi="1200"/>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E8426-F769-134B-BD11-0BAEE6EC1A6E}">
  <sheetPr>
    <outlinePr summaryBelow="0" summaryRight="0"/>
  </sheetPr>
  <dimension ref="A1:S991"/>
  <sheetViews>
    <sheetView showGridLines="0"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K8" sqref="K8"/>
    </sheetView>
  </sheetViews>
  <sheetFormatPr baseColWidth="10" defaultColWidth="14.5" defaultRowHeight="14"/>
  <cols>
    <col min="1" max="1" width="23.6640625" style="107" customWidth="1"/>
    <col min="2" max="2" width="72" style="6" customWidth="1"/>
    <col min="3" max="3" width="10.6640625" style="5" customWidth="1"/>
    <col min="4" max="4" width="18.83203125" style="5" customWidth="1"/>
    <col min="5" max="5" width="20" style="5" customWidth="1"/>
    <col min="6" max="6" width="14" style="5" customWidth="1"/>
    <col min="7" max="7" width="19.33203125" style="7" customWidth="1"/>
    <col min="8" max="8" width="20.6640625" style="5" customWidth="1"/>
    <col min="9" max="9" width="13" style="5" customWidth="1"/>
    <col min="10" max="10" width="14" style="5" customWidth="1"/>
    <col min="11" max="11" width="20" style="5" customWidth="1"/>
    <col min="12" max="12" width="16" style="5" customWidth="1"/>
    <col min="13" max="13" width="18" style="81" customWidth="1"/>
    <col min="14" max="14" width="10.83203125" style="5" customWidth="1"/>
    <col min="15" max="15" width="21" style="5" customWidth="1"/>
    <col min="16" max="16" width="29" style="7" customWidth="1"/>
    <col min="17" max="17" width="36.1640625" style="5" customWidth="1"/>
    <col min="18" max="18" width="29.6640625" style="5" customWidth="1"/>
    <col min="19" max="19" width="33.1640625" style="5"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row>
    <row r="2" spans="1:19" ht="24">
      <c r="A2" s="230" t="s">
        <v>3154</v>
      </c>
      <c r="B2" s="230"/>
      <c r="C2" s="230"/>
      <c r="D2" s="230"/>
      <c r="E2" s="230"/>
      <c r="F2" s="230"/>
      <c r="G2" s="230"/>
      <c r="H2" s="230"/>
      <c r="I2" s="230"/>
      <c r="J2" s="230"/>
      <c r="K2" s="230"/>
      <c r="L2" s="230"/>
      <c r="M2" s="230"/>
      <c r="N2" s="230"/>
      <c r="O2" s="6"/>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ht="96">
      <c r="A4" s="103" t="s">
        <v>1311</v>
      </c>
      <c r="B4" s="16" t="s">
        <v>1312</v>
      </c>
      <c r="C4" s="16">
        <v>36</v>
      </c>
      <c r="D4" s="16" t="s">
        <v>602</v>
      </c>
      <c r="E4" s="16" t="s">
        <v>2536</v>
      </c>
      <c r="F4" s="12" t="s">
        <v>26</v>
      </c>
      <c r="G4" s="16" t="s">
        <v>851</v>
      </c>
      <c r="H4" s="16" t="s">
        <v>3207</v>
      </c>
      <c r="I4" s="12" t="s">
        <v>775</v>
      </c>
      <c r="J4" s="28"/>
      <c r="K4" s="12" t="s">
        <v>775</v>
      </c>
      <c r="L4" s="16"/>
      <c r="M4" s="86">
        <v>5400</v>
      </c>
      <c r="N4" s="16">
        <v>2022</v>
      </c>
      <c r="O4" s="13" t="s">
        <v>3067</v>
      </c>
      <c r="P4" s="16" t="s">
        <v>1313</v>
      </c>
      <c r="Q4" s="16" t="s">
        <v>1320</v>
      </c>
    </row>
    <row r="5" spans="1:19" ht="64">
      <c r="A5" s="103" t="s">
        <v>859</v>
      </c>
      <c r="B5" s="16" t="s">
        <v>860</v>
      </c>
      <c r="C5" s="16">
        <v>22</v>
      </c>
      <c r="D5" s="16" t="s">
        <v>227</v>
      </c>
      <c r="E5" s="16" t="s">
        <v>2537</v>
      </c>
      <c r="F5" s="12" t="s">
        <v>33</v>
      </c>
      <c r="G5" s="16" t="s">
        <v>851</v>
      </c>
      <c r="H5" s="12" t="s">
        <v>936</v>
      </c>
      <c r="I5" s="12" t="s">
        <v>775</v>
      </c>
      <c r="J5" s="28"/>
      <c r="K5" s="12" t="s">
        <v>775</v>
      </c>
      <c r="L5" s="16"/>
      <c r="M5" s="86">
        <v>3000</v>
      </c>
      <c r="N5" s="16">
        <v>2004</v>
      </c>
      <c r="O5" s="13" t="s">
        <v>3067</v>
      </c>
      <c r="P5" s="16"/>
      <c r="Q5" s="16" t="s">
        <v>861</v>
      </c>
    </row>
    <row r="6" spans="1:19" ht="128">
      <c r="A6" s="103" t="s">
        <v>1314</v>
      </c>
      <c r="B6" s="16" t="s">
        <v>1315</v>
      </c>
      <c r="C6" s="16">
        <v>16</v>
      </c>
      <c r="D6" s="16" t="s">
        <v>862</v>
      </c>
      <c r="E6" s="16" t="s">
        <v>2538</v>
      </c>
      <c r="F6" s="12" t="s">
        <v>33</v>
      </c>
      <c r="G6" s="16" t="s">
        <v>851</v>
      </c>
      <c r="H6" s="12" t="s">
        <v>936</v>
      </c>
      <c r="I6" s="12" t="s">
        <v>775</v>
      </c>
      <c r="J6" s="28"/>
      <c r="K6" s="12" t="s">
        <v>775</v>
      </c>
      <c r="L6" s="16"/>
      <c r="M6" s="86">
        <v>404725.29</v>
      </c>
      <c r="N6" s="16">
        <v>2016</v>
      </c>
      <c r="O6" s="13" t="s">
        <v>3068</v>
      </c>
      <c r="P6" s="16"/>
      <c r="Q6" s="16" t="s">
        <v>1316</v>
      </c>
    </row>
    <row r="7" spans="1:19" ht="112">
      <c r="A7" s="103" t="s">
        <v>1317</v>
      </c>
      <c r="B7" s="16" t="s">
        <v>1318</v>
      </c>
      <c r="C7" s="16">
        <v>1</v>
      </c>
      <c r="D7" s="16" t="s">
        <v>2539</v>
      </c>
      <c r="E7" s="16" t="s">
        <v>2540</v>
      </c>
      <c r="F7" s="12" t="s">
        <v>33</v>
      </c>
      <c r="G7" s="16" t="s">
        <v>851</v>
      </c>
      <c r="H7" s="12" t="s">
        <v>936</v>
      </c>
      <c r="I7" s="12" t="s">
        <v>775</v>
      </c>
      <c r="J7" s="28"/>
      <c r="K7" s="12" t="s">
        <v>775</v>
      </c>
      <c r="L7" s="16"/>
      <c r="M7" s="86">
        <v>313275.56</v>
      </c>
      <c r="N7" s="16">
        <v>1994</v>
      </c>
      <c r="O7" s="13" t="s">
        <v>3068</v>
      </c>
      <c r="P7" s="16"/>
      <c r="Q7" s="16" t="s">
        <v>863</v>
      </c>
    </row>
    <row r="8" spans="1:19" ht="64">
      <c r="A8" s="103" t="s">
        <v>864</v>
      </c>
      <c r="B8" s="16" t="s">
        <v>865</v>
      </c>
      <c r="C8" s="16">
        <v>5</v>
      </c>
      <c r="D8" s="16" t="s">
        <v>22</v>
      </c>
      <c r="E8" s="16" t="s">
        <v>2541</v>
      </c>
      <c r="F8" s="12" t="s">
        <v>33</v>
      </c>
      <c r="G8" s="16" t="s">
        <v>851</v>
      </c>
      <c r="H8" s="12" t="s">
        <v>936</v>
      </c>
      <c r="I8" s="12" t="s">
        <v>775</v>
      </c>
      <c r="J8" s="28"/>
      <c r="K8" s="12" t="s">
        <v>775</v>
      </c>
      <c r="L8" s="16"/>
      <c r="M8" s="86">
        <v>1215678.5900000001</v>
      </c>
      <c r="N8" s="16">
        <v>1912</v>
      </c>
      <c r="O8" s="14" t="s">
        <v>3069</v>
      </c>
      <c r="P8" s="16" t="s">
        <v>1319</v>
      </c>
      <c r="Q8" s="16" t="s">
        <v>866</v>
      </c>
    </row>
    <row r="9" spans="1:19" ht="128">
      <c r="A9" s="103" t="s">
        <v>2542</v>
      </c>
      <c r="B9" s="16" t="s">
        <v>2543</v>
      </c>
      <c r="C9" s="16">
        <v>18</v>
      </c>
      <c r="D9" s="16" t="s">
        <v>272</v>
      </c>
      <c r="E9" s="16" t="s">
        <v>2544</v>
      </c>
      <c r="F9" s="12" t="s">
        <v>33</v>
      </c>
      <c r="G9" s="16" t="s">
        <v>851</v>
      </c>
      <c r="H9" s="12" t="s">
        <v>936</v>
      </c>
      <c r="I9" s="12" t="s">
        <v>775</v>
      </c>
      <c r="J9" s="28"/>
      <c r="K9" s="12" t="s">
        <v>775</v>
      </c>
      <c r="L9" s="16"/>
      <c r="M9" s="86">
        <v>7000</v>
      </c>
      <c r="N9" s="16">
        <v>2023</v>
      </c>
      <c r="O9" s="13" t="s">
        <v>3067</v>
      </c>
      <c r="P9" s="16" t="s">
        <v>2545</v>
      </c>
      <c r="Q9" s="16" t="s">
        <v>2546</v>
      </c>
    </row>
    <row r="10" spans="1:19" ht="96">
      <c r="A10" s="104" t="s">
        <v>848</v>
      </c>
      <c r="B10" s="16" t="s">
        <v>2547</v>
      </c>
      <c r="C10" s="16">
        <v>556</v>
      </c>
      <c r="D10" s="16" t="s">
        <v>849</v>
      </c>
      <c r="E10" s="16" t="s">
        <v>2548</v>
      </c>
      <c r="F10" s="12" t="s">
        <v>26</v>
      </c>
      <c r="G10" s="16" t="s">
        <v>850</v>
      </c>
      <c r="H10" s="16" t="s">
        <v>1277</v>
      </c>
      <c r="I10" s="12" t="s">
        <v>775</v>
      </c>
      <c r="J10" s="28"/>
      <c r="K10" s="12" t="s">
        <v>775</v>
      </c>
      <c r="L10" s="16"/>
      <c r="M10" s="86">
        <v>117933</v>
      </c>
      <c r="N10" s="16">
        <v>1994</v>
      </c>
      <c r="O10" s="13" t="s">
        <v>3068</v>
      </c>
      <c r="P10" s="16" t="s">
        <v>1278</v>
      </c>
      <c r="Q10" s="16" t="s">
        <v>2535</v>
      </c>
    </row>
    <row r="11" spans="1:19" ht="160">
      <c r="A11" s="104" t="s">
        <v>1279</v>
      </c>
      <c r="B11" s="16" t="s">
        <v>1280</v>
      </c>
      <c r="C11" s="16" t="s">
        <v>775</v>
      </c>
      <c r="D11" s="16" t="s">
        <v>849</v>
      </c>
      <c r="E11" s="16" t="s">
        <v>2549</v>
      </c>
      <c r="F11" s="12" t="s">
        <v>26</v>
      </c>
      <c r="G11" s="16" t="s">
        <v>1281</v>
      </c>
      <c r="H11" s="12" t="s">
        <v>936</v>
      </c>
      <c r="I11" s="12" t="s">
        <v>775</v>
      </c>
      <c r="J11" s="28"/>
      <c r="K11" s="12" t="s">
        <v>775</v>
      </c>
      <c r="L11" s="16"/>
      <c r="M11" s="86">
        <v>0</v>
      </c>
      <c r="N11" s="16">
        <v>2012</v>
      </c>
      <c r="O11" s="13" t="s">
        <v>3067</v>
      </c>
      <c r="P11" s="16" t="s">
        <v>1282</v>
      </c>
      <c r="Q11" s="16" t="s">
        <v>3875</v>
      </c>
    </row>
    <row r="12" spans="1:19" ht="96">
      <c r="A12" s="104" t="s">
        <v>1283</v>
      </c>
      <c r="B12" s="16" t="s">
        <v>1284</v>
      </c>
      <c r="C12" s="16">
        <v>18</v>
      </c>
      <c r="D12" s="16" t="s">
        <v>849</v>
      </c>
      <c r="E12" s="16" t="s">
        <v>2549</v>
      </c>
      <c r="F12" s="12" t="s">
        <v>26</v>
      </c>
      <c r="G12" s="16" t="s">
        <v>1281</v>
      </c>
      <c r="H12" s="12" t="s">
        <v>936</v>
      </c>
      <c r="I12" s="12" t="s">
        <v>775</v>
      </c>
      <c r="J12" s="28"/>
      <c r="K12" s="12" t="s">
        <v>775</v>
      </c>
      <c r="L12" s="16"/>
      <c r="M12" s="86">
        <v>0</v>
      </c>
      <c r="N12" s="16">
        <v>2023</v>
      </c>
      <c r="O12" s="13" t="s">
        <v>3067</v>
      </c>
      <c r="P12" s="16" t="s">
        <v>1285</v>
      </c>
      <c r="Q12" s="16" t="s">
        <v>2550</v>
      </c>
    </row>
    <row r="13" spans="1:19" ht="96">
      <c r="A13" s="104" t="s">
        <v>2551</v>
      </c>
      <c r="B13" s="16" t="s">
        <v>2552</v>
      </c>
      <c r="C13" s="16" t="s">
        <v>775</v>
      </c>
      <c r="D13" s="16" t="s">
        <v>775</v>
      </c>
      <c r="E13" s="16" t="s">
        <v>2553</v>
      </c>
      <c r="F13" s="12" t="s">
        <v>33</v>
      </c>
      <c r="G13" s="16" t="s">
        <v>851</v>
      </c>
      <c r="H13" s="12" t="s">
        <v>936</v>
      </c>
      <c r="I13" s="12" t="s">
        <v>775</v>
      </c>
      <c r="J13" s="28"/>
      <c r="K13" s="12" t="s">
        <v>775</v>
      </c>
      <c r="L13" s="16"/>
      <c r="M13" s="86">
        <v>0</v>
      </c>
      <c r="N13" s="16">
        <v>2018</v>
      </c>
      <c r="O13" s="13" t="s">
        <v>3067</v>
      </c>
      <c r="P13" s="16" t="s">
        <v>2554</v>
      </c>
      <c r="Q13" s="16" t="s">
        <v>3876</v>
      </c>
    </row>
    <row r="14" spans="1:19" ht="80">
      <c r="A14" s="104" t="s">
        <v>623</v>
      </c>
      <c r="B14" s="16" t="s">
        <v>1286</v>
      </c>
      <c r="C14" s="16">
        <v>269</v>
      </c>
      <c r="D14" s="16" t="s">
        <v>1287</v>
      </c>
      <c r="E14" s="16" t="s">
        <v>2555</v>
      </c>
      <c r="F14" s="12" t="s">
        <v>26</v>
      </c>
      <c r="G14" s="16" t="s">
        <v>851</v>
      </c>
      <c r="H14" s="12" t="s">
        <v>936</v>
      </c>
      <c r="I14" s="12" t="s">
        <v>775</v>
      </c>
      <c r="J14" s="28"/>
      <c r="K14" s="12" t="s">
        <v>775</v>
      </c>
      <c r="L14" s="16"/>
      <c r="M14" s="86" t="s">
        <v>2556</v>
      </c>
      <c r="N14" s="16">
        <v>2022</v>
      </c>
      <c r="O14" s="14" t="s">
        <v>3069</v>
      </c>
      <c r="P14" s="16" t="s">
        <v>1288</v>
      </c>
      <c r="Q14" s="16" t="s">
        <v>2535</v>
      </c>
    </row>
    <row r="15" spans="1:19" ht="48">
      <c r="A15" s="104" t="s">
        <v>2557</v>
      </c>
      <c r="B15" s="16" t="s">
        <v>3877</v>
      </c>
      <c r="C15" s="16">
        <v>137</v>
      </c>
      <c r="D15" s="16" t="s">
        <v>775</v>
      </c>
      <c r="E15" s="16" t="s">
        <v>2555</v>
      </c>
      <c r="F15" s="12" t="s">
        <v>33</v>
      </c>
      <c r="G15" s="16" t="s">
        <v>851</v>
      </c>
      <c r="H15" s="12" t="s">
        <v>936</v>
      </c>
      <c r="I15" s="12" t="s">
        <v>775</v>
      </c>
      <c r="J15" s="28"/>
      <c r="K15" s="12" t="s">
        <v>775</v>
      </c>
      <c r="L15" s="16"/>
      <c r="M15" s="86">
        <v>0</v>
      </c>
      <c r="N15" s="16">
        <v>2023</v>
      </c>
      <c r="O15" s="13" t="s">
        <v>3067</v>
      </c>
      <c r="P15" s="16" t="s">
        <v>2558</v>
      </c>
      <c r="Q15" s="16" t="s">
        <v>2535</v>
      </c>
    </row>
    <row r="16" spans="1:19" ht="48">
      <c r="A16" s="104" t="s">
        <v>2559</v>
      </c>
      <c r="B16" s="16" t="s">
        <v>2560</v>
      </c>
      <c r="C16" s="16">
        <v>53</v>
      </c>
      <c r="D16" s="16" t="s">
        <v>775</v>
      </c>
      <c r="E16" s="16" t="s">
        <v>2555</v>
      </c>
      <c r="F16" s="12" t="s">
        <v>26</v>
      </c>
      <c r="G16" s="16" t="s">
        <v>851</v>
      </c>
      <c r="H16" s="12" t="s">
        <v>936</v>
      </c>
      <c r="I16" s="12" t="s">
        <v>775</v>
      </c>
      <c r="J16" s="28"/>
      <c r="K16" s="12" t="s">
        <v>775</v>
      </c>
      <c r="L16" s="16"/>
      <c r="M16" s="86">
        <v>0</v>
      </c>
      <c r="N16" s="16">
        <v>2023</v>
      </c>
      <c r="O16" s="13" t="s">
        <v>3067</v>
      </c>
      <c r="P16" s="16" t="s">
        <v>2561</v>
      </c>
      <c r="Q16" s="16" t="s">
        <v>2535</v>
      </c>
    </row>
    <row r="17" spans="1:17" ht="176">
      <c r="A17" s="104" t="s">
        <v>2562</v>
      </c>
      <c r="B17" s="16" t="s">
        <v>2563</v>
      </c>
      <c r="C17" s="16">
        <v>59</v>
      </c>
      <c r="D17" s="16" t="s">
        <v>3878</v>
      </c>
      <c r="E17" s="16" t="s">
        <v>2564</v>
      </c>
      <c r="F17" s="12" t="s">
        <v>26</v>
      </c>
      <c r="G17" s="16" t="s">
        <v>851</v>
      </c>
      <c r="H17" s="16" t="s">
        <v>2565</v>
      </c>
      <c r="I17" s="12" t="s">
        <v>775</v>
      </c>
      <c r="J17" s="28"/>
      <c r="K17" s="12" t="s">
        <v>775</v>
      </c>
      <c r="L17" s="16"/>
      <c r="M17" s="86" t="s">
        <v>3181</v>
      </c>
      <c r="N17" s="16">
        <v>1990</v>
      </c>
      <c r="O17" s="14" t="s">
        <v>3069</v>
      </c>
      <c r="P17" s="16" t="s">
        <v>1290</v>
      </c>
      <c r="Q17" s="16" t="s">
        <v>2566</v>
      </c>
    </row>
    <row r="18" spans="1:17" ht="128">
      <c r="A18" s="104" t="s">
        <v>2567</v>
      </c>
      <c r="B18" s="16" t="s">
        <v>3879</v>
      </c>
      <c r="C18" s="16">
        <v>66</v>
      </c>
      <c r="D18" s="16" t="s">
        <v>3880</v>
      </c>
      <c r="E18" s="16" t="s">
        <v>2568</v>
      </c>
      <c r="F18" s="12" t="s">
        <v>26</v>
      </c>
      <c r="G18" s="16" t="s">
        <v>851</v>
      </c>
      <c r="H18" s="16" t="s">
        <v>1289</v>
      </c>
      <c r="I18" s="12" t="s">
        <v>26</v>
      </c>
      <c r="J18" s="12" t="s">
        <v>3078</v>
      </c>
      <c r="K18" s="12" t="s">
        <v>26</v>
      </c>
      <c r="L18" s="12" t="s">
        <v>3078</v>
      </c>
      <c r="M18" s="86">
        <v>159749.07999999999</v>
      </c>
      <c r="N18" s="16">
        <v>2019</v>
      </c>
      <c r="O18" s="14" t="s">
        <v>3069</v>
      </c>
      <c r="P18" s="16" t="s">
        <v>1290</v>
      </c>
      <c r="Q18" s="16" t="s">
        <v>2535</v>
      </c>
    </row>
    <row r="19" spans="1:17" ht="80">
      <c r="A19" s="104" t="s">
        <v>1291</v>
      </c>
      <c r="B19" s="16" t="s">
        <v>1292</v>
      </c>
      <c r="C19" s="16">
        <v>81</v>
      </c>
      <c r="D19" s="16" t="s">
        <v>22</v>
      </c>
      <c r="E19" s="16" t="s">
        <v>2569</v>
      </c>
      <c r="F19" s="12" t="s">
        <v>33</v>
      </c>
      <c r="G19" s="16" t="s">
        <v>851</v>
      </c>
      <c r="H19" s="12" t="s">
        <v>936</v>
      </c>
      <c r="I19" s="12" t="s">
        <v>775</v>
      </c>
      <c r="J19" s="28"/>
      <c r="K19" s="12" t="s">
        <v>775</v>
      </c>
      <c r="L19" s="16"/>
      <c r="M19" s="86">
        <v>0</v>
      </c>
      <c r="N19" s="16">
        <v>2019</v>
      </c>
      <c r="O19" s="13" t="s">
        <v>3067</v>
      </c>
      <c r="P19" s="16" t="s">
        <v>1293</v>
      </c>
      <c r="Q19" s="16" t="s">
        <v>1294</v>
      </c>
    </row>
    <row r="20" spans="1:17" ht="96">
      <c r="A20" s="104" t="s">
        <v>852</v>
      </c>
      <c r="B20" s="16" t="s">
        <v>1295</v>
      </c>
      <c r="C20" s="16">
        <v>67</v>
      </c>
      <c r="D20" s="16" t="s">
        <v>602</v>
      </c>
      <c r="E20" s="16" t="s">
        <v>2553</v>
      </c>
      <c r="F20" s="12" t="s">
        <v>33</v>
      </c>
      <c r="G20" s="16" t="s">
        <v>851</v>
      </c>
      <c r="H20" s="12" t="s">
        <v>936</v>
      </c>
      <c r="I20" s="12" t="s">
        <v>775</v>
      </c>
      <c r="J20" s="28"/>
      <c r="K20" s="12" t="s">
        <v>775</v>
      </c>
      <c r="L20" s="16"/>
      <c r="M20" s="86">
        <v>0</v>
      </c>
      <c r="N20" s="16">
        <v>2016</v>
      </c>
      <c r="O20" s="13" t="s">
        <v>3067</v>
      </c>
      <c r="P20" s="16" t="s">
        <v>1296</v>
      </c>
      <c r="Q20" s="16" t="s">
        <v>1297</v>
      </c>
    </row>
    <row r="21" spans="1:17" ht="144">
      <c r="A21" s="104" t="s">
        <v>853</v>
      </c>
      <c r="B21" s="16" t="s">
        <v>2570</v>
      </c>
      <c r="C21" s="16" t="s">
        <v>775</v>
      </c>
      <c r="D21" s="16" t="s">
        <v>272</v>
      </c>
      <c r="E21" s="16" t="s">
        <v>2571</v>
      </c>
      <c r="F21" s="12" t="s">
        <v>33</v>
      </c>
      <c r="G21" s="16" t="s">
        <v>851</v>
      </c>
      <c r="H21" s="12" t="s">
        <v>936</v>
      </c>
      <c r="I21" s="12" t="s">
        <v>775</v>
      </c>
      <c r="J21" s="28"/>
      <c r="K21" s="12" t="s">
        <v>775</v>
      </c>
      <c r="L21" s="16"/>
      <c r="M21" s="86">
        <v>9166</v>
      </c>
      <c r="N21" s="16">
        <v>2013</v>
      </c>
      <c r="O21" s="13" t="s">
        <v>3067</v>
      </c>
      <c r="P21" s="16" t="s">
        <v>1298</v>
      </c>
      <c r="Q21" s="16" t="s">
        <v>2572</v>
      </c>
    </row>
    <row r="22" spans="1:17" ht="80">
      <c r="A22" s="104" t="s">
        <v>1299</v>
      </c>
      <c r="B22" s="16" t="s">
        <v>3881</v>
      </c>
      <c r="C22" s="16">
        <v>67</v>
      </c>
      <c r="D22" s="16" t="s">
        <v>849</v>
      </c>
      <c r="E22" s="16" t="s">
        <v>2573</v>
      </c>
      <c r="F22" s="12" t="s">
        <v>26</v>
      </c>
      <c r="G22" s="16" t="s">
        <v>851</v>
      </c>
      <c r="H22" s="16" t="s">
        <v>1300</v>
      </c>
      <c r="I22" s="12" t="s">
        <v>775</v>
      </c>
      <c r="J22" s="28"/>
      <c r="K22" s="12" t="s">
        <v>775</v>
      </c>
      <c r="L22" s="16"/>
      <c r="M22" s="86">
        <v>308171.55</v>
      </c>
      <c r="N22" s="16">
        <v>2022</v>
      </c>
      <c r="O22" s="14" t="s">
        <v>3069</v>
      </c>
      <c r="P22" s="16" t="s">
        <v>1301</v>
      </c>
      <c r="Q22" s="16" t="s">
        <v>2574</v>
      </c>
    </row>
    <row r="23" spans="1:17" ht="144">
      <c r="A23" s="104" t="s">
        <v>224</v>
      </c>
      <c r="B23" s="16" t="s">
        <v>3882</v>
      </c>
      <c r="C23" s="16">
        <v>124</v>
      </c>
      <c r="D23" s="16" t="s">
        <v>23</v>
      </c>
      <c r="E23" s="16" t="s">
        <v>2575</v>
      </c>
      <c r="F23" s="12" t="s">
        <v>26</v>
      </c>
      <c r="G23" s="16" t="s">
        <v>851</v>
      </c>
      <c r="H23" s="16" t="s">
        <v>1302</v>
      </c>
      <c r="I23" s="12" t="s">
        <v>775</v>
      </c>
      <c r="J23" s="28"/>
      <c r="K23" s="12" t="s">
        <v>775</v>
      </c>
      <c r="L23" s="16"/>
      <c r="M23" s="86">
        <v>257853.8</v>
      </c>
      <c r="N23" s="16">
        <v>2022</v>
      </c>
      <c r="O23" s="13" t="s">
        <v>3068</v>
      </c>
      <c r="P23" s="16"/>
      <c r="Q23" s="16" t="s">
        <v>2576</v>
      </c>
    </row>
    <row r="24" spans="1:17" ht="128">
      <c r="A24" s="104" t="s">
        <v>854</v>
      </c>
      <c r="B24" s="16" t="s">
        <v>1303</v>
      </c>
      <c r="C24" s="16">
        <v>179</v>
      </c>
      <c r="D24" s="16" t="s">
        <v>22</v>
      </c>
      <c r="E24" s="16" t="s">
        <v>2577</v>
      </c>
      <c r="F24" s="12" t="s">
        <v>33</v>
      </c>
      <c r="G24" s="16" t="s">
        <v>851</v>
      </c>
      <c r="H24" s="16" t="s">
        <v>1304</v>
      </c>
      <c r="I24" s="12" t="s">
        <v>775</v>
      </c>
      <c r="J24" s="28"/>
      <c r="K24" s="12" t="s">
        <v>775</v>
      </c>
      <c r="L24" s="16"/>
      <c r="M24" s="86">
        <v>87110</v>
      </c>
      <c r="N24" s="16">
        <v>2016</v>
      </c>
      <c r="O24" s="14" t="s">
        <v>3069</v>
      </c>
      <c r="P24" s="16" t="s">
        <v>1305</v>
      </c>
      <c r="Q24" s="16" t="s">
        <v>2535</v>
      </c>
    </row>
    <row r="25" spans="1:17" ht="80">
      <c r="A25" s="104" t="s">
        <v>2578</v>
      </c>
      <c r="B25" s="16" t="s">
        <v>2579</v>
      </c>
      <c r="C25" s="16">
        <v>12</v>
      </c>
      <c r="D25" s="16" t="s">
        <v>229</v>
      </c>
      <c r="E25" s="16" t="s">
        <v>2553</v>
      </c>
      <c r="F25" s="12" t="s">
        <v>33</v>
      </c>
      <c r="G25" s="16" t="s">
        <v>851</v>
      </c>
      <c r="H25" s="12" t="s">
        <v>936</v>
      </c>
      <c r="I25" s="12" t="s">
        <v>775</v>
      </c>
      <c r="J25" s="28"/>
      <c r="K25" s="12" t="s">
        <v>775</v>
      </c>
      <c r="L25" s="16"/>
      <c r="M25" s="86">
        <v>0</v>
      </c>
      <c r="N25" s="16">
        <v>2024</v>
      </c>
      <c r="O25" s="13" t="s">
        <v>3067</v>
      </c>
      <c r="P25" s="16" t="s">
        <v>2580</v>
      </c>
      <c r="Q25" s="16" t="s">
        <v>2581</v>
      </c>
    </row>
    <row r="26" spans="1:17" ht="64">
      <c r="A26" s="104" t="s">
        <v>3883</v>
      </c>
      <c r="B26" s="16" t="s">
        <v>3884</v>
      </c>
      <c r="C26" s="16">
        <v>24</v>
      </c>
      <c r="D26" s="16" t="s">
        <v>602</v>
      </c>
      <c r="E26" s="16" t="s">
        <v>3885</v>
      </c>
      <c r="F26" s="12" t="s">
        <v>33</v>
      </c>
      <c r="G26" s="16" t="s">
        <v>851</v>
      </c>
      <c r="H26" s="12" t="s">
        <v>3235</v>
      </c>
      <c r="I26" s="12" t="s">
        <v>775</v>
      </c>
      <c r="J26" s="28"/>
      <c r="K26" s="12" t="s">
        <v>775</v>
      </c>
      <c r="L26" s="16"/>
      <c r="M26" s="86" t="s">
        <v>3688</v>
      </c>
      <c r="N26" s="16">
        <v>2025</v>
      </c>
      <c r="O26" s="13" t="s">
        <v>3067</v>
      </c>
      <c r="P26" s="16" t="s">
        <v>3886</v>
      </c>
      <c r="Q26" s="16"/>
    </row>
    <row r="27" spans="1:17" ht="32">
      <c r="A27" s="104" t="s">
        <v>3887</v>
      </c>
      <c r="B27" s="16" t="s">
        <v>3888</v>
      </c>
      <c r="C27" s="16">
        <v>20</v>
      </c>
      <c r="D27" s="16" t="s">
        <v>3889</v>
      </c>
      <c r="E27" s="16" t="s">
        <v>3890</v>
      </c>
      <c r="F27" s="12" t="s">
        <v>33</v>
      </c>
      <c r="G27" s="16" t="s">
        <v>851</v>
      </c>
      <c r="H27" s="12" t="s">
        <v>936</v>
      </c>
      <c r="I27" s="12" t="s">
        <v>775</v>
      </c>
      <c r="J27" s="28"/>
      <c r="K27" s="12" t="s">
        <v>775</v>
      </c>
      <c r="L27" s="16"/>
      <c r="M27" s="86">
        <v>0</v>
      </c>
      <c r="N27" s="16">
        <v>2025</v>
      </c>
      <c r="O27" s="13" t="s">
        <v>3067</v>
      </c>
      <c r="P27" s="16" t="s">
        <v>3891</v>
      </c>
      <c r="Q27" s="16"/>
    </row>
    <row r="28" spans="1:17" ht="48">
      <c r="A28" s="104" t="s">
        <v>219</v>
      </c>
      <c r="B28" s="16" t="s">
        <v>3892</v>
      </c>
      <c r="C28" s="16">
        <v>11</v>
      </c>
      <c r="D28" s="16" t="s">
        <v>1482</v>
      </c>
      <c r="E28" s="16" t="s">
        <v>3893</v>
      </c>
      <c r="F28" s="12" t="s">
        <v>33</v>
      </c>
      <c r="G28" s="16" t="s">
        <v>851</v>
      </c>
      <c r="H28" s="12" t="s">
        <v>3894</v>
      </c>
      <c r="I28" s="12" t="s">
        <v>775</v>
      </c>
      <c r="J28" s="28"/>
      <c r="K28" s="12" t="s">
        <v>775</v>
      </c>
      <c r="L28" s="16"/>
      <c r="M28" s="86">
        <v>0</v>
      </c>
      <c r="N28" s="16">
        <v>2025</v>
      </c>
      <c r="O28" s="13" t="s">
        <v>3067</v>
      </c>
      <c r="P28" s="16" t="s">
        <v>3895</v>
      </c>
      <c r="Q28" s="16"/>
    </row>
    <row r="29" spans="1:17" ht="32">
      <c r="A29" s="104" t="s">
        <v>3896</v>
      </c>
      <c r="B29" s="16" t="s">
        <v>3897</v>
      </c>
      <c r="C29" s="16">
        <v>13</v>
      </c>
      <c r="D29" s="16" t="s">
        <v>25</v>
      </c>
      <c r="E29" s="16" t="s">
        <v>3898</v>
      </c>
      <c r="F29" s="12" t="s">
        <v>33</v>
      </c>
      <c r="G29" s="16" t="s">
        <v>851</v>
      </c>
      <c r="H29" s="12" t="s">
        <v>936</v>
      </c>
      <c r="I29" s="12" t="s">
        <v>775</v>
      </c>
      <c r="J29" s="28"/>
      <c r="K29" s="12" t="s">
        <v>775</v>
      </c>
      <c r="L29" s="16"/>
      <c r="M29" s="86">
        <v>2500</v>
      </c>
      <c r="N29" s="16">
        <v>2025</v>
      </c>
      <c r="O29" s="13" t="s">
        <v>3067</v>
      </c>
      <c r="P29" s="16" t="s">
        <v>3899</v>
      </c>
      <c r="Q29" s="16"/>
    </row>
    <row r="30" spans="1:17" ht="48">
      <c r="A30" s="104" t="s">
        <v>1306</v>
      </c>
      <c r="B30" s="16" t="s">
        <v>3900</v>
      </c>
      <c r="C30" s="16">
        <v>371</v>
      </c>
      <c r="D30" s="16" t="s">
        <v>22</v>
      </c>
      <c r="E30" s="16" t="s">
        <v>2553</v>
      </c>
      <c r="F30" s="12" t="s">
        <v>33</v>
      </c>
      <c r="G30" s="16" t="s">
        <v>851</v>
      </c>
      <c r="H30" s="12" t="s">
        <v>936</v>
      </c>
      <c r="I30" s="12" t="s">
        <v>775</v>
      </c>
      <c r="J30" s="28"/>
      <c r="K30" s="12" t="s">
        <v>775</v>
      </c>
      <c r="L30" s="16"/>
      <c r="M30" s="86">
        <v>0</v>
      </c>
      <c r="N30" s="16">
        <v>1994</v>
      </c>
      <c r="O30" s="13" t="s">
        <v>3067</v>
      </c>
      <c r="P30" s="16" t="s">
        <v>1307</v>
      </c>
      <c r="Q30" s="16" t="s">
        <v>2535</v>
      </c>
    </row>
    <row r="31" spans="1:17" ht="96">
      <c r="A31" s="105" t="s">
        <v>646</v>
      </c>
      <c r="B31" s="16" t="s">
        <v>856</v>
      </c>
      <c r="C31" s="67">
        <v>3216</v>
      </c>
      <c r="D31" s="16" t="s">
        <v>857</v>
      </c>
      <c r="E31" s="16" t="s">
        <v>2582</v>
      </c>
      <c r="F31" s="12" t="s">
        <v>33</v>
      </c>
      <c r="G31" s="16" t="s">
        <v>851</v>
      </c>
      <c r="H31" s="16" t="s">
        <v>858</v>
      </c>
      <c r="I31" s="12" t="s">
        <v>775</v>
      </c>
      <c r="J31" s="28"/>
      <c r="K31" s="12" t="s">
        <v>775</v>
      </c>
      <c r="L31" s="16"/>
      <c r="M31" s="86">
        <v>15000</v>
      </c>
      <c r="N31" s="14" t="s">
        <v>1442</v>
      </c>
      <c r="O31" s="13" t="s">
        <v>3068</v>
      </c>
      <c r="P31" s="16" t="s">
        <v>1310</v>
      </c>
      <c r="Q31" s="16" t="s">
        <v>2535</v>
      </c>
    </row>
    <row r="32" spans="1:17" ht="128">
      <c r="A32" s="106" t="s">
        <v>855</v>
      </c>
      <c r="B32" s="16" t="s">
        <v>3901</v>
      </c>
      <c r="C32" s="16" t="s">
        <v>775</v>
      </c>
      <c r="D32" s="16" t="s">
        <v>25</v>
      </c>
      <c r="E32" s="16" t="s">
        <v>2583</v>
      </c>
      <c r="F32" s="12" t="s">
        <v>33</v>
      </c>
      <c r="G32" s="16" t="s">
        <v>851</v>
      </c>
      <c r="H32" s="12" t="s">
        <v>936</v>
      </c>
      <c r="I32" s="12" t="s">
        <v>775</v>
      </c>
      <c r="J32" s="28"/>
      <c r="K32" s="12" t="s">
        <v>775</v>
      </c>
      <c r="L32" s="16"/>
      <c r="M32" s="86">
        <v>1000</v>
      </c>
      <c r="N32" s="16">
        <v>2019</v>
      </c>
      <c r="O32" s="13" t="s">
        <v>3067</v>
      </c>
      <c r="P32" s="16" t="s">
        <v>1308</v>
      </c>
      <c r="Q32" s="16" t="s">
        <v>2584</v>
      </c>
    </row>
    <row r="33" spans="1:17" ht="80">
      <c r="A33" s="106" t="s">
        <v>2585</v>
      </c>
      <c r="B33" s="16" t="s">
        <v>2586</v>
      </c>
      <c r="C33" s="16">
        <v>178</v>
      </c>
      <c r="D33" s="16" t="s">
        <v>22</v>
      </c>
      <c r="E33" s="16" t="s">
        <v>2569</v>
      </c>
      <c r="F33" s="12" t="s">
        <v>33</v>
      </c>
      <c r="G33" s="16" t="s">
        <v>851</v>
      </c>
      <c r="H33" s="12" t="s">
        <v>936</v>
      </c>
      <c r="I33" s="12" t="s">
        <v>775</v>
      </c>
      <c r="J33" s="28"/>
      <c r="K33" s="12" t="s">
        <v>775</v>
      </c>
      <c r="L33" s="16"/>
      <c r="M33" s="86">
        <v>16250</v>
      </c>
      <c r="N33" s="16">
        <v>2016</v>
      </c>
      <c r="O33" s="13" t="s">
        <v>3067</v>
      </c>
      <c r="P33" s="16" t="s">
        <v>1309</v>
      </c>
      <c r="Q33" s="16" t="s">
        <v>2587</v>
      </c>
    </row>
    <row r="34" spans="1:17" ht="96">
      <c r="A34" s="106" t="s">
        <v>2588</v>
      </c>
      <c r="B34" s="16" t="s">
        <v>3902</v>
      </c>
      <c r="C34" s="16" t="s">
        <v>775</v>
      </c>
      <c r="D34" s="16" t="s">
        <v>23</v>
      </c>
      <c r="E34" s="16" t="s">
        <v>2589</v>
      </c>
      <c r="F34" s="12" t="s">
        <v>33</v>
      </c>
      <c r="G34" s="16" t="s">
        <v>851</v>
      </c>
      <c r="H34" s="12" t="s">
        <v>936</v>
      </c>
      <c r="I34" s="12" t="s">
        <v>775</v>
      </c>
      <c r="J34" s="28"/>
      <c r="K34" s="12" t="s">
        <v>775</v>
      </c>
      <c r="L34" s="16"/>
      <c r="M34" s="79" t="s">
        <v>3181</v>
      </c>
      <c r="N34" s="16">
        <v>2016</v>
      </c>
      <c r="O34" s="13" t="s">
        <v>3067</v>
      </c>
      <c r="P34" s="16" t="s">
        <v>1309</v>
      </c>
      <c r="Q34" s="16" t="s">
        <v>2535</v>
      </c>
    </row>
    <row r="35" spans="1:17" ht="128">
      <c r="A35" s="66" t="s">
        <v>867</v>
      </c>
      <c r="B35" s="16" t="s">
        <v>3903</v>
      </c>
      <c r="C35" s="16" t="s">
        <v>3904</v>
      </c>
      <c r="D35" s="16" t="s">
        <v>22</v>
      </c>
      <c r="E35" s="16" t="s">
        <v>868</v>
      </c>
      <c r="F35" s="12" t="s">
        <v>26</v>
      </c>
      <c r="G35" s="16" t="s">
        <v>851</v>
      </c>
      <c r="H35" s="12" t="s">
        <v>936</v>
      </c>
      <c r="I35" s="12" t="s">
        <v>775</v>
      </c>
      <c r="J35" s="28"/>
      <c r="K35" s="12" t="s">
        <v>775</v>
      </c>
      <c r="L35" s="16"/>
      <c r="M35" s="86">
        <v>82715.08</v>
      </c>
      <c r="N35" s="16">
        <v>2019</v>
      </c>
      <c r="O35" s="13" t="s">
        <v>3068</v>
      </c>
      <c r="P35" s="16" t="s">
        <v>869</v>
      </c>
      <c r="Q35" s="16" t="s">
        <v>2535</v>
      </c>
    </row>
    <row r="36" spans="1:17" ht="335">
      <c r="A36" s="66" t="s">
        <v>15</v>
      </c>
      <c r="B36" s="16" t="s">
        <v>4370</v>
      </c>
      <c r="C36" s="12" t="s">
        <v>1442</v>
      </c>
      <c r="D36" s="16" t="s">
        <v>775</v>
      </c>
      <c r="E36" s="16" t="s">
        <v>775</v>
      </c>
      <c r="F36" s="12" t="s">
        <v>775</v>
      </c>
      <c r="G36" s="16" t="s">
        <v>775</v>
      </c>
      <c r="H36" s="12" t="s">
        <v>936</v>
      </c>
      <c r="I36" s="12" t="s">
        <v>775</v>
      </c>
      <c r="J36" s="28"/>
      <c r="K36" s="12" t="s">
        <v>775</v>
      </c>
      <c r="L36" s="16"/>
      <c r="M36" s="79" t="s">
        <v>3181</v>
      </c>
      <c r="N36" s="14" t="s">
        <v>1442</v>
      </c>
      <c r="O36" s="14" t="s">
        <v>3069</v>
      </c>
      <c r="P36" s="16" t="s">
        <v>2535</v>
      </c>
      <c r="Q36" s="16" t="s">
        <v>2535</v>
      </c>
    </row>
    <row r="132" spans="2:16">
      <c r="B132" s="5"/>
      <c r="G132" s="5"/>
      <c r="P132" s="5"/>
    </row>
    <row r="133" spans="2:16">
      <c r="B133" s="5"/>
      <c r="G133" s="5"/>
      <c r="P133" s="5"/>
    </row>
    <row r="134" spans="2:16">
      <c r="B134" s="5"/>
      <c r="G134" s="5"/>
      <c r="P134" s="5"/>
    </row>
    <row r="135" spans="2:16">
      <c r="B135" s="5"/>
      <c r="G135" s="5"/>
      <c r="P135" s="5"/>
    </row>
    <row r="136" spans="2:16">
      <c r="B136" s="5"/>
      <c r="G136" s="5"/>
      <c r="P136" s="5"/>
    </row>
    <row r="137" spans="2:16">
      <c r="B137" s="5"/>
      <c r="G137" s="5"/>
      <c r="P137" s="5"/>
    </row>
    <row r="138" spans="2:16">
      <c r="B138" s="5"/>
      <c r="G138" s="5"/>
      <c r="P138" s="5"/>
    </row>
    <row r="139" spans="2:16">
      <c r="B139" s="5"/>
      <c r="G139" s="5"/>
      <c r="P139" s="5"/>
    </row>
    <row r="140" spans="2:16">
      <c r="B140" s="5"/>
      <c r="G140" s="5"/>
      <c r="P140" s="5"/>
    </row>
    <row r="141" spans="2:16">
      <c r="B141" s="5"/>
      <c r="G141" s="5"/>
      <c r="P141" s="5"/>
    </row>
    <row r="142" spans="2:16">
      <c r="B142" s="5"/>
      <c r="G142" s="5"/>
      <c r="P142" s="5"/>
    </row>
    <row r="143" spans="2:16">
      <c r="B143" s="5"/>
      <c r="G143" s="5"/>
      <c r="P143" s="5"/>
    </row>
    <row r="144" spans="2:16">
      <c r="B144" s="5"/>
      <c r="G144" s="5"/>
      <c r="P144" s="5"/>
    </row>
    <row r="145" spans="2:16">
      <c r="B145" s="5"/>
      <c r="G145" s="5"/>
      <c r="P145" s="5"/>
    </row>
    <row r="146" spans="2:16">
      <c r="B146" s="5"/>
      <c r="G146" s="5"/>
      <c r="P146" s="5"/>
    </row>
    <row r="147" spans="2:16">
      <c r="B147" s="5"/>
      <c r="G147" s="5"/>
      <c r="P147" s="5"/>
    </row>
    <row r="148" spans="2:16">
      <c r="B148" s="5"/>
      <c r="G148" s="5"/>
      <c r="P148" s="5"/>
    </row>
    <row r="149" spans="2:16">
      <c r="B149" s="5"/>
      <c r="G149" s="5"/>
      <c r="P149" s="5"/>
    </row>
    <row r="150" spans="2:16">
      <c r="B150" s="5"/>
      <c r="G150" s="5"/>
      <c r="P150" s="5"/>
    </row>
    <row r="151" spans="2:16">
      <c r="B151" s="5"/>
      <c r="G151" s="5"/>
      <c r="P151" s="5"/>
    </row>
    <row r="152" spans="2:16">
      <c r="B152" s="5"/>
      <c r="G152" s="5"/>
      <c r="P152" s="5"/>
    </row>
    <row r="153" spans="2:16">
      <c r="B153" s="5"/>
      <c r="G153" s="5"/>
      <c r="P153" s="5"/>
    </row>
    <row r="154" spans="2:16">
      <c r="B154" s="5"/>
      <c r="G154" s="5"/>
      <c r="P154" s="5"/>
    </row>
    <row r="155" spans="2:16">
      <c r="B155" s="5"/>
      <c r="G155" s="5"/>
      <c r="P155" s="5"/>
    </row>
    <row r="156" spans="2:16">
      <c r="B156" s="5"/>
      <c r="G156" s="5"/>
      <c r="P156" s="5"/>
    </row>
    <row r="157" spans="2:16">
      <c r="B157" s="5"/>
      <c r="G157" s="5"/>
      <c r="P157" s="5"/>
    </row>
    <row r="158" spans="2:16">
      <c r="B158" s="5"/>
      <c r="G158" s="5"/>
      <c r="P158" s="5"/>
    </row>
    <row r="159" spans="2:16">
      <c r="B159" s="5"/>
      <c r="G159" s="5"/>
      <c r="P159" s="5"/>
    </row>
    <row r="160" spans="2:16">
      <c r="B160" s="5"/>
      <c r="G160" s="5"/>
      <c r="P160" s="5"/>
    </row>
    <row r="161" spans="2:16">
      <c r="B161" s="5"/>
      <c r="G161" s="5"/>
      <c r="P161" s="5"/>
    </row>
    <row r="162" spans="2:16">
      <c r="B162" s="5"/>
      <c r="G162" s="5"/>
      <c r="P162" s="5"/>
    </row>
    <row r="163" spans="2:16">
      <c r="B163" s="5"/>
      <c r="G163" s="5"/>
      <c r="P163" s="5"/>
    </row>
    <row r="164" spans="2:16">
      <c r="B164" s="5"/>
      <c r="G164" s="5"/>
      <c r="P164" s="5"/>
    </row>
    <row r="165" spans="2:16">
      <c r="B165" s="5"/>
      <c r="G165" s="5"/>
      <c r="P165" s="5"/>
    </row>
    <row r="166" spans="2:16">
      <c r="B166" s="5"/>
      <c r="G166" s="5"/>
      <c r="P166" s="5"/>
    </row>
    <row r="167" spans="2:16">
      <c r="B167" s="5"/>
      <c r="G167" s="5"/>
      <c r="P167" s="5"/>
    </row>
    <row r="168" spans="2:16">
      <c r="B168" s="5"/>
      <c r="G168" s="5"/>
      <c r="P168" s="5"/>
    </row>
    <row r="169" spans="2:16">
      <c r="B169" s="5"/>
      <c r="G169" s="5"/>
      <c r="P169" s="5"/>
    </row>
    <row r="170" spans="2:16">
      <c r="B170" s="5"/>
      <c r="G170" s="5"/>
      <c r="P170" s="5"/>
    </row>
    <row r="171" spans="2:16">
      <c r="B171" s="5"/>
      <c r="G171" s="5"/>
      <c r="P171" s="5"/>
    </row>
    <row r="172" spans="2:16">
      <c r="B172" s="5"/>
      <c r="G172" s="5"/>
      <c r="P172" s="5"/>
    </row>
    <row r="173" spans="2:16">
      <c r="B173" s="5"/>
      <c r="G173" s="5"/>
      <c r="P173" s="5"/>
    </row>
    <row r="174" spans="2:16">
      <c r="B174" s="5"/>
      <c r="G174" s="5"/>
      <c r="P174" s="5"/>
    </row>
    <row r="175" spans="2:16">
      <c r="B175" s="5"/>
      <c r="G175" s="5"/>
      <c r="P175" s="5"/>
    </row>
    <row r="176" spans="2:16">
      <c r="B176" s="5"/>
      <c r="G176" s="5"/>
      <c r="P176" s="5"/>
    </row>
    <row r="177" spans="2:16">
      <c r="B177" s="5"/>
      <c r="G177" s="5"/>
      <c r="P177" s="5"/>
    </row>
    <row r="178" spans="2:16">
      <c r="B178" s="5"/>
      <c r="G178" s="5"/>
      <c r="P178" s="5"/>
    </row>
    <row r="179" spans="2:16">
      <c r="B179" s="5"/>
      <c r="G179" s="5"/>
      <c r="P179" s="5"/>
    </row>
    <row r="180" spans="2:16">
      <c r="B180" s="5"/>
      <c r="G180" s="5"/>
      <c r="P180" s="5"/>
    </row>
    <row r="181" spans="2:16">
      <c r="B181" s="5"/>
      <c r="G181" s="5"/>
      <c r="P181" s="5"/>
    </row>
    <row r="182" spans="2:16">
      <c r="B182" s="5"/>
      <c r="G182" s="5"/>
      <c r="P182" s="5"/>
    </row>
    <row r="183" spans="2:16">
      <c r="B183" s="5"/>
      <c r="G183" s="5"/>
      <c r="P183" s="5"/>
    </row>
    <row r="184" spans="2:16">
      <c r="B184" s="5"/>
      <c r="G184" s="5"/>
      <c r="P184" s="5"/>
    </row>
    <row r="185" spans="2:16">
      <c r="B185" s="5"/>
      <c r="G185" s="5"/>
      <c r="P185" s="5"/>
    </row>
    <row r="186" spans="2:16">
      <c r="B186" s="5"/>
      <c r="G186" s="5"/>
      <c r="P186" s="5"/>
    </row>
    <row r="187" spans="2:16">
      <c r="B187" s="5"/>
      <c r="G187" s="5"/>
      <c r="P187" s="5"/>
    </row>
    <row r="188" spans="2:16">
      <c r="B188" s="5"/>
      <c r="G188" s="5"/>
      <c r="P188" s="5"/>
    </row>
    <row r="189" spans="2:16">
      <c r="B189" s="5"/>
      <c r="G189" s="5"/>
      <c r="P189" s="5"/>
    </row>
    <row r="190" spans="2:16">
      <c r="B190" s="5"/>
      <c r="G190" s="5"/>
      <c r="P190" s="5"/>
    </row>
    <row r="191" spans="2:16">
      <c r="B191" s="5"/>
      <c r="G191" s="5"/>
      <c r="P191" s="5"/>
    </row>
    <row r="192" spans="2:16">
      <c r="B192" s="5"/>
      <c r="G192" s="5"/>
      <c r="P192" s="5"/>
    </row>
    <row r="193" spans="2:16">
      <c r="B193" s="5"/>
      <c r="G193" s="5"/>
      <c r="P193" s="5"/>
    </row>
    <row r="194" spans="2:16">
      <c r="B194" s="5"/>
      <c r="G194" s="5"/>
      <c r="P194" s="5"/>
    </row>
    <row r="195" spans="2:16">
      <c r="B195" s="5"/>
      <c r="G195" s="5"/>
      <c r="P195" s="5"/>
    </row>
    <row r="196" spans="2:16">
      <c r="B196" s="5"/>
      <c r="G196" s="5"/>
      <c r="P196" s="5"/>
    </row>
    <row r="197" spans="2:16">
      <c r="B197" s="5"/>
      <c r="G197" s="5"/>
      <c r="P197" s="5"/>
    </row>
    <row r="198" spans="2:16">
      <c r="B198" s="5"/>
      <c r="G198" s="5"/>
      <c r="P198" s="5"/>
    </row>
    <row r="199" spans="2:16">
      <c r="B199" s="5"/>
      <c r="G199" s="5"/>
      <c r="P199" s="5"/>
    </row>
    <row r="200" spans="2:16">
      <c r="B200" s="5"/>
      <c r="G200" s="5"/>
      <c r="P200" s="5"/>
    </row>
    <row r="201" spans="2:16">
      <c r="B201" s="5"/>
      <c r="G201" s="5"/>
      <c r="P201" s="5"/>
    </row>
    <row r="202" spans="2:16">
      <c r="B202" s="5"/>
      <c r="G202" s="5"/>
      <c r="P202" s="5"/>
    </row>
    <row r="203" spans="2:16">
      <c r="B203" s="5"/>
      <c r="G203" s="5"/>
      <c r="P203" s="5"/>
    </row>
    <row r="204" spans="2:16">
      <c r="B204" s="5"/>
      <c r="G204" s="5"/>
      <c r="P204" s="5"/>
    </row>
    <row r="205" spans="2:16">
      <c r="B205" s="5"/>
      <c r="G205" s="5"/>
      <c r="P205" s="5"/>
    </row>
    <row r="206" spans="2:16">
      <c r="B206" s="5"/>
      <c r="G206" s="5"/>
      <c r="P206" s="5"/>
    </row>
    <row r="207" spans="2:16">
      <c r="B207" s="5"/>
      <c r="G207" s="5"/>
      <c r="P207" s="5"/>
    </row>
    <row r="208" spans="2:16">
      <c r="B208" s="5"/>
      <c r="G208" s="5"/>
      <c r="P208" s="5"/>
    </row>
    <row r="209" spans="2:16">
      <c r="B209" s="5"/>
      <c r="G209" s="5"/>
      <c r="P209" s="5"/>
    </row>
    <row r="210" spans="2:16">
      <c r="B210" s="5"/>
      <c r="G210" s="5"/>
      <c r="P210" s="5"/>
    </row>
    <row r="211" spans="2:16">
      <c r="B211" s="5"/>
      <c r="G211" s="5"/>
      <c r="P211" s="5"/>
    </row>
    <row r="212" spans="2:16">
      <c r="B212" s="5"/>
    </row>
    <row r="213" spans="2:16">
      <c r="B213" s="5"/>
    </row>
    <row r="214" spans="2:16">
      <c r="B214" s="5"/>
    </row>
    <row r="215" spans="2:16">
      <c r="B215" s="5"/>
    </row>
    <row r="216" spans="2:16">
      <c r="B216" s="5"/>
    </row>
    <row r="217" spans="2:16">
      <c r="B217" s="5"/>
    </row>
    <row r="218" spans="2:16">
      <c r="B218" s="5"/>
    </row>
    <row r="219" spans="2:16">
      <c r="B219" s="5"/>
    </row>
    <row r="220" spans="2:16">
      <c r="B220" s="5"/>
    </row>
    <row r="221" spans="2:16">
      <c r="B221" s="5"/>
    </row>
    <row r="222" spans="2:16">
      <c r="B222" s="5"/>
    </row>
    <row r="223" spans="2:16">
      <c r="B223" s="5"/>
    </row>
    <row r="224" spans="2:16">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16">
      <c r="B257" s="5"/>
    </row>
    <row r="258" spans="2:16">
      <c r="B258" s="5"/>
    </row>
    <row r="259" spans="2:16">
      <c r="B259" s="5"/>
    </row>
    <row r="260" spans="2:16">
      <c r="B260" s="5"/>
      <c r="G260" s="5"/>
      <c r="P260" s="5"/>
    </row>
    <row r="261" spans="2:16">
      <c r="B261" s="5"/>
      <c r="G261" s="5"/>
      <c r="P261" s="5"/>
    </row>
    <row r="262" spans="2:16">
      <c r="B262" s="5"/>
      <c r="G262" s="5"/>
      <c r="P262" s="5"/>
    </row>
    <row r="263" spans="2:16">
      <c r="B263" s="5"/>
      <c r="G263" s="5"/>
      <c r="P263" s="5"/>
    </row>
    <row r="264" spans="2:16">
      <c r="B264" s="5"/>
      <c r="G264" s="5"/>
      <c r="P264" s="5"/>
    </row>
    <row r="265" spans="2:16">
      <c r="B265" s="5"/>
      <c r="G265" s="5"/>
      <c r="P265" s="5"/>
    </row>
    <row r="266" spans="2:16">
      <c r="B266" s="5"/>
      <c r="G266" s="5"/>
      <c r="P266" s="5"/>
    </row>
    <row r="267" spans="2:16">
      <c r="B267" s="5"/>
      <c r="G267" s="5"/>
      <c r="P267" s="5"/>
    </row>
    <row r="268" spans="2:16">
      <c r="B268" s="5"/>
      <c r="G268" s="5"/>
      <c r="P268" s="5"/>
    </row>
    <row r="269" spans="2:16">
      <c r="B269" s="5"/>
      <c r="G269" s="5"/>
      <c r="P269" s="5"/>
    </row>
    <row r="270" spans="2:16">
      <c r="B270" s="5"/>
      <c r="G270" s="5"/>
      <c r="P270" s="5"/>
    </row>
    <row r="271" spans="2:16">
      <c r="B271" s="5"/>
      <c r="G271" s="5"/>
      <c r="P271" s="5"/>
    </row>
    <row r="272" spans="2:16">
      <c r="B272" s="5"/>
      <c r="G272" s="5"/>
      <c r="P272" s="5"/>
    </row>
    <row r="273" spans="2:16">
      <c r="B273" s="5"/>
      <c r="G273" s="5"/>
      <c r="P273" s="5"/>
    </row>
    <row r="274" spans="2:16">
      <c r="B274" s="5"/>
      <c r="G274" s="5"/>
      <c r="P274" s="5"/>
    </row>
    <row r="275" spans="2:16">
      <c r="B275" s="5"/>
      <c r="G275" s="5"/>
      <c r="P275" s="5"/>
    </row>
    <row r="276" spans="2:16">
      <c r="B276" s="5"/>
      <c r="G276" s="5"/>
      <c r="P276" s="5"/>
    </row>
    <row r="277" spans="2:16">
      <c r="B277" s="5"/>
      <c r="G277" s="5"/>
      <c r="P277" s="5"/>
    </row>
    <row r="278" spans="2:16">
      <c r="B278" s="5"/>
      <c r="G278" s="5"/>
      <c r="P278" s="5"/>
    </row>
    <row r="279" spans="2:16">
      <c r="B279" s="5"/>
      <c r="G279" s="5"/>
      <c r="P279" s="5"/>
    </row>
    <row r="280" spans="2:16">
      <c r="B280" s="5"/>
      <c r="G280" s="5"/>
      <c r="P280" s="5"/>
    </row>
    <row r="281" spans="2:16">
      <c r="B281" s="5"/>
      <c r="G281" s="5"/>
      <c r="P281" s="5"/>
    </row>
    <row r="282" spans="2:16">
      <c r="B282" s="5"/>
      <c r="G282" s="5"/>
      <c r="P282" s="5"/>
    </row>
    <row r="283" spans="2:16">
      <c r="B283" s="5"/>
      <c r="G283" s="5"/>
      <c r="P283" s="5"/>
    </row>
    <row r="284" spans="2:16">
      <c r="B284" s="5"/>
      <c r="G284" s="5"/>
      <c r="P284" s="5"/>
    </row>
    <row r="285" spans="2:16">
      <c r="B285" s="5"/>
      <c r="G285" s="5"/>
      <c r="P285" s="5"/>
    </row>
    <row r="286" spans="2:16">
      <c r="B286" s="5"/>
      <c r="G286" s="5"/>
      <c r="P286" s="5"/>
    </row>
    <row r="287" spans="2:16">
      <c r="B287" s="5"/>
      <c r="G287" s="5"/>
      <c r="P287" s="5"/>
    </row>
    <row r="288" spans="2:16">
      <c r="B288" s="5"/>
      <c r="G288" s="5"/>
      <c r="P288" s="5"/>
    </row>
    <row r="289" spans="2:16">
      <c r="B289" s="5"/>
      <c r="G289" s="5"/>
      <c r="P289" s="5"/>
    </row>
    <row r="290" spans="2:16">
      <c r="B290" s="5"/>
      <c r="G290" s="5"/>
      <c r="P290" s="5"/>
    </row>
    <row r="291" spans="2:16">
      <c r="B291" s="5"/>
      <c r="G291" s="5"/>
      <c r="P291" s="5"/>
    </row>
    <row r="292" spans="2:16">
      <c r="B292" s="5"/>
      <c r="G292" s="5"/>
      <c r="P292" s="5"/>
    </row>
    <row r="293" spans="2:16">
      <c r="B293" s="5"/>
      <c r="G293" s="5"/>
      <c r="P293" s="5"/>
    </row>
    <row r="294" spans="2:16">
      <c r="B294" s="5"/>
      <c r="G294" s="5"/>
      <c r="P294" s="5"/>
    </row>
    <row r="295" spans="2:16">
      <c r="B295" s="5"/>
      <c r="G295" s="5"/>
      <c r="P295" s="5"/>
    </row>
    <row r="296" spans="2:16">
      <c r="B296" s="5"/>
      <c r="G296" s="5"/>
      <c r="P296" s="5"/>
    </row>
    <row r="297" spans="2:16">
      <c r="B297" s="5"/>
      <c r="G297" s="5"/>
      <c r="P297" s="5"/>
    </row>
    <row r="298" spans="2:16">
      <c r="B298" s="5"/>
      <c r="G298" s="5"/>
      <c r="P298" s="5"/>
    </row>
    <row r="299" spans="2:16">
      <c r="B299" s="5"/>
      <c r="G299" s="5"/>
      <c r="P299" s="5"/>
    </row>
    <row r="300" spans="2:16">
      <c r="B300" s="5"/>
      <c r="G300" s="5"/>
      <c r="P300" s="5"/>
    </row>
    <row r="301" spans="2:16">
      <c r="B301" s="5"/>
      <c r="G301" s="5"/>
      <c r="P301" s="5"/>
    </row>
    <row r="302" spans="2:16">
      <c r="B302" s="5"/>
      <c r="G302" s="5"/>
      <c r="P302" s="5"/>
    </row>
    <row r="303" spans="2:16">
      <c r="B303" s="5"/>
      <c r="G303" s="5"/>
      <c r="P303" s="5"/>
    </row>
    <row r="304" spans="2:16">
      <c r="B304" s="5"/>
      <c r="G304" s="5"/>
      <c r="P304" s="5"/>
    </row>
    <row r="305" spans="2:16">
      <c r="B305" s="5"/>
      <c r="G305" s="5"/>
      <c r="P305" s="5"/>
    </row>
    <row r="306" spans="2:16">
      <c r="B306" s="5"/>
      <c r="G306" s="5"/>
      <c r="P306" s="5"/>
    </row>
    <row r="307" spans="2:16">
      <c r="B307" s="5"/>
      <c r="G307" s="5"/>
      <c r="P307" s="5"/>
    </row>
    <row r="308" spans="2:16">
      <c r="B308" s="5"/>
      <c r="G308" s="5"/>
      <c r="P308" s="5"/>
    </row>
    <row r="309" spans="2:16">
      <c r="B309" s="5"/>
      <c r="G309" s="5"/>
      <c r="P309" s="5"/>
    </row>
    <row r="310" spans="2:16">
      <c r="B310" s="5"/>
      <c r="G310" s="5"/>
      <c r="P310" s="5"/>
    </row>
    <row r="311" spans="2:16">
      <c r="B311" s="5"/>
      <c r="G311" s="5"/>
      <c r="P311" s="5"/>
    </row>
    <row r="312" spans="2:16">
      <c r="B312" s="5"/>
      <c r="G312" s="5"/>
      <c r="P312" s="5"/>
    </row>
    <row r="313" spans="2:16">
      <c r="B313" s="5"/>
      <c r="G313" s="5"/>
      <c r="P313" s="5"/>
    </row>
    <row r="314" spans="2:16">
      <c r="B314" s="5"/>
      <c r="G314" s="5"/>
      <c r="P314" s="5"/>
    </row>
    <row r="315" spans="2:16">
      <c r="B315" s="5"/>
      <c r="G315" s="5"/>
      <c r="P315" s="5"/>
    </row>
    <row r="316" spans="2:16">
      <c r="B316" s="5"/>
      <c r="G316" s="5"/>
      <c r="P316" s="5"/>
    </row>
    <row r="317" spans="2:16">
      <c r="B317" s="5"/>
      <c r="G317" s="5"/>
      <c r="P317" s="5"/>
    </row>
    <row r="318" spans="2:16">
      <c r="B318" s="5"/>
      <c r="G318" s="5"/>
      <c r="P318" s="5"/>
    </row>
    <row r="319" spans="2:16">
      <c r="B319" s="5"/>
      <c r="G319" s="5"/>
      <c r="P319" s="5"/>
    </row>
    <row r="320" spans="2:16">
      <c r="B320" s="5"/>
      <c r="G320" s="5"/>
      <c r="P320" s="5"/>
    </row>
    <row r="321" spans="2:16">
      <c r="B321" s="5"/>
      <c r="G321" s="5"/>
      <c r="P321" s="5"/>
    </row>
    <row r="322" spans="2:16">
      <c r="B322" s="5"/>
      <c r="G322" s="5"/>
      <c r="P322" s="5"/>
    </row>
    <row r="323" spans="2:16">
      <c r="B323" s="5"/>
      <c r="G323" s="5"/>
      <c r="P323" s="5"/>
    </row>
    <row r="324" spans="2:16">
      <c r="B324" s="5"/>
      <c r="G324" s="5"/>
      <c r="P324" s="5"/>
    </row>
    <row r="325" spans="2:16">
      <c r="B325" s="5"/>
      <c r="G325" s="5"/>
      <c r="P325" s="5"/>
    </row>
    <row r="326" spans="2:16">
      <c r="B326" s="5"/>
      <c r="G326" s="5"/>
      <c r="P326" s="5"/>
    </row>
    <row r="327" spans="2:16">
      <c r="B327" s="5"/>
      <c r="G327" s="5"/>
      <c r="P327" s="5"/>
    </row>
    <row r="328" spans="2:16">
      <c r="B328" s="5"/>
      <c r="G328" s="5"/>
      <c r="P328" s="5"/>
    </row>
    <row r="329" spans="2:16">
      <c r="B329" s="5"/>
      <c r="G329" s="5"/>
      <c r="P329" s="5"/>
    </row>
    <row r="330" spans="2:16">
      <c r="B330" s="5"/>
      <c r="G330" s="5"/>
      <c r="P330" s="5"/>
    </row>
    <row r="331" spans="2:16">
      <c r="B331" s="5"/>
      <c r="G331" s="5"/>
      <c r="P331" s="5"/>
    </row>
    <row r="332" spans="2:16">
      <c r="B332" s="5"/>
      <c r="G332" s="5"/>
      <c r="P332" s="5"/>
    </row>
    <row r="333" spans="2:16">
      <c r="B333" s="5"/>
      <c r="G333" s="5"/>
      <c r="P333" s="5"/>
    </row>
    <row r="334" spans="2:16">
      <c r="B334" s="5"/>
      <c r="G334" s="5"/>
      <c r="P334" s="5"/>
    </row>
    <row r="335" spans="2:16">
      <c r="B335" s="5"/>
      <c r="G335" s="5"/>
      <c r="P335" s="5"/>
    </row>
    <row r="336" spans="2:16">
      <c r="B336" s="5"/>
      <c r="G336" s="5"/>
      <c r="P336" s="5"/>
    </row>
    <row r="337" spans="2:16">
      <c r="B337" s="5"/>
      <c r="G337" s="5"/>
      <c r="P337" s="5"/>
    </row>
    <row r="338" spans="2:16">
      <c r="B338" s="5"/>
      <c r="G338" s="5"/>
      <c r="P338" s="5"/>
    </row>
    <row r="339" spans="2:16">
      <c r="B339" s="5"/>
      <c r="G339" s="5"/>
      <c r="P339" s="5"/>
    </row>
    <row r="340" spans="2:16">
      <c r="B340" s="5"/>
      <c r="G340" s="5"/>
      <c r="P340" s="5"/>
    </row>
    <row r="341" spans="2:16">
      <c r="B341" s="5"/>
      <c r="G341" s="5"/>
      <c r="P341" s="5"/>
    </row>
    <row r="342" spans="2:16">
      <c r="B342" s="5"/>
      <c r="G342" s="5"/>
      <c r="P342" s="5"/>
    </row>
    <row r="343" spans="2:16">
      <c r="B343" s="5"/>
      <c r="G343" s="5"/>
      <c r="P343" s="5"/>
    </row>
    <row r="344" spans="2:16">
      <c r="B344" s="5"/>
      <c r="G344" s="5"/>
      <c r="P344" s="5"/>
    </row>
    <row r="345" spans="2:16">
      <c r="B345" s="5"/>
      <c r="G345" s="5"/>
      <c r="P345" s="5"/>
    </row>
    <row r="346" spans="2:16">
      <c r="B346" s="5"/>
      <c r="G346" s="5"/>
      <c r="P346" s="5"/>
    </row>
    <row r="347" spans="2:16">
      <c r="B347" s="5"/>
      <c r="G347" s="5"/>
      <c r="P347" s="5"/>
    </row>
    <row r="348" spans="2:16">
      <c r="B348" s="5"/>
      <c r="G348" s="5"/>
      <c r="P348" s="5"/>
    </row>
    <row r="349" spans="2:16">
      <c r="B349" s="5"/>
      <c r="G349" s="5"/>
      <c r="P349" s="5"/>
    </row>
    <row r="350" spans="2:16">
      <c r="B350" s="5"/>
      <c r="G350" s="5"/>
      <c r="P350" s="5"/>
    </row>
    <row r="351" spans="2:16">
      <c r="B351" s="5"/>
      <c r="G351" s="5"/>
      <c r="P351" s="5"/>
    </row>
    <row r="352" spans="2:16">
      <c r="B352" s="5"/>
      <c r="G352" s="5"/>
      <c r="P352" s="5"/>
    </row>
    <row r="353" spans="2:16">
      <c r="B353" s="5"/>
      <c r="G353" s="5"/>
      <c r="P353" s="5"/>
    </row>
    <row r="354" spans="2:16">
      <c r="B354" s="5"/>
      <c r="G354" s="5"/>
      <c r="P354" s="5"/>
    </row>
    <row r="355" spans="2:16">
      <c r="B355" s="5"/>
      <c r="G355" s="5"/>
      <c r="P355" s="5"/>
    </row>
    <row r="356" spans="2:16">
      <c r="B356" s="5"/>
      <c r="G356" s="5"/>
      <c r="P356" s="5"/>
    </row>
    <row r="357" spans="2:16">
      <c r="B357" s="5"/>
      <c r="G357" s="5"/>
      <c r="P357" s="5"/>
    </row>
    <row r="358" spans="2:16">
      <c r="B358" s="5"/>
      <c r="G358" s="5"/>
      <c r="P358" s="5"/>
    </row>
    <row r="359" spans="2:16">
      <c r="B359" s="5"/>
      <c r="G359" s="5"/>
      <c r="P359" s="5"/>
    </row>
    <row r="360" spans="2:16">
      <c r="B360" s="5"/>
      <c r="G360" s="5"/>
      <c r="P360" s="5"/>
    </row>
    <row r="361" spans="2:16">
      <c r="B361" s="5"/>
      <c r="G361" s="5"/>
      <c r="P361" s="5"/>
    </row>
    <row r="362" spans="2:16">
      <c r="B362" s="5"/>
      <c r="G362" s="5"/>
      <c r="P362" s="5"/>
    </row>
    <row r="363" spans="2:16">
      <c r="B363" s="5"/>
      <c r="G363" s="5"/>
      <c r="P363" s="5"/>
    </row>
    <row r="364" spans="2:16">
      <c r="B364" s="5"/>
      <c r="G364" s="5"/>
      <c r="P364" s="5"/>
    </row>
    <row r="365" spans="2:16">
      <c r="B365" s="5"/>
      <c r="G365" s="5"/>
      <c r="P365" s="5"/>
    </row>
    <row r="366" spans="2:16">
      <c r="B366" s="5"/>
      <c r="G366" s="5"/>
      <c r="P366" s="5"/>
    </row>
    <row r="367" spans="2:16">
      <c r="B367" s="5"/>
      <c r="G367" s="5"/>
      <c r="P367" s="5"/>
    </row>
    <row r="368" spans="2:16">
      <c r="B368" s="5"/>
      <c r="G368" s="5"/>
      <c r="P368" s="5"/>
    </row>
    <row r="369" spans="2:16">
      <c r="B369" s="5"/>
      <c r="G369" s="5"/>
      <c r="P369" s="5"/>
    </row>
    <row r="370" spans="2:16">
      <c r="B370" s="5"/>
      <c r="G370" s="5"/>
      <c r="P370" s="5"/>
    </row>
    <row r="371" spans="2:16">
      <c r="B371" s="5"/>
      <c r="G371" s="5"/>
      <c r="P371" s="5"/>
    </row>
    <row r="372" spans="2:16">
      <c r="B372" s="5"/>
      <c r="G372" s="5"/>
      <c r="P372" s="5"/>
    </row>
    <row r="373" spans="2:16">
      <c r="B373" s="5"/>
      <c r="G373" s="5"/>
      <c r="P373" s="5"/>
    </row>
    <row r="374" spans="2:16">
      <c r="B374" s="5"/>
      <c r="G374" s="5"/>
      <c r="P374" s="5"/>
    </row>
    <row r="375" spans="2:16">
      <c r="B375" s="5"/>
      <c r="G375" s="5"/>
      <c r="P375" s="5"/>
    </row>
    <row r="376" spans="2:16">
      <c r="B376" s="5"/>
      <c r="G376" s="5"/>
      <c r="P376" s="5"/>
    </row>
    <row r="377" spans="2:16">
      <c r="B377" s="5"/>
      <c r="G377" s="5"/>
      <c r="P377" s="5"/>
    </row>
    <row r="378" spans="2:16">
      <c r="B378" s="5"/>
      <c r="G378" s="5"/>
      <c r="P378" s="5"/>
    </row>
    <row r="379" spans="2:16">
      <c r="B379" s="5"/>
      <c r="G379" s="5"/>
      <c r="P379" s="5"/>
    </row>
    <row r="380" spans="2:16">
      <c r="B380" s="5"/>
      <c r="G380" s="5"/>
      <c r="P380" s="5"/>
    </row>
    <row r="381" spans="2:16">
      <c r="B381" s="5"/>
      <c r="G381" s="5"/>
      <c r="P381" s="5"/>
    </row>
    <row r="382" spans="2:16">
      <c r="B382" s="5"/>
      <c r="G382" s="5"/>
      <c r="P382" s="5"/>
    </row>
    <row r="383" spans="2:16">
      <c r="B383" s="5"/>
      <c r="G383" s="5"/>
      <c r="P383" s="5"/>
    </row>
    <row r="384" spans="2:16">
      <c r="B384" s="5"/>
      <c r="G384" s="5"/>
      <c r="P384" s="5"/>
    </row>
    <row r="385" spans="2:16">
      <c r="B385" s="5"/>
      <c r="G385" s="5"/>
      <c r="P385" s="5"/>
    </row>
    <row r="386" spans="2:16">
      <c r="B386" s="5"/>
      <c r="G386" s="5"/>
      <c r="P386" s="5"/>
    </row>
    <row r="387" spans="2:16">
      <c r="B387" s="5"/>
      <c r="G387" s="5"/>
      <c r="P387" s="5"/>
    </row>
    <row r="388" spans="2:16">
      <c r="B388" s="5"/>
      <c r="G388" s="5"/>
      <c r="P388" s="5"/>
    </row>
    <row r="389" spans="2:16">
      <c r="B389" s="5"/>
      <c r="G389" s="5"/>
      <c r="P389" s="5"/>
    </row>
    <row r="390" spans="2:16">
      <c r="B390" s="5"/>
      <c r="G390" s="5"/>
      <c r="P390" s="5"/>
    </row>
    <row r="391" spans="2:16">
      <c r="B391" s="5"/>
      <c r="G391" s="5"/>
      <c r="P391" s="5"/>
    </row>
    <row r="392" spans="2:16">
      <c r="B392" s="5"/>
      <c r="G392" s="5"/>
      <c r="P392" s="5"/>
    </row>
    <row r="393" spans="2:16">
      <c r="B393" s="5"/>
      <c r="G393" s="5"/>
      <c r="P393" s="5"/>
    </row>
    <row r="394" spans="2:16">
      <c r="B394" s="5"/>
      <c r="G394" s="5"/>
      <c r="P394" s="5"/>
    </row>
    <row r="395" spans="2:16">
      <c r="B395" s="5"/>
      <c r="G395" s="5"/>
      <c r="P395" s="5"/>
    </row>
    <row r="396" spans="2:16">
      <c r="B396" s="5"/>
      <c r="G396" s="5"/>
      <c r="P396" s="5"/>
    </row>
    <row r="397" spans="2:16">
      <c r="B397" s="5"/>
      <c r="G397" s="5"/>
      <c r="P397" s="5"/>
    </row>
    <row r="398" spans="2:16">
      <c r="B398" s="5"/>
      <c r="G398" s="5"/>
      <c r="P398" s="5"/>
    </row>
    <row r="399" spans="2:16">
      <c r="B399" s="5"/>
      <c r="G399" s="5"/>
      <c r="P399" s="5"/>
    </row>
    <row r="400" spans="2:16">
      <c r="B400" s="5"/>
      <c r="G400" s="5"/>
      <c r="P400" s="5"/>
    </row>
    <row r="401" spans="2:16">
      <c r="B401" s="5"/>
      <c r="G401" s="5"/>
      <c r="P401" s="5"/>
    </row>
    <row r="402" spans="2:16">
      <c r="B402" s="5"/>
      <c r="G402" s="5"/>
      <c r="P402" s="5"/>
    </row>
    <row r="403" spans="2:16">
      <c r="B403" s="5"/>
      <c r="G403" s="5"/>
      <c r="P403" s="5"/>
    </row>
    <row r="404" spans="2:16">
      <c r="B404" s="5"/>
      <c r="G404" s="5"/>
      <c r="P404" s="5"/>
    </row>
    <row r="405" spans="2:16">
      <c r="B405" s="5"/>
      <c r="G405" s="5"/>
      <c r="P405" s="5"/>
    </row>
    <row r="406" spans="2:16">
      <c r="B406" s="5"/>
      <c r="G406" s="5"/>
      <c r="P406" s="5"/>
    </row>
    <row r="407" spans="2:16">
      <c r="B407" s="5"/>
      <c r="G407" s="5"/>
      <c r="P407" s="5"/>
    </row>
    <row r="408" spans="2:16">
      <c r="B408" s="5"/>
      <c r="G408" s="5"/>
      <c r="P408" s="5"/>
    </row>
    <row r="409" spans="2:16">
      <c r="B409" s="5"/>
      <c r="G409" s="5"/>
      <c r="P409" s="5"/>
    </row>
    <row r="410" spans="2:16">
      <c r="B410" s="5"/>
      <c r="G410" s="5"/>
      <c r="P410" s="5"/>
    </row>
    <row r="411" spans="2:16">
      <c r="B411" s="5"/>
      <c r="G411" s="5"/>
      <c r="P411" s="5"/>
    </row>
    <row r="412" spans="2:16">
      <c r="B412" s="5"/>
      <c r="G412" s="5"/>
      <c r="P412" s="5"/>
    </row>
    <row r="413" spans="2:16">
      <c r="B413" s="5"/>
      <c r="G413" s="5"/>
      <c r="P413" s="5"/>
    </row>
    <row r="414" spans="2:16">
      <c r="B414" s="5"/>
      <c r="G414" s="5"/>
      <c r="P414" s="5"/>
    </row>
    <row r="415" spans="2:16">
      <c r="B415" s="5"/>
      <c r="G415" s="5"/>
      <c r="P415" s="5"/>
    </row>
    <row r="416" spans="2:16">
      <c r="B416" s="5"/>
      <c r="G416" s="5"/>
      <c r="P416" s="5"/>
    </row>
    <row r="417" spans="2:16">
      <c r="B417" s="5"/>
      <c r="G417" s="5"/>
      <c r="P417" s="5"/>
    </row>
    <row r="418" spans="2:16">
      <c r="B418" s="5"/>
      <c r="G418" s="5"/>
      <c r="P418" s="5"/>
    </row>
    <row r="419" spans="2:16">
      <c r="B419" s="5"/>
      <c r="G419" s="5"/>
      <c r="P419" s="5"/>
    </row>
    <row r="420" spans="2:16">
      <c r="B420" s="5"/>
      <c r="G420" s="5"/>
      <c r="P420" s="5"/>
    </row>
    <row r="421" spans="2:16">
      <c r="B421" s="5"/>
      <c r="G421" s="5"/>
      <c r="P421" s="5"/>
    </row>
    <row r="422" spans="2:16">
      <c r="B422" s="5"/>
      <c r="G422" s="5"/>
      <c r="P422" s="5"/>
    </row>
    <row r="423" spans="2:16">
      <c r="B423" s="5"/>
      <c r="G423" s="5"/>
      <c r="P423" s="5"/>
    </row>
    <row r="424" spans="2:16">
      <c r="B424" s="5"/>
      <c r="G424" s="5"/>
      <c r="P424" s="5"/>
    </row>
    <row r="425" spans="2:16">
      <c r="B425" s="5"/>
      <c r="G425" s="5"/>
      <c r="P425" s="5"/>
    </row>
    <row r="426" spans="2:16">
      <c r="B426" s="5"/>
      <c r="G426" s="5"/>
      <c r="P426" s="5"/>
    </row>
    <row r="427" spans="2:16">
      <c r="B427" s="5"/>
      <c r="G427" s="5"/>
      <c r="P427" s="5"/>
    </row>
    <row r="428" spans="2:16">
      <c r="B428" s="5"/>
      <c r="G428" s="5"/>
      <c r="P428" s="5"/>
    </row>
    <row r="429" spans="2:16">
      <c r="B429" s="5"/>
      <c r="G429" s="5"/>
      <c r="P429" s="5"/>
    </row>
    <row r="430" spans="2:16">
      <c r="B430" s="5"/>
      <c r="G430" s="5"/>
      <c r="P430" s="5"/>
    </row>
    <row r="431" spans="2:16">
      <c r="B431" s="5"/>
      <c r="G431" s="5"/>
      <c r="P431" s="5"/>
    </row>
    <row r="432" spans="2:16">
      <c r="B432" s="5"/>
      <c r="G432" s="5"/>
      <c r="P432" s="5"/>
    </row>
    <row r="433" spans="2:16">
      <c r="B433" s="5"/>
      <c r="G433" s="5"/>
      <c r="P433" s="5"/>
    </row>
    <row r="434" spans="2:16">
      <c r="B434" s="5"/>
      <c r="G434" s="5"/>
      <c r="P434" s="5"/>
    </row>
    <row r="435" spans="2:16">
      <c r="B435" s="5"/>
      <c r="G435" s="5"/>
      <c r="P435" s="5"/>
    </row>
    <row r="436" spans="2:16">
      <c r="B436" s="5"/>
      <c r="G436" s="5"/>
      <c r="P436" s="5"/>
    </row>
    <row r="437" spans="2:16">
      <c r="B437" s="5"/>
      <c r="G437" s="5"/>
      <c r="P437" s="5"/>
    </row>
    <row r="438" spans="2:16">
      <c r="B438" s="5"/>
      <c r="G438" s="5"/>
      <c r="P438" s="5"/>
    </row>
    <row r="439" spans="2:16">
      <c r="B439" s="5"/>
      <c r="G439" s="5"/>
      <c r="P439" s="5"/>
    </row>
    <row r="440" spans="2:16">
      <c r="B440" s="5"/>
      <c r="G440" s="5"/>
      <c r="P440" s="5"/>
    </row>
    <row r="441" spans="2:16">
      <c r="B441" s="5"/>
      <c r="G441" s="5"/>
      <c r="P441" s="5"/>
    </row>
    <row r="442" spans="2:16">
      <c r="B442" s="5"/>
      <c r="G442" s="5"/>
      <c r="P442" s="5"/>
    </row>
    <row r="443" spans="2:16">
      <c r="B443" s="5"/>
      <c r="G443" s="5"/>
      <c r="P443" s="5"/>
    </row>
    <row r="444" spans="2:16">
      <c r="B444" s="5"/>
      <c r="G444" s="5"/>
      <c r="P444" s="5"/>
    </row>
    <row r="445" spans="2:16">
      <c r="B445" s="5"/>
      <c r="G445" s="5"/>
      <c r="P445" s="5"/>
    </row>
    <row r="446" spans="2:16">
      <c r="B446" s="5"/>
      <c r="G446" s="5"/>
      <c r="P446" s="5"/>
    </row>
    <row r="447" spans="2:16">
      <c r="B447" s="5"/>
      <c r="G447" s="5"/>
      <c r="P447" s="5"/>
    </row>
    <row r="448" spans="2:16">
      <c r="B448" s="5"/>
      <c r="G448" s="5"/>
      <c r="P448" s="5"/>
    </row>
    <row r="449" spans="2:16">
      <c r="B449" s="5"/>
      <c r="G449" s="5"/>
      <c r="P449" s="5"/>
    </row>
    <row r="450" spans="2:16">
      <c r="B450" s="5"/>
      <c r="G450" s="5"/>
      <c r="P450" s="5"/>
    </row>
    <row r="451" spans="2:16">
      <c r="B451" s="5"/>
      <c r="G451" s="5"/>
      <c r="P451" s="5"/>
    </row>
    <row r="452" spans="2:16">
      <c r="B452" s="5"/>
      <c r="G452" s="5"/>
      <c r="P452" s="5"/>
    </row>
    <row r="453" spans="2:16">
      <c r="B453" s="5"/>
      <c r="G453" s="5"/>
      <c r="P453" s="5"/>
    </row>
    <row r="454" spans="2:16">
      <c r="B454" s="5"/>
      <c r="G454" s="5"/>
      <c r="P454" s="5"/>
    </row>
    <row r="455" spans="2:16">
      <c r="B455" s="5"/>
      <c r="G455" s="5"/>
      <c r="P455" s="5"/>
    </row>
    <row r="456" spans="2:16">
      <c r="B456" s="5"/>
      <c r="G456" s="5"/>
      <c r="P456" s="5"/>
    </row>
    <row r="457" spans="2:16">
      <c r="B457" s="5"/>
      <c r="G457" s="5"/>
      <c r="P457" s="5"/>
    </row>
    <row r="458" spans="2:16">
      <c r="B458" s="5"/>
      <c r="G458" s="5"/>
      <c r="P458" s="5"/>
    </row>
    <row r="459" spans="2:16">
      <c r="B459" s="5"/>
      <c r="G459" s="5"/>
      <c r="P459" s="5"/>
    </row>
    <row r="460" spans="2:16">
      <c r="B460" s="5"/>
      <c r="G460" s="5"/>
      <c r="P460" s="5"/>
    </row>
    <row r="461" spans="2:16">
      <c r="B461" s="5"/>
      <c r="G461" s="5"/>
      <c r="P461" s="5"/>
    </row>
    <row r="462" spans="2:16">
      <c r="B462" s="5"/>
      <c r="G462" s="5"/>
      <c r="P462" s="5"/>
    </row>
    <row r="463" spans="2:16">
      <c r="B463" s="5"/>
      <c r="G463" s="5"/>
      <c r="P463" s="5"/>
    </row>
    <row r="464" spans="2:16">
      <c r="B464" s="5"/>
      <c r="G464" s="5"/>
      <c r="P464" s="5"/>
    </row>
    <row r="465" spans="2:16">
      <c r="B465" s="5"/>
      <c r="G465" s="5"/>
      <c r="P465" s="5"/>
    </row>
    <row r="466" spans="2:16">
      <c r="B466" s="5"/>
      <c r="G466" s="5"/>
      <c r="P466" s="5"/>
    </row>
    <row r="467" spans="2:16">
      <c r="B467" s="5"/>
      <c r="G467" s="5"/>
      <c r="P467" s="5"/>
    </row>
    <row r="468" spans="2:16">
      <c r="B468" s="5"/>
      <c r="G468" s="5"/>
      <c r="P468" s="5"/>
    </row>
    <row r="469" spans="2:16">
      <c r="B469" s="5"/>
      <c r="G469" s="5"/>
      <c r="P469" s="5"/>
    </row>
    <row r="470" spans="2:16">
      <c r="B470" s="5"/>
      <c r="G470" s="5"/>
      <c r="P470" s="5"/>
    </row>
    <row r="471" spans="2:16">
      <c r="B471" s="5"/>
      <c r="G471" s="5"/>
      <c r="P471" s="5"/>
    </row>
    <row r="472" spans="2:16">
      <c r="B472" s="5"/>
      <c r="G472" s="5"/>
      <c r="P472" s="5"/>
    </row>
    <row r="473" spans="2:16">
      <c r="B473" s="5"/>
      <c r="G473" s="5"/>
      <c r="P473" s="5"/>
    </row>
    <row r="474" spans="2:16">
      <c r="B474" s="5"/>
      <c r="G474" s="5"/>
      <c r="P474" s="5"/>
    </row>
    <row r="475" spans="2:16">
      <c r="B475" s="5"/>
      <c r="G475" s="5"/>
      <c r="P475" s="5"/>
    </row>
    <row r="476" spans="2:16">
      <c r="B476" s="5"/>
      <c r="G476" s="5"/>
      <c r="P476" s="5"/>
    </row>
    <row r="477" spans="2:16">
      <c r="B477" s="5"/>
      <c r="G477" s="5"/>
      <c r="P477" s="5"/>
    </row>
    <row r="478" spans="2:16">
      <c r="B478" s="5"/>
      <c r="G478" s="5"/>
      <c r="P478" s="5"/>
    </row>
    <row r="479" spans="2:16">
      <c r="B479" s="5"/>
      <c r="G479" s="5"/>
      <c r="P479" s="5"/>
    </row>
    <row r="480" spans="2:16">
      <c r="B480" s="5"/>
      <c r="G480" s="5"/>
      <c r="P480" s="5"/>
    </row>
    <row r="481" spans="2:16">
      <c r="B481" s="5"/>
      <c r="G481" s="5"/>
      <c r="P481" s="5"/>
    </row>
    <row r="482" spans="2:16">
      <c r="B482" s="5"/>
      <c r="G482" s="5"/>
      <c r="P482" s="5"/>
    </row>
    <row r="483" spans="2:16">
      <c r="B483" s="5"/>
      <c r="G483" s="5"/>
      <c r="P483" s="5"/>
    </row>
    <row r="484" spans="2:16">
      <c r="B484" s="5"/>
      <c r="G484" s="5"/>
      <c r="P484" s="5"/>
    </row>
    <row r="485" spans="2:16">
      <c r="B485" s="5"/>
      <c r="G485" s="5"/>
      <c r="P485" s="5"/>
    </row>
    <row r="486" spans="2:16">
      <c r="B486" s="5"/>
      <c r="G486" s="5"/>
      <c r="P486" s="5"/>
    </row>
    <row r="487" spans="2:16">
      <c r="B487" s="5"/>
      <c r="G487" s="5"/>
      <c r="P487" s="5"/>
    </row>
    <row r="488" spans="2:16">
      <c r="B488" s="5"/>
      <c r="G488" s="5"/>
      <c r="P488" s="5"/>
    </row>
    <row r="489" spans="2:16">
      <c r="B489" s="5"/>
      <c r="G489" s="5"/>
      <c r="P489" s="5"/>
    </row>
    <row r="490" spans="2:16">
      <c r="B490" s="5"/>
      <c r="G490" s="5"/>
      <c r="P490" s="5"/>
    </row>
    <row r="491" spans="2:16">
      <c r="B491" s="5"/>
      <c r="G491" s="5"/>
      <c r="P491" s="5"/>
    </row>
    <row r="492" spans="2:16">
      <c r="B492" s="5"/>
      <c r="G492" s="5"/>
      <c r="P492" s="5"/>
    </row>
    <row r="493" spans="2:16">
      <c r="B493" s="5"/>
      <c r="G493" s="5"/>
      <c r="P493" s="5"/>
    </row>
    <row r="494" spans="2:16">
      <c r="B494" s="5"/>
      <c r="G494" s="5"/>
      <c r="P494" s="5"/>
    </row>
    <row r="495" spans="2:16">
      <c r="B495" s="5"/>
      <c r="G495" s="5"/>
      <c r="P495" s="5"/>
    </row>
    <row r="496" spans="2:16">
      <c r="B496" s="5"/>
      <c r="G496" s="5"/>
      <c r="P496" s="5"/>
    </row>
    <row r="497" spans="2:16">
      <c r="B497" s="5"/>
      <c r="G497" s="5"/>
      <c r="P497" s="5"/>
    </row>
    <row r="498" spans="2:16">
      <c r="B498" s="5"/>
      <c r="G498" s="5"/>
      <c r="P498" s="5"/>
    </row>
    <row r="499" spans="2:16">
      <c r="B499" s="5"/>
      <c r="G499" s="5"/>
      <c r="P499" s="5"/>
    </row>
    <row r="500" spans="2:16">
      <c r="B500" s="5"/>
      <c r="G500" s="5"/>
      <c r="P500" s="5"/>
    </row>
    <row r="501" spans="2:16">
      <c r="B501" s="5"/>
      <c r="G501" s="5"/>
      <c r="P501" s="5"/>
    </row>
    <row r="502" spans="2:16">
      <c r="B502" s="5"/>
      <c r="G502" s="5"/>
      <c r="P502" s="5"/>
    </row>
    <row r="503" spans="2:16">
      <c r="B503" s="5"/>
      <c r="G503" s="5"/>
      <c r="P503" s="5"/>
    </row>
    <row r="504" spans="2:16">
      <c r="B504" s="5"/>
      <c r="G504" s="5"/>
      <c r="P504" s="5"/>
    </row>
    <row r="505" spans="2:16">
      <c r="B505" s="5"/>
      <c r="G505" s="5"/>
      <c r="P505" s="5"/>
    </row>
    <row r="506" spans="2:16">
      <c r="B506" s="5"/>
      <c r="G506" s="5"/>
      <c r="P506" s="5"/>
    </row>
    <row r="507" spans="2:16">
      <c r="B507" s="5"/>
      <c r="G507" s="5"/>
      <c r="P507" s="5"/>
    </row>
    <row r="508" spans="2:16">
      <c r="B508" s="5"/>
      <c r="G508" s="5"/>
      <c r="P508" s="5"/>
    </row>
    <row r="509" spans="2:16">
      <c r="B509" s="5"/>
      <c r="G509" s="5"/>
      <c r="P509" s="5"/>
    </row>
    <row r="510" spans="2:16">
      <c r="B510" s="5"/>
      <c r="G510" s="5"/>
      <c r="P510" s="5"/>
    </row>
    <row r="511" spans="2:16">
      <c r="B511" s="5"/>
      <c r="G511" s="5"/>
      <c r="P511" s="5"/>
    </row>
    <row r="512" spans="2:16">
      <c r="B512" s="5"/>
      <c r="G512" s="5"/>
      <c r="P512" s="5"/>
    </row>
    <row r="513" spans="2:16">
      <c r="B513" s="5"/>
      <c r="G513" s="5"/>
      <c r="P513" s="5"/>
    </row>
    <row r="514" spans="2:16">
      <c r="B514" s="5"/>
      <c r="G514" s="5"/>
      <c r="P514" s="5"/>
    </row>
    <row r="515" spans="2:16">
      <c r="B515" s="5"/>
      <c r="G515" s="5"/>
      <c r="P515" s="5"/>
    </row>
    <row r="516" spans="2:16">
      <c r="B516" s="5"/>
      <c r="G516" s="5"/>
      <c r="P516" s="5"/>
    </row>
    <row r="517" spans="2:16">
      <c r="B517" s="5"/>
      <c r="G517" s="5"/>
      <c r="P517" s="5"/>
    </row>
    <row r="518" spans="2:16">
      <c r="B518" s="5"/>
      <c r="G518" s="5"/>
      <c r="P518" s="5"/>
    </row>
    <row r="519" spans="2:16">
      <c r="B519" s="5"/>
      <c r="G519" s="5"/>
      <c r="P519" s="5"/>
    </row>
    <row r="520" spans="2:16">
      <c r="B520" s="5"/>
      <c r="G520" s="5"/>
      <c r="P520" s="5"/>
    </row>
    <row r="521" spans="2:16">
      <c r="B521" s="5"/>
      <c r="G521" s="5"/>
      <c r="P521" s="5"/>
    </row>
    <row r="522" spans="2:16">
      <c r="B522" s="5"/>
      <c r="G522" s="5"/>
      <c r="P522" s="5"/>
    </row>
    <row r="523" spans="2:16">
      <c r="B523" s="5"/>
      <c r="G523" s="5"/>
      <c r="P523" s="5"/>
    </row>
    <row r="524" spans="2:16">
      <c r="B524" s="5"/>
      <c r="G524" s="5"/>
      <c r="P524" s="5"/>
    </row>
    <row r="525" spans="2:16">
      <c r="B525" s="5"/>
      <c r="G525" s="5"/>
      <c r="P525" s="5"/>
    </row>
    <row r="526" spans="2:16">
      <c r="B526" s="5"/>
      <c r="G526" s="5"/>
      <c r="P526" s="5"/>
    </row>
    <row r="527" spans="2:16">
      <c r="B527" s="5"/>
      <c r="G527" s="5"/>
      <c r="P527" s="5"/>
    </row>
    <row r="528" spans="2:16">
      <c r="B528" s="5"/>
      <c r="G528" s="5"/>
      <c r="P528" s="5"/>
    </row>
    <row r="529" spans="2:16">
      <c r="B529" s="5"/>
      <c r="G529" s="5"/>
      <c r="P529" s="5"/>
    </row>
    <row r="530" spans="2:16">
      <c r="B530" s="5"/>
      <c r="G530" s="5"/>
      <c r="P530" s="5"/>
    </row>
    <row r="531" spans="2:16">
      <c r="B531" s="5"/>
      <c r="G531" s="5"/>
      <c r="P531" s="5"/>
    </row>
    <row r="532" spans="2:16">
      <c r="B532" s="5"/>
      <c r="G532" s="5"/>
      <c r="P532" s="5"/>
    </row>
    <row r="533" spans="2:16">
      <c r="B533" s="5"/>
      <c r="G533" s="5"/>
      <c r="P533" s="5"/>
    </row>
    <row r="534" spans="2:16">
      <c r="B534" s="5"/>
      <c r="G534" s="5"/>
      <c r="P534" s="5"/>
    </row>
    <row r="535" spans="2:16">
      <c r="B535" s="5"/>
      <c r="G535" s="5"/>
      <c r="P535" s="5"/>
    </row>
    <row r="536" spans="2:16">
      <c r="B536" s="5"/>
      <c r="G536" s="5"/>
      <c r="P536" s="5"/>
    </row>
    <row r="537" spans="2:16">
      <c r="B537" s="5"/>
      <c r="G537" s="5"/>
      <c r="P537" s="5"/>
    </row>
    <row r="538" spans="2:16">
      <c r="B538" s="5"/>
      <c r="G538" s="5"/>
      <c r="P538" s="5"/>
    </row>
    <row r="539" spans="2:16">
      <c r="B539" s="5"/>
      <c r="G539" s="5"/>
      <c r="P539" s="5"/>
    </row>
    <row r="540" spans="2:16">
      <c r="B540" s="5"/>
      <c r="G540" s="5"/>
      <c r="P540" s="5"/>
    </row>
    <row r="541" spans="2:16">
      <c r="B541" s="5"/>
      <c r="G541" s="5"/>
      <c r="P541" s="5"/>
    </row>
    <row r="542" spans="2:16">
      <c r="B542" s="5"/>
      <c r="G542" s="5"/>
      <c r="P542" s="5"/>
    </row>
    <row r="543" spans="2:16">
      <c r="B543" s="5"/>
      <c r="G543" s="5"/>
      <c r="P543" s="5"/>
    </row>
    <row r="544" spans="2:16">
      <c r="B544" s="5"/>
      <c r="G544" s="5"/>
      <c r="P544" s="5"/>
    </row>
    <row r="545" spans="2:16">
      <c r="B545" s="5"/>
      <c r="G545" s="5"/>
      <c r="P545" s="5"/>
    </row>
    <row r="546" spans="2:16">
      <c r="B546" s="5"/>
      <c r="G546" s="5"/>
      <c r="P546" s="5"/>
    </row>
    <row r="547" spans="2:16">
      <c r="B547" s="5"/>
      <c r="G547" s="5"/>
      <c r="P547" s="5"/>
    </row>
    <row r="548" spans="2:16">
      <c r="B548" s="5"/>
      <c r="G548" s="5"/>
      <c r="P548" s="5"/>
    </row>
    <row r="549" spans="2:16">
      <c r="B549" s="5"/>
      <c r="G549" s="5"/>
      <c r="P549" s="5"/>
    </row>
    <row r="550" spans="2:16">
      <c r="B550" s="5"/>
      <c r="G550" s="5"/>
      <c r="P550" s="5"/>
    </row>
    <row r="551" spans="2:16">
      <c r="B551" s="5"/>
      <c r="G551" s="5"/>
      <c r="P551" s="5"/>
    </row>
    <row r="552" spans="2:16">
      <c r="B552" s="5"/>
      <c r="G552" s="5"/>
      <c r="P552" s="5"/>
    </row>
    <row r="553" spans="2:16">
      <c r="B553" s="5"/>
      <c r="G553" s="5"/>
      <c r="P553" s="5"/>
    </row>
    <row r="554" spans="2:16">
      <c r="B554" s="5"/>
      <c r="G554" s="5"/>
      <c r="P554" s="5"/>
    </row>
    <row r="555" spans="2:16">
      <c r="B555" s="5"/>
      <c r="G555" s="5"/>
      <c r="P555" s="5"/>
    </row>
    <row r="556" spans="2:16">
      <c r="B556" s="5"/>
      <c r="G556" s="5"/>
      <c r="P556" s="5"/>
    </row>
    <row r="557" spans="2:16">
      <c r="B557" s="5"/>
      <c r="G557" s="5"/>
      <c r="P557" s="5"/>
    </row>
    <row r="558" spans="2:16">
      <c r="B558" s="5"/>
      <c r="G558" s="5"/>
      <c r="P558" s="5"/>
    </row>
    <row r="559" spans="2:16">
      <c r="B559" s="5"/>
      <c r="G559" s="5"/>
      <c r="P559" s="5"/>
    </row>
    <row r="560" spans="2:16">
      <c r="B560" s="5"/>
      <c r="G560" s="5"/>
      <c r="P560" s="5"/>
    </row>
    <row r="561" spans="2:16">
      <c r="B561" s="5"/>
      <c r="G561" s="5"/>
      <c r="P561" s="5"/>
    </row>
    <row r="562" spans="2:16">
      <c r="B562" s="5"/>
      <c r="G562" s="5"/>
      <c r="P562" s="5"/>
    </row>
    <row r="563" spans="2:16">
      <c r="B563" s="5"/>
      <c r="G563" s="5"/>
      <c r="P563" s="5"/>
    </row>
    <row r="564" spans="2:16">
      <c r="B564" s="5"/>
      <c r="G564" s="5"/>
      <c r="P564" s="5"/>
    </row>
    <row r="565" spans="2:16">
      <c r="B565" s="5"/>
      <c r="G565" s="5"/>
      <c r="P565" s="5"/>
    </row>
    <row r="566" spans="2:16">
      <c r="B566" s="5"/>
      <c r="G566" s="5"/>
      <c r="P566" s="5"/>
    </row>
    <row r="567" spans="2:16">
      <c r="B567" s="5"/>
      <c r="G567" s="5"/>
      <c r="P567" s="5"/>
    </row>
    <row r="568" spans="2:16">
      <c r="B568" s="5"/>
      <c r="G568" s="5"/>
      <c r="P568" s="5"/>
    </row>
    <row r="569" spans="2:16">
      <c r="B569" s="5"/>
      <c r="G569" s="5"/>
      <c r="P569" s="5"/>
    </row>
    <row r="570" spans="2:16">
      <c r="B570" s="5"/>
      <c r="G570" s="5"/>
      <c r="P570" s="5"/>
    </row>
    <row r="571" spans="2:16">
      <c r="B571" s="5"/>
      <c r="G571" s="5"/>
      <c r="P571" s="5"/>
    </row>
    <row r="572" spans="2:16">
      <c r="B572" s="5"/>
      <c r="G572" s="5"/>
      <c r="P572" s="5"/>
    </row>
    <row r="573" spans="2:16">
      <c r="B573" s="5"/>
      <c r="G573" s="5"/>
      <c r="P573" s="5"/>
    </row>
    <row r="574" spans="2:16">
      <c r="B574" s="5"/>
      <c r="G574" s="5"/>
      <c r="P574" s="5"/>
    </row>
    <row r="575" spans="2:16">
      <c r="B575" s="5"/>
      <c r="G575" s="5"/>
      <c r="P575" s="5"/>
    </row>
    <row r="576" spans="2:16">
      <c r="B576" s="5"/>
      <c r="G576" s="5"/>
      <c r="P576" s="5"/>
    </row>
    <row r="577" spans="2:16">
      <c r="B577" s="5"/>
      <c r="G577" s="5"/>
      <c r="P577" s="5"/>
    </row>
    <row r="578" spans="2:16">
      <c r="B578" s="5"/>
      <c r="G578" s="5"/>
      <c r="P578" s="5"/>
    </row>
    <row r="579" spans="2:16">
      <c r="B579" s="5"/>
      <c r="G579" s="5"/>
      <c r="P579" s="5"/>
    </row>
    <row r="580" spans="2:16">
      <c r="B580" s="5"/>
      <c r="G580" s="5"/>
      <c r="P580" s="5"/>
    </row>
    <row r="581" spans="2:16">
      <c r="B581" s="5"/>
      <c r="G581" s="5"/>
      <c r="P581" s="5"/>
    </row>
    <row r="582" spans="2:16">
      <c r="B582" s="5"/>
      <c r="G582" s="5"/>
      <c r="P582" s="5"/>
    </row>
    <row r="583" spans="2:16">
      <c r="B583" s="5"/>
      <c r="G583" s="5"/>
      <c r="P583" s="5"/>
    </row>
    <row r="584" spans="2:16">
      <c r="B584" s="5"/>
      <c r="G584" s="5"/>
      <c r="P584" s="5"/>
    </row>
    <row r="585" spans="2:16">
      <c r="B585" s="5"/>
      <c r="G585" s="5"/>
      <c r="P585" s="5"/>
    </row>
    <row r="586" spans="2:16">
      <c r="B586" s="5"/>
      <c r="G586" s="5"/>
      <c r="P586" s="5"/>
    </row>
    <row r="587" spans="2:16">
      <c r="B587" s="5"/>
      <c r="G587" s="5"/>
      <c r="P587" s="5"/>
    </row>
    <row r="588" spans="2:16">
      <c r="B588" s="5"/>
      <c r="G588" s="5"/>
      <c r="P588" s="5"/>
    </row>
    <row r="589" spans="2:16">
      <c r="B589" s="5"/>
      <c r="G589" s="5"/>
      <c r="P589" s="5"/>
    </row>
    <row r="590" spans="2:16">
      <c r="B590" s="5"/>
      <c r="G590" s="5"/>
      <c r="P590" s="5"/>
    </row>
    <row r="591" spans="2:16">
      <c r="B591" s="5"/>
      <c r="G591" s="5"/>
      <c r="P591" s="5"/>
    </row>
    <row r="592" spans="2:16">
      <c r="B592" s="5"/>
      <c r="G592" s="5"/>
      <c r="P592" s="5"/>
    </row>
    <row r="593" spans="2:16">
      <c r="B593" s="5"/>
      <c r="G593" s="5"/>
      <c r="P593" s="5"/>
    </row>
    <row r="594" spans="2:16">
      <c r="B594" s="5"/>
      <c r="G594" s="5"/>
      <c r="P594" s="5"/>
    </row>
    <row r="595" spans="2:16">
      <c r="B595" s="5"/>
      <c r="G595" s="5"/>
      <c r="P595" s="5"/>
    </row>
    <row r="596" spans="2:16">
      <c r="B596" s="5"/>
      <c r="G596" s="5"/>
      <c r="P596" s="5"/>
    </row>
    <row r="597" spans="2:16">
      <c r="B597" s="5"/>
      <c r="G597" s="5"/>
      <c r="P597" s="5"/>
    </row>
    <row r="598" spans="2:16">
      <c r="B598" s="5"/>
      <c r="G598" s="5"/>
      <c r="P598" s="5"/>
    </row>
    <row r="599" spans="2:16">
      <c r="B599" s="5"/>
      <c r="G599" s="5"/>
      <c r="P599" s="5"/>
    </row>
    <row r="600" spans="2:16">
      <c r="B600" s="5"/>
      <c r="G600" s="5"/>
      <c r="P600" s="5"/>
    </row>
    <row r="601" spans="2:16">
      <c r="B601" s="5"/>
      <c r="G601" s="5"/>
      <c r="P601" s="5"/>
    </row>
    <row r="602" spans="2:16">
      <c r="B602" s="5"/>
      <c r="G602" s="5"/>
      <c r="P602" s="5"/>
    </row>
    <row r="603" spans="2:16">
      <c r="B603" s="5"/>
      <c r="G603" s="5"/>
      <c r="P603" s="5"/>
    </row>
    <row r="604" spans="2:16">
      <c r="B604" s="5"/>
      <c r="G604" s="5"/>
      <c r="P604" s="5"/>
    </row>
    <row r="605" spans="2:16">
      <c r="B605" s="5"/>
      <c r="G605" s="5"/>
      <c r="P605" s="5"/>
    </row>
    <row r="606" spans="2:16">
      <c r="B606" s="5"/>
      <c r="G606" s="5"/>
      <c r="P606" s="5"/>
    </row>
    <row r="607" spans="2:16">
      <c r="B607" s="5"/>
      <c r="G607" s="5"/>
      <c r="P607" s="5"/>
    </row>
    <row r="608" spans="2:16">
      <c r="B608" s="5"/>
      <c r="G608" s="5"/>
      <c r="P608" s="5"/>
    </row>
    <row r="609" spans="2:16">
      <c r="B609" s="5"/>
      <c r="G609" s="5"/>
      <c r="P609" s="5"/>
    </row>
    <row r="610" spans="2:16">
      <c r="B610" s="5"/>
      <c r="G610" s="5"/>
      <c r="P610" s="5"/>
    </row>
    <row r="611" spans="2:16">
      <c r="B611" s="5"/>
      <c r="G611" s="5"/>
      <c r="P611" s="5"/>
    </row>
    <row r="612" spans="2:16">
      <c r="B612" s="5"/>
      <c r="G612" s="5"/>
      <c r="P612" s="5"/>
    </row>
    <row r="613" spans="2:16">
      <c r="B613" s="5"/>
      <c r="G613" s="5"/>
      <c r="P613" s="5"/>
    </row>
    <row r="614" spans="2:16">
      <c r="B614" s="5"/>
      <c r="G614" s="5"/>
      <c r="P614" s="5"/>
    </row>
    <row r="615" spans="2:16">
      <c r="B615" s="5"/>
      <c r="G615" s="5"/>
      <c r="P615" s="5"/>
    </row>
    <row r="616" spans="2:16">
      <c r="B616" s="5"/>
      <c r="G616" s="5"/>
      <c r="P616" s="5"/>
    </row>
    <row r="617" spans="2:16">
      <c r="B617" s="5"/>
      <c r="G617" s="5"/>
      <c r="P617" s="5"/>
    </row>
    <row r="618" spans="2:16">
      <c r="B618" s="5"/>
      <c r="G618" s="5"/>
      <c r="P618" s="5"/>
    </row>
    <row r="619" spans="2:16">
      <c r="B619" s="5"/>
      <c r="G619" s="5"/>
      <c r="P619" s="5"/>
    </row>
    <row r="620" spans="2:16">
      <c r="B620" s="5"/>
      <c r="G620" s="5"/>
      <c r="P620" s="5"/>
    </row>
    <row r="621" spans="2:16">
      <c r="B621" s="5"/>
      <c r="G621" s="5"/>
      <c r="P621" s="5"/>
    </row>
    <row r="622" spans="2:16">
      <c r="B622" s="5"/>
      <c r="G622" s="5"/>
      <c r="P622" s="5"/>
    </row>
    <row r="623" spans="2:16">
      <c r="B623" s="5"/>
      <c r="G623" s="5"/>
      <c r="P623" s="5"/>
    </row>
    <row r="624" spans="2:16">
      <c r="B624" s="5"/>
      <c r="G624" s="5"/>
      <c r="P624" s="5"/>
    </row>
    <row r="625" spans="2:16">
      <c r="B625" s="5"/>
      <c r="G625" s="5"/>
      <c r="P625" s="5"/>
    </row>
    <row r="626" spans="2:16">
      <c r="B626" s="5"/>
      <c r="G626" s="5"/>
      <c r="P626" s="5"/>
    </row>
    <row r="627" spans="2:16">
      <c r="B627" s="5"/>
      <c r="G627" s="5"/>
      <c r="P627" s="5"/>
    </row>
    <row r="628" spans="2:16">
      <c r="B628" s="5"/>
      <c r="G628" s="5"/>
      <c r="P628" s="5"/>
    </row>
    <row r="629" spans="2:16">
      <c r="B629" s="5"/>
      <c r="G629" s="5"/>
      <c r="P629" s="5"/>
    </row>
    <row r="630" spans="2:16">
      <c r="B630" s="5"/>
      <c r="G630" s="5"/>
      <c r="P630" s="5"/>
    </row>
    <row r="631" spans="2:16">
      <c r="B631" s="5"/>
      <c r="G631" s="5"/>
      <c r="P631" s="5"/>
    </row>
    <row r="632" spans="2:16">
      <c r="B632" s="5"/>
      <c r="G632" s="5"/>
      <c r="P632" s="5"/>
    </row>
    <row r="633" spans="2:16">
      <c r="B633" s="5"/>
      <c r="G633" s="5"/>
      <c r="P633" s="5"/>
    </row>
    <row r="634" spans="2:16">
      <c r="B634" s="5"/>
      <c r="G634" s="5"/>
      <c r="P634" s="5"/>
    </row>
    <row r="635" spans="2:16">
      <c r="B635" s="5"/>
      <c r="G635" s="5"/>
      <c r="P635" s="5"/>
    </row>
    <row r="636" spans="2:16">
      <c r="B636" s="5"/>
      <c r="G636" s="5"/>
      <c r="P636" s="5"/>
    </row>
    <row r="637" spans="2:16">
      <c r="B637" s="5"/>
      <c r="G637" s="5"/>
      <c r="P637" s="5"/>
    </row>
    <row r="638" spans="2:16">
      <c r="B638" s="5"/>
      <c r="G638" s="5"/>
      <c r="P638" s="5"/>
    </row>
    <row r="639" spans="2:16">
      <c r="B639" s="5"/>
      <c r="G639" s="5"/>
      <c r="P639" s="5"/>
    </row>
    <row r="640" spans="2:16">
      <c r="B640" s="5"/>
      <c r="G640" s="5"/>
      <c r="P640" s="5"/>
    </row>
    <row r="641" spans="2:16">
      <c r="B641" s="5"/>
      <c r="G641" s="5"/>
      <c r="P641" s="5"/>
    </row>
    <row r="642" spans="2:16">
      <c r="B642" s="5"/>
      <c r="G642" s="5"/>
      <c r="P642" s="5"/>
    </row>
    <row r="643" spans="2:16">
      <c r="B643" s="5"/>
      <c r="G643" s="5"/>
      <c r="P643" s="5"/>
    </row>
    <row r="644" spans="2:16">
      <c r="B644" s="5"/>
      <c r="G644" s="5"/>
      <c r="P644" s="5"/>
    </row>
    <row r="645" spans="2:16">
      <c r="B645" s="5"/>
      <c r="G645" s="5"/>
      <c r="P645" s="5"/>
    </row>
    <row r="646" spans="2:16">
      <c r="B646" s="5"/>
      <c r="G646" s="5"/>
      <c r="P646" s="5"/>
    </row>
    <row r="647" spans="2:16">
      <c r="B647" s="5"/>
      <c r="G647" s="5"/>
      <c r="P647" s="5"/>
    </row>
    <row r="648" spans="2:16">
      <c r="B648" s="5"/>
      <c r="G648" s="5"/>
      <c r="P648" s="5"/>
    </row>
    <row r="649" spans="2:16">
      <c r="B649" s="5"/>
      <c r="G649" s="5"/>
      <c r="P649" s="5"/>
    </row>
    <row r="650" spans="2:16">
      <c r="B650" s="5"/>
      <c r="G650" s="5"/>
      <c r="P650" s="5"/>
    </row>
    <row r="651" spans="2:16">
      <c r="B651" s="5"/>
      <c r="G651" s="5"/>
      <c r="P651" s="5"/>
    </row>
    <row r="652" spans="2:16">
      <c r="B652" s="5"/>
      <c r="G652" s="5"/>
      <c r="P652" s="5"/>
    </row>
    <row r="653" spans="2:16">
      <c r="B653" s="5"/>
      <c r="G653" s="5"/>
      <c r="P653" s="5"/>
    </row>
    <row r="654" spans="2:16">
      <c r="B654" s="5"/>
      <c r="G654" s="5"/>
      <c r="P654" s="5"/>
    </row>
    <row r="655" spans="2:16">
      <c r="B655" s="5"/>
      <c r="G655" s="5"/>
      <c r="P655" s="5"/>
    </row>
    <row r="656" spans="2:16">
      <c r="B656" s="5"/>
      <c r="G656" s="5"/>
      <c r="P656" s="5"/>
    </row>
    <row r="657" spans="2:16">
      <c r="B657" s="5"/>
      <c r="G657" s="5"/>
      <c r="P657" s="5"/>
    </row>
    <row r="658" spans="2:16">
      <c r="B658" s="5"/>
      <c r="G658" s="5"/>
      <c r="P658" s="5"/>
    </row>
    <row r="659" spans="2:16">
      <c r="B659" s="5"/>
      <c r="G659" s="5"/>
      <c r="P659" s="5"/>
    </row>
    <row r="660" spans="2:16">
      <c r="B660" s="5"/>
      <c r="G660" s="5"/>
      <c r="P660" s="5"/>
    </row>
    <row r="661" spans="2:16">
      <c r="B661" s="5"/>
      <c r="G661" s="5"/>
      <c r="P661" s="5"/>
    </row>
    <row r="662" spans="2:16">
      <c r="B662" s="5"/>
      <c r="G662" s="5"/>
      <c r="P662" s="5"/>
    </row>
    <row r="663" spans="2:16">
      <c r="B663" s="5"/>
      <c r="G663" s="5"/>
      <c r="P663" s="5"/>
    </row>
    <row r="664" spans="2:16">
      <c r="B664" s="5"/>
      <c r="G664" s="5"/>
      <c r="P664" s="5"/>
    </row>
    <row r="665" spans="2:16">
      <c r="B665" s="5"/>
      <c r="G665" s="5"/>
      <c r="P665" s="5"/>
    </row>
    <row r="666" spans="2:16">
      <c r="B666" s="5"/>
      <c r="G666" s="5"/>
      <c r="P666" s="5"/>
    </row>
    <row r="667" spans="2:16">
      <c r="B667" s="5"/>
      <c r="G667" s="5"/>
      <c r="P667" s="5"/>
    </row>
    <row r="668" spans="2:16">
      <c r="B668" s="5"/>
      <c r="G668" s="5"/>
      <c r="P668" s="5"/>
    </row>
    <row r="669" spans="2:16">
      <c r="B669" s="5"/>
      <c r="G669" s="5"/>
      <c r="P669" s="5"/>
    </row>
    <row r="670" spans="2:16">
      <c r="B670" s="5"/>
      <c r="G670" s="5"/>
      <c r="P670" s="5"/>
    </row>
    <row r="671" spans="2:16">
      <c r="B671" s="5"/>
      <c r="G671" s="5"/>
      <c r="P671" s="5"/>
    </row>
    <row r="672" spans="2:16">
      <c r="B672" s="5"/>
      <c r="G672" s="5"/>
      <c r="P672" s="5"/>
    </row>
    <row r="673" spans="2:16">
      <c r="B673" s="5"/>
      <c r="G673" s="5"/>
      <c r="P673" s="5"/>
    </row>
    <row r="674" spans="2:16">
      <c r="B674" s="5"/>
      <c r="G674" s="5"/>
      <c r="P674" s="5"/>
    </row>
    <row r="675" spans="2:16">
      <c r="B675" s="5"/>
      <c r="G675" s="5"/>
      <c r="P675" s="5"/>
    </row>
    <row r="676" spans="2:16">
      <c r="B676" s="5"/>
      <c r="G676" s="5"/>
      <c r="P676" s="5"/>
    </row>
    <row r="677" spans="2:16">
      <c r="B677" s="5"/>
      <c r="G677" s="5"/>
      <c r="P677" s="5"/>
    </row>
    <row r="678" spans="2:16">
      <c r="B678" s="5"/>
      <c r="G678" s="5"/>
      <c r="P678" s="5"/>
    </row>
    <row r="679" spans="2:16">
      <c r="B679" s="5"/>
      <c r="G679" s="5"/>
      <c r="P679" s="5"/>
    </row>
    <row r="680" spans="2:16">
      <c r="B680" s="5"/>
      <c r="G680" s="5"/>
      <c r="P680" s="5"/>
    </row>
    <row r="681" spans="2:16">
      <c r="B681" s="5"/>
      <c r="G681" s="5"/>
      <c r="P681" s="5"/>
    </row>
    <row r="682" spans="2:16">
      <c r="B682" s="5"/>
      <c r="G682" s="5"/>
      <c r="P682" s="5"/>
    </row>
    <row r="683" spans="2:16">
      <c r="B683" s="5"/>
      <c r="G683" s="5"/>
      <c r="P683" s="5"/>
    </row>
    <row r="684" spans="2:16">
      <c r="B684" s="5"/>
      <c r="G684" s="5"/>
      <c r="P684" s="5"/>
    </row>
    <row r="685" spans="2:16">
      <c r="B685" s="5"/>
      <c r="G685" s="5"/>
      <c r="P685" s="5"/>
    </row>
    <row r="686" spans="2:16">
      <c r="B686" s="5"/>
      <c r="G686" s="5"/>
      <c r="P686" s="5"/>
    </row>
    <row r="687" spans="2:16">
      <c r="B687" s="5"/>
      <c r="G687" s="5"/>
      <c r="P687" s="5"/>
    </row>
    <row r="688" spans="2:16">
      <c r="B688" s="5"/>
      <c r="G688" s="5"/>
      <c r="P688" s="5"/>
    </row>
    <row r="689" spans="2:16">
      <c r="B689" s="5"/>
      <c r="G689" s="5"/>
      <c r="P689" s="5"/>
    </row>
    <row r="690" spans="2:16">
      <c r="B690" s="5"/>
      <c r="G690" s="5"/>
      <c r="P690" s="5"/>
    </row>
    <row r="691" spans="2:16">
      <c r="B691" s="5"/>
      <c r="G691" s="5"/>
      <c r="P691" s="5"/>
    </row>
    <row r="692" spans="2:16">
      <c r="B692" s="5"/>
      <c r="G692" s="5"/>
      <c r="P692" s="5"/>
    </row>
    <row r="693" spans="2:16">
      <c r="B693" s="5"/>
      <c r="G693" s="5"/>
      <c r="P693" s="5"/>
    </row>
    <row r="694" spans="2:16">
      <c r="B694" s="5"/>
      <c r="G694" s="5"/>
      <c r="P694" s="5"/>
    </row>
    <row r="695" spans="2:16">
      <c r="B695" s="5"/>
      <c r="G695" s="5"/>
      <c r="P695" s="5"/>
    </row>
    <row r="696" spans="2:16">
      <c r="B696" s="5"/>
      <c r="G696" s="5"/>
      <c r="P696" s="5"/>
    </row>
    <row r="697" spans="2:16">
      <c r="B697" s="5"/>
      <c r="G697" s="5"/>
      <c r="P697" s="5"/>
    </row>
    <row r="698" spans="2:16">
      <c r="B698" s="5"/>
      <c r="G698" s="5"/>
      <c r="P698" s="5"/>
    </row>
    <row r="699" spans="2:16">
      <c r="B699" s="5"/>
      <c r="G699" s="5"/>
      <c r="P699" s="5"/>
    </row>
    <row r="700" spans="2:16">
      <c r="B700" s="5"/>
      <c r="G700" s="5"/>
      <c r="P700" s="5"/>
    </row>
    <row r="701" spans="2:16">
      <c r="B701" s="5"/>
      <c r="G701" s="5"/>
      <c r="P701" s="5"/>
    </row>
    <row r="702" spans="2:16">
      <c r="B702" s="5"/>
      <c r="G702" s="5"/>
      <c r="P702" s="5"/>
    </row>
    <row r="703" spans="2:16">
      <c r="B703" s="5"/>
      <c r="G703" s="5"/>
      <c r="P703" s="5"/>
    </row>
    <row r="704" spans="2:16">
      <c r="B704" s="5"/>
      <c r="G704" s="5"/>
      <c r="P704" s="5"/>
    </row>
    <row r="705" spans="2:16">
      <c r="B705" s="5"/>
      <c r="G705" s="5"/>
      <c r="P705" s="5"/>
    </row>
    <row r="706" spans="2:16">
      <c r="B706" s="5"/>
      <c r="G706" s="5"/>
      <c r="P706" s="5"/>
    </row>
    <row r="707" spans="2:16">
      <c r="B707" s="5"/>
      <c r="G707" s="5"/>
      <c r="P707" s="5"/>
    </row>
    <row r="708" spans="2:16">
      <c r="B708" s="5"/>
      <c r="G708" s="5"/>
      <c r="P708" s="5"/>
    </row>
    <row r="709" spans="2:16">
      <c r="B709" s="5"/>
      <c r="G709" s="5"/>
      <c r="P709" s="5"/>
    </row>
    <row r="710" spans="2:16">
      <c r="B710" s="5"/>
      <c r="G710" s="5"/>
      <c r="P710" s="5"/>
    </row>
    <row r="711" spans="2:16">
      <c r="B711" s="5"/>
      <c r="G711" s="5"/>
      <c r="P711" s="5"/>
    </row>
    <row r="712" spans="2:16">
      <c r="B712" s="5"/>
      <c r="G712" s="5"/>
      <c r="P712" s="5"/>
    </row>
    <row r="713" spans="2:16">
      <c r="B713" s="5"/>
      <c r="G713" s="5"/>
      <c r="P713" s="5"/>
    </row>
    <row r="714" spans="2:16">
      <c r="B714" s="5"/>
      <c r="G714" s="5"/>
      <c r="P714" s="5"/>
    </row>
    <row r="715" spans="2:16">
      <c r="B715" s="5"/>
      <c r="G715" s="5"/>
      <c r="P715" s="5"/>
    </row>
    <row r="716" spans="2:16">
      <c r="B716" s="5"/>
      <c r="G716" s="5"/>
      <c r="P716" s="5"/>
    </row>
    <row r="717" spans="2:16">
      <c r="B717" s="5"/>
      <c r="G717" s="5"/>
      <c r="P717" s="5"/>
    </row>
    <row r="718" spans="2:16">
      <c r="B718" s="5"/>
      <c r="G718" s="5"/>
      <c r="P718" s="5"/>
    </row>
    <row r="719" spans="2:16">
      <c r="B719" s="5"/>
      <c r="G719" s="5"/>
      <c r="P719" s="5"/>
    </row>
    <row r="720" spans="2:16">
      <c r="B720" s="5"/>
      <c r="G720" s="5"/>
      <c r="P720" s="5"/>
    </row>
    <row r="721" spans="2:16">
      <c r="B721" s="5"/>
      <c r="G721" s="5"/>
      <c r="P721" s="5"/>
    </row>
    <row r="722" spans="2:16">
      <c r="B722" s="5"/>
      <c r="G722" s="5"/>
      <c r="P722" s="5"/>
    </row>
    <row r="723" spans="2:16">
      <c r="B723" s="5"/>
      <c r="G723" s="5"/>
      <c r="P723" s="5"/>
    </row>
    <row r="724" spans="2:16">
      <c r="B724" s="5"/>
      <c r="G724" s="5"/>
      <c r="P724" s="5"/>
    </row>
    <row r="725" spans="2:16">
      <c r="B725" s="5"/>
      <c r="G725" s="5"/>
      <c r="P725" s="5"/>
    </row>
    <row r="726" spans="2:16">
      <c r="B726" s="5"/>
      <c r="G726" s="5"/>
      <c r="P726" s="5"/>
    </row>
    <row r="727" spans="2:16">
      <c r="B727" s="5"/>
      <c r="G727" s="5"/>
      <c r="P727" s="5"/>
    </row>
    <row r="728" spans="2:16">
      <c r="B728" s="5"/>
      <c r="G728" s="5"/>
      <c r="P728" s="5"/>
    </row>
    <row r="729" spans="2:16">
      <c r="B729" s="5"/>
      <c r="G729" s="5"/>
      <c r="P729" s="5"/>
    </row>
    <row r="730" spans="2:16">
      <c r="B730" s="5"/>
      <c r="G730" s="5"/>
      <c r="P730" s="5"/>
    </row>
    <row r="731" spans="2:16">
      <c r="B731" s="5"/>
      <c r="G731" s="5"/>
      <c r="P731" s="5"/>
    </row>
    <row r="732" spans="2:16">
      <c r="B732" s="5"/>
      <c r="G732" s="5"/>
      <c r="P732" s="5"/>
    </row>
    <row r="733" spans="2:16">
      <c r="B733" s="5"/>
      <c r="G733" s="5"/>
      <c r="P733" s="5"/>
    </row>
    <row r="734" spans="2:16">
      <c r="B734" s="5"/>
      <c r="G734" s="5"/>
      <c r="P734" s="5"/>
    </row>
    <row r="735" spans="2:16">
      <c r="B735" s="5"/>
      <c r="G735" s="5"/>
      <c r="P735" s="5"/>
    </row>
    <row r="736" spans="2:16">
      <c r="B736" s="5"/>
      <c r="G736" s="5"/>
      <c r="P736" s="5"/>
    </row>
    <row r="737" spans="2:16">
      <c r="B737" s="5"/>
      <c r="G737" s="5"/>
      <c r="P737" s="5"/>
    </row>
    <row r="738" spans="2:16">
      <c r="B738" s="5"/>
      <c r="G738" s="5"/>
      <c r="P738" s="5"/>
    </row>
    <row r="739" spans="2:16">
      <c r="B739" s="5"/>
      <c r="G739" s="5"/>
      <c r="P739" s="5"/>
    </row>
    <row r="740" spans="2:16">
      <c r="B740" s="5"/>
      <c r="G740" s="5"/>
      <c r="P740" s="5"/>
    </row>
    <row r="741" spans="2:16">
      <c r="B741" s="5"/>
      <c r="G741" s="5"/>
      <c r="P741" s="5"/>
    </row>
    <row r="742" spans="2:16">
      <c r="B742" s="5"/>
      <c r="G742" s="5"/>
      <c r="P742" s="5"/>
    </row>
    <row r="743" spans="2:16">
      <c r="B743" s="5"/>
      <c r="G743" s="5"/>
      <c r="P743" s="5"/>
    </row>
    <row r="744" spans="2:16">
      <c r="B744" s="5"/>
      <c r="G744" s="5"/>
      <c r="P744" s="5"/>
    </row>
    <row r="745" spans="2:16">
      <c r="B745" s="5"/>
      <c r="G745" s="5"/>
      <c r="P745" s="5"/>
    </row>
    <row r="746" spans="2:16">
      <c r="B746" s="5"/>
      <c r="G746" s="5"/>
      <c r="P746" s="5"/>
    </row>
    <row r="747" spans="2:16">
      <c r="B747" s="5"/>
      <c r="G747" s="5"/>
      <c r="P747" s="5"/>
    </row>
    <row r="748" spans="2:16">
      <c r="B748" s="5"/>
      <c r="G748" s="5"/>
      <c r="P748" s="5"/>
    </row>
    <row r="749" spans="2:16">
      <c r="B749" s="5"/>
      <c r="G749" s="5"/>
      <c r="P749" s="5"/>
    </row>
    <row r="750" spans="2:16">
      <c r="B750" s="5"/>
      <c r="G750" s="5"/>
      <c r="P750" s="5"/>
    </row>
    <row r="751" spans="2:16">
      <c r="B751" s="5"/>
      <c r="G751" s="5"/>
      <c r="P751" s="5"/>
    </row>
    <row r="752" spans="2:16">
      <c r="B752" s="5"/>
      <c r="G752" s="5"/>
      <c r="P752" s="5"/>
    </row>
    <row r="753" spans="2:16">
      <c r="B753" s="5"/>
      <c r="G753" s="5"/>
      <c r="P753" s="5"/>
    </row>
    <row r="754" spans="2:16">
      <c r="B754" s="5"/>
      <c r="G754" s="5"/>
      <c r="P754" s="5"/>
    </row>
    <row r="755" spans="2:16">
      <c r="B755" s="5"/>
      <c r="G755" s="5"/>
      <c r="P755" s="5"/>
    </row>
    <row r="756" spans="2:16">
      <c r="B756" s="5"/>
      <c r="G756" s="5"/>
      <c r="P756" s="5"/>
    </row>
    <row r="757" spans="2:16">
      <c r="B757" s="5"/>
      <c r="G757" s="5"/>
      <c r="P757" s="5"/>
    </row>
    <row r="758" spans="2:16">
      <c r="B758" s="5"/>
      <c r="G758" s="5"/>
      <c r="P758" s="5"/>
    </row>
    <row r="759" spans="2:16">
      <c r="B759" s="5"/>
      <c r="G759" s="5"/>
      <c r="P759" s="5"/>
    </row>
    <row r="760" spans="2:16">
      <c r="B760" s="5"/>
      <c r="G760" s="5"/>
      <c r="P760" s="5"/>
    </row>
    <row r="761" spans="2:16">
      <c r="B761" s="5"/>
      <c r="G761" s="5"/>
      <c r="P761" s="5"/>
    </row>
    <row r="762" spans="2:16">
      <c r="B762" s="5"/>
      <c r="G762" s="5"/>
      <c r="P762" s="5"/>
    </row>
    <row r="763" spans="2:16">
      <c r="B763" s="5"/>
      <c r="G763" s="5"/>
      <c r="P763" s="5"/>
    </row>
    <row r="764" spans="2:16">
      <c r="B764" s="5"/>
      <c r="G764" s="5"/>
      <c r="P764" s="5"/>
    </row>
    <row r="765" spans="2:16">
      <c r="B765" s="5"/>
      <c r="G765" s="5"/>
      <c r="P765" s="5"/>
    </row>
    <row r="766" spans="2:16">
      <c r="B766" s="5"/>
      <c r="G766" s="5"/>
      <c r="P766" s="5"/>
    </row>
    <row r="767" spans="2:16">
      <c r="B767" s="5"/>
      <c r="G767" s="5"/>
      <c r="P767" s="5"/>
    </row>
    <row r="768" spans="2:16">
      <c r="B768" s="5"/>
      <c r="G768" s="5"/>
      <c r="P768" s="5"/>
    </row>
    <row r="769" spans="2:16">
      <c r="B769" s="5"/>
      <c r="G769" s="5"/>
      <c r="P769" s="5"/>
    </row>
    <row r="770" spans="2:16">
      <c r="B770" s="5"/>
      <c r="G770" s="5"/>
      <c r="P770" s="5"/>
    </row>
    <row r="771" spans="2:16">
      <c r="B771" s="5"/>
      <c r="G771" s="5"/>
      <c r="P771" s="5"/>
    </row>
    <row r="772" spans="2:16">
      <c r="B772" s="5"/>
      <c r="G772" s="5"/>
      <c r="P772" s="5"/>
    </row>
    <row r="773" spans="2:16">
      <c r="B773" s="5"/>
      <c r="G773" s="5"/>
      <c r="P773" s="5"/>
    </row>
    <row r="774" spans="2:16">
      <c r="B774" s="5"/>
      <c r="G774" s="5"/>
      <c r="P774" s="5"/>
    </row>
    <row r="775" spans="2:16">
      <c r="B775" s="5"/>
      <c r="G775" s="5"/>
      <c r="P775" s="5"/>
    </row>
    <row r="776" spans="2:16">
      <c r="B776" s="5"/>
      <c r="G776" s="5"/>
      <c r="P776" s="5"/>
    </row>
    <row r="777" spans="2:16">
      <c r="B777" s="5"/>
      <c r="G777" s="5"/>
      <c r="P777" s="5"/>
    </row>
    <row r="778" spans="2:16">
      <c r="B778" s="5"/>
      <c r="G778" s="5"/>
      <c r="P778" s="5"/>
    </row>
    <row r="779" spans="2:16">
      <c r="B779" s="5"/>
      <c r="G779" s="5"/>
      <c r="P779" s="5"/>
    </row>
    <row r="780" spans="2:16">
      <c r="B780" s="5"/>
      <c r="G780" s="5"/>
      <c r="P780" s="5"/>
    </row>
    <row r="781" spans="2:16">
      <c r="B781" s="5"/>
      <c r="G781" s="5"/>
      <c r="P781" s="5"/>
    </row>
    <row r="782" spans="2:16">
      <c r="B782" s="5"/>
      <c r="G782" s="5"/>
      <c r="P782" s="5"/>
    </row>
    <row r="783" spans="2:16">
      <c r="B783" s="5"/>
      <c r="G783" s="5"/>
      <c r="P783" s="5"/>
    </row>
    <row r="784" spans="2:16">
      <c r="B784" s="5"/>
      <c r="G784" s="5"/>
      <c r="P784" s="5"/>
    </row>
    <row r="785" spans="2:16">
      <c r="B785" s="5"/>
      <c r="G785" s="5"/>
      <c r="P785" s="5"/>
    </row>
    <row r="786" spans="2:16">
      <c r="B786" s="5"/>
      <c r="G786" s="5"/>
      <c r="P786" s="5"/>
    </row>
    <row r="787" spans="2:16">
      <c r="B787" s="5"/>
      <c r="G787" s="5"/>
      <c r="P787" s="5"/>
    </row>
    <row r="788" spans="2:16">
      <c r="B788" s="5"/>
      <c r="G788" s="5"/>
      <c r="P788" s="5"/>
    </row>
    <row r="789" spans="2:16">
      <c r="B789" s="5"/>
      <c r="G789" s="5"/>
      <c r="P789" s="5"/>
    </row>
    <row r="790" spans="2:16">
      <c r="B790" s="5"/>
      <c r="G790" s="5"/>
      <c r="P790" s="5"/>
    </row>
    <row r="791" spans="2:16">
      <c r="B791" s="5"/>
      <c r="G791" s="5"/>
      <c r="P791" s="5"/>
    </row>
    <row r="792" spans="2:16">
      <c r="B792" s="5"/>
      <c r="G792" s="5"/>
      <c r="P792" s="5"/>
    </row>
    <row r="793" spans="2:16">
      <c r="B793" s="5"/>
      <c r="G793" s="5"/>
      <c r="P793" s="5"/>
    </row>
    <row r="794" spans="2:16">
      <c r="B794" s="5"/>
      <c r="G794" s="5"/>
      <c r="P794" s="5"/>
    </row>
    <row r="795" spans="2:16">
      <c r="B795" s="5"/>
      <c r="G795" s="5"/>
      <c r="P795" s="5"/>
    </row>
    <row r="796" spans="2:16">
      <c r="B796" s="5"/>
      <c r="G796" s="5"/>
      <c r="P796" s="5"/>
    </row>
    <row r="797" spans="2:16">
      <c r="B797" s="5"/>
      <c r="G797" s="5"/>
      <c r="P797" s="5"/>
    </row>
    <row r="798" spans="2:16">
      <c r="B798" s="5"/>
      <c r="G798" s="5"/>
      <c r="P798" s="5"/>
    </row>
    <row r="799" spans="2:16">
      <c r="B799" s="5"/>
      <c r="G799" s="5"/>
      <c r="P799" s="5"/>
    </row>
    <row r="800" spans="2:16">
      <c r="B800" s="5"/>
      <c r="G800" s="5"/>
      <c r="P800" s="5"/>
    </row>
    <row r="801" spans="2:16">
      <c r="B801" s="5"/>
      <c r="G801" s="5"/>
      <c r="P801" s="5"/>
    </row>
    <row r="802" spans="2:16">
      <c r="B802" s="5"/>
      <c r="G802" s="5"/>
      <c r="P802" s="5"/>
    </row>
    <row r="803" spans="2:16">
      <c r="B803" s="5"/>
      <c r="G803" s="5"/>
      <c r="P803" s="5"/>
    </row>
    <row r="804" spans="2:16">
      <c r="B804" s="5"/>
      <c r="G804" s="5"/>
      <c r="P804" s="5"/>
    </row>
    <row r="805" spans="2:16">
      <c r="B805" s="5"/>
      <c r="G805" s="5"/>
      <c r="P805" s="5"/>
    </row>
    <row r="806" spans="2:16">
      <c r="B806" s="5"/>
      <c r="G806" s="5"/>
      <c r="P806" s="5"/>
    </row>
    <row r="807" spans="2:16">
      <c r="B807" s="5"/>
      <c r="G807" s="5"/>
      <c r="P807" s="5"/>
    </row>
    <row r="808" spans="2:16">
      <c r="B808" s="5"/>
      <c r="G808" s="5"/>
      <c r="P808" s="5"/>
    </row>
    <row r="809" spans="2:16">
      <c r="B809" s="5"/>
      <c r="G809" s="5"/>
      <c r="P809" s="5"/>
    </row>
    <row r="810" spans="2:16">
      <c r="B810" s="5"/>
      <c r="G810" s="5"/>
      <c r="P810" s="5"/>
    </row>
    <row r="811" spans="2:16">
      <c r="B811" s="5"/>
      <c r="G811" s="5"/>
      <c r="P811" s="5"/>
    </row>
    <row r="812" spans="2:16">
      <c r="B812" s="5"/>
      <c r="G812" s="5"/>
      <c r="P812" s="5"/>
    </row>
    <row r="813" spans="2:16">
      <c r="B813" s="5"/>
      <c r="G813" s="5"/>
      <c r="P813" s="5"/>
    </row>
    <row r="814" spans="2:16">
      <c r="B814" s="5"/>
      <c r="G814" s="5"/>
      <c r="P814" s="5"/>
    </row>
    <row r="815" spans="2:16">
      <c r="B815" s="5"/>
      <c r="G815" s="5"/>
      <c r="P815" s="5"/>
    </row>
    <row r="816" spans="2:16">
      <c r="B816" s="5"/>
      <c r="G816" s="5"/>
      <c r="P816" s="5"/>
    </row>
    <row r="817" spans="2:16">
      <c r="B817" s="5"/>
      <c r="G817" s="5"/>
      <c r="P817" s="5"/>
    </row>
    <row r="818" spans="2:16">
      <c r="B818" s="5"/>
      <c r="G818" s="5"/>
      <c r="P818" s="5"/>
    </row>
    <row r="819" spans="2:16">
      <c r="B819" s="5"/>
      <c r="G819" s="5"/>
      <c r="P819" s="5"/>
    </row>
    <row r="820" spans="2:16">
      <c r="B820" s="5"/>
      <c r="G820" s="5"/>
      <c r="P820" s="5"/>
    </row>
    <row r="821" spans="2:16">
      <c r="B821" s="5"/>
      <c r="G821" s="5"/>
      <c r="P821" s="5"/>
    </row>
    <row r="822" spans="2:16">
      <c r="B822" s="5"/>
      <c r="G822" s="5"/>
      <c r="P822" s="5"/>
    </row>
    <row r="823" spans="2:16">
      <c r="B823" s="5"/>
      <c r="G823" s="5"/>
      <c r="P823" s="5"/>
    </row>
    <row r="824" spans="2:16">
      <c r="B824" s="5"/>
      <c r="G824" s="5"/>
      <c r="P824" s="5"/>
    </row>
    <row r="825" spans="2:16">
      <c r="B825" s="5"/>
      <c r="G825" s="5"/>
      <c r="P825" s="5"/>
    </row>
    <row r="826" spans="2:16">
      <c r="B826" s="5"/>
      <c r="G826" s="5"/>
      <c r="P826" s="5"/>
    </row>
    <row r="827" spans="2:16">
      <c r="B827" s="5"/>
      <c r="G827" s="5"/>
      <c r="P827" s="5"/>
    </row>
    <row r="828" spans="2:16">
      <c r="B828" s="5"/>
      <c r="G828" s="5"/>
      <c r="P828" s="5"/>
    </row>
    <row r="829" spans="2:16">
      <c r="B829" s="5"/>
      <c r="G829" s="5"/>
      <c r="P829" s="5"/>
    </row>
    <row r="830" spans="2:16">
      <c r="B830" s="5"/>
      <c r="G830" s="5"/>
      <c r="P830" s="5"/>
    </row>
    <row r="831" spans="2:16">
      <c r="B831" s="5"/>
      <c r="G831" s="5"/>
      <c r="P831" s="5"/>
    </row>
    <row r="832" spans="2:16">
      <c r="B832" s="5"/>
      <c r="G832" s="5"/>
      <c r="P832" s="5"/>
    </row>
    <row r="833" spans="2:16">
      <c r="B833" s="5"/>
      <c r="G833" s="5"/>
      <c r="P833" s="5"/>
    </row>
    <row r="834" spans="2:16">
      <c r="B834" s="5"/>
      <c r="G834" s="5"/>
      <c r="P834" s="5"/>
    </row>
    <row r="835" spans="2:16">
      <c r="B835" s="5"/>
      <c r="G835" s="5"/>
      <c r="P835" s="5"/>
    </row>
    <row r="836" spans="2:16">
      <c r="B836" s="5"/>
      <c r="G836" s="5"/>
      <c r="P836" s="5"/>
    </row>
    <row r="837" spans="2:16">
      <c r="B837" s="5"/>
      <c r="G837" s="5"/>
      <c r="P837" s="5"/>
    </row>
    <row r="838" spans="2:16">
      <c r="B838" s="5"/>
      <c r="G838" s="5"/>
      <c r="P838" s="5"/>
    </row>
    <row r="839" spans="2:16">
      <c r="B839" s="5"/>
      <c r="G839" s="5"/>
      <c r="P839" s="5"/>
    </row>
    <row r="840" spans="2:16">
      <c r="B840" s="5"/>
      <c r="G840" s="5"/>
      <c r="P840" s="5"/>
    </row>
    <row r="841" spans="2:16">
      <c r="B841" s="5"/>
      <c r="G841" s="5"/>
      <c r="P841" s="5"/>
    </row>
    <row r="842" spans="2:16">
      <c r="B842" s="5"/>
      <c r="G842" s="5"/>
      <c r="P842" s="5"/>
    </row>
    <row r="843" spans="2:16">
      <c r="B843" s="5"/>
      <c r="G843" s="5"/>
      <c r="P843" s="5"/>
    </row>
    <row r="844" spans="2:16">
      <c r="B844" s="5"/>
      <c r="G844" s="5"/>
      <c r="P844" s="5"/>
    </row>
    <row r="845" spans="2:16">
      <c r="B845" s="5"/>
      <c r="G845" s="5"/>
      <c r="P845" s="5"/>
    </row>
    <row r="846" spans="2:16">
      <c r="B846" s="5"/>
      <c r="G846" s="5"/>
      <c r="P846" s="5"/>
    </row>
    <row r="847" spans="2:16">
      <c r="B847" s="5"/>
      <c r="G847" s="5"/>
      <c r="P847" s="5"/>
    </row>
    <row r="848" spans="2:16">
      <c r="B848" s="5"/>
      <c r="G848" s="5"/>
      <c r="P848" s="5"/>
    </row>
    <row r="849" spans="2:16">
      <c r="B849" s="5"/>
      <c r="G849" s="5"/>
      <c r="P849" s="5"/>
    </row>
    <row r="850" spans="2:16">
      <c r="B850" s="5"/>
      <c r="G850" s="5"/>
      <c r="P850" s="5"/>
    </row>
    <row r="851" spans="2:16">
      <c r="B851" s="5"/>
      <c r="G851" s="5"/>
      <c r="P851" s="5"/>
    </row>
    <row r="852" spans="2:16">
      <c r="B852" s="5"/>
      <c r="G852" s="5"/>
      <c r="P852" s="5"/>
    </row>
    <row r="853" spans="2:16">
      <c r="B853" s="5"/>
      <c r="G853" s="5"/>
      <c r="P853" s="5"/>
    </row>
    <row r="854" spans="2:16">
      <c r="B854" s="5"/>
      <c r="G854" s="5"/>
      <c r="P854" s="5"/>
    </row>
    <row r="855" spans="2:16">
      <c r="B855" s="5"/>
      <c r="G855" s="5"/>
      <c r="P855" s="5"/>
    </row>
    <row r="856" spans="2:16">
      <c r="B856" s="5"/>
      <c r="G856" s="5"/>
      <c r="P856" s="5"/>
    </row>
    <row r="857" spans="2:16">
      <c r="B857" s="5"/>
      <c r="G857" s="5"/>
      <c r="P857" s="5"/>
    </row>
    <row r="858" spans="2:16">
      <c r="B858" s="5"/>
      <c r="G858" s="5"/>
      <c r="P858" s="5"/>
    </row>
    <row r="859" spans="2:16">
      <c r="B859" s="5"/>
      <c r="G859" s="5"/>
      <c r="P859" s="5"/>
    </row>
    <row r="860" spans="2:16">
      <c r="B860" s="5"/>
      <c r="G860" s="5"/>
      <c r="P860" s="5"/>
    </row>
    <row r="861" spans="2:16">
      <c r="B861" s="5"/>
      <c r="G861" s="5"/>
      <c r="P861" s="5"/>
    </row>
    <row r="862" spans="2:16">
      <c r="B862" s="5"/>
      <c r="G862" s="5"/>
      <c r="P862" s="5"/>
    </row>
    <row r="863" spans="2:16">
      <c r="B863" s="5"/>
      <c r="G863" s="5"/>
      <c r="P863" s="5"/>
    </row>
    <row r="864" spans="2:16">
      <c r="B864" s="5"/>
      <c r="G864" s="5"/>
      <c r="P864" s="5"/>
    </row>
    <row r="865" spans="2:16">
      <c r="B865" s="5"/>
      <c r="G865" s="5"/>
      <c r="P865" s="5"/>
    </row>
    <row r="866" spans="2:16">
      <c r="B866" s="5"/>
      <c r="G866" s="5"/>
      <c r="P866" s="5"/>
    </row>
    <row r="867" spans="2:16">
      <c r="B867" s="5"/>
      <c r="G867" s="5"/>
      <c r="P867" s="5"/>
    </row>
    <row r="868" spans="2:16">
      <c r="B868" s="5"/>
      <c r="G868" s="5"/>
      <c r="P868" s="5"/>
    </row>
    <row r="869" spans="2:16">
      <c r="B869" s="5"/>
      <c r="G869" s="5"/>
      <c r="P869" s="5"/>
    </row>
    <row r="870" spans="2:16">
      <c r="B870" s="5"/>
      <c r="G870" s="5"/>
      <c r="P870" s="5"/>
    </row>
    <row r="871" spans="2:16">
      <c r="B871" s="5"/>
      <c r="G871" s="5"/>
      <c r="P871" s="5"/>
    </row>
    <row r="872" spans="2:16">
      <c r="B872" s="5"/>
      <c r="G872" s="5"/>
      <c r="P872" s="5"/>
    </row>
    <row r="873" spans="2:16">
      <c r="B873" s="5"/>
      <c r="G873" s="5"/>
      <c r="P873" s="5"/>
    </row>
    <row r="874" spans="2:16">
      <c r="B874" s="5"/>
      <c r="G874" s="5"/>
      <c r="P874" s="5"/>
    </row>
    <row r="875" spans="2:16">
      <c r="B875" s="5"/>
      <c r="G875" s="5"/>
      <c r="P875" s="5"/>
    </row>
    <row r="876" spans="2:16">
      <c r="B876" s="5"/>
      <c r="G876" s="5"/>
      <c r="P876" s="5"/>
    </row>
    <row r="877" spans="2:16">
      <c r="B877" s="5"/>
      <c r="G877" s="5"/>
      <c r="P877" s="5"/>
    </row>
    <row r="878" spans="2:16">
      <c r="B878" s="5"/>
      <c r="G878" s="5"/>
      <c r="P878" s="5"/>
    </row>
    <row r="879" spans="2:16">
      <c r="B879" s="5"/>
      <c r="G879" s="5"/>
      <c r="P879" s="5"/>
    </row>
    <row r="880" spans="2:16">
      <c r="B880" s="5"/>
      <c r="G880" s="5"/>
      <c r="P880" s="5"/>
    </row>
    <row r="881" spans="2:16">
      <c r="B881" s="5"/>
      <c r="G881" s="5"/>
      <c r="P881" s="5"/>
    </row>
    <row r="882" spans="2:16">
      <c r="B882" s="5"/>
      <c r="G882" s="5"/>
      <c r="P882" s="5"/>
    </row>
    <row r="883" spans="2:16">
      <c r="B883" s="5"/>
      <c r="G883" s="5"/>
      <c r="P883" s="5"/>
    </row>
    <row r="884" spans="2:16">
      <c r="B884" s="5"/>
      <c r="G884" s="5"/>
      <c r="P884" s="5"/>
    </row>
    <row r="885" spans="2:16">
      <c r="B885" s="5"/>
      <c r="G885" s="5"/>
      <c r="P885" s="5"/>
    </row>
    <row r="886" spans="2:16">
      <c r="B886" s="5"/>
      <c r="G886" s="5"/>
      <c r="P886" s="5"/>
    </row>
    <row r="887" spans="2:16">
      <c r="B887" s="5"/>
      <c r="G887" s="5"/>
      <c r="P887" s="5"/>
    </row>
    <row r="888" spans="2:16">
      <c r="B888" s="5"/>
      <c r="G888" s="5"/>
      <c r="P888" s="5"/>
    </row>
    <row r="889" spans="2:16">
      <c r="B889" s="5"/>
      <c r="G889" s="5"/>
      <c r="P889" s="5"/>
    </row>
    <row r="890" spans="2:16">
      <c r="B890" s="5"/>
      <c r="G890" s="5"/>
      <c r="P890" s="5"/>
    </row>
    <row r="891" spans="2:16">
      <c r="B891" s="5"/>
      <c r="G891" s="5"/>
      <c r="P891" s="5"/>
    </row>
    <row r="892" spans="2:16">
      <c r="B892" s="5"/>
      <c r="G892" s="5"/>
      <c r="P892" s="5"/>
    </row>
    <row r="893" spans="2:16">
      <c r="B893" s="5"/>
      <c r="G893" s="5"/>
      <c r="P893" s="5"/>
    </row>
    <row r="894" spans="2:16">
      <c r="B894" s="5"/>
      <c r="G894" s="5"/>
      <c r="P894" s="5"/>
    </row>
    <row r="895" spans="2:16">
      <c r="B895" s="5"/>
      <c r="G895" s="5"/>
      <c r="P895" s="5"/>
    </row>
    <row r="896" spans="2:16">
      <c r="B896" s="5"/>
      <c r="G896" s="5"/>
      <c r="P896" s="5"/>
    </row>
    <row r="897" spans="2:16">
      <c r="B897" s="5"/>
      <c r="G897" s="5"/>
      <c r="P897" s="5"/>
    </row>
    <row r="898" spans="2:16">
      <c r="B898" s="5"/>
      <c r="G898" s="5"/>
      <c r="P898" s="5"/>
    </row>
    <row r="899" spans="2:16">
      <c r="B899" s="5"/>
      <c r="G899" s="5"/>
      <c r="P899" s="5"/>
    </row>
    <row r="900" spans="2:16">
      <c r="B900" s="5"/>
      <c r="G900" s="5"/>
      <c r="P900" s="5"/>
    </row>
    <row r="901" spans="2:16">
      <c r="B901" s="5"/>
      <c r="G901" s="5"/>
      <c r="P901" s="5"/>
    </row>
    <row r="902" spans="2:16">
      <c r="B902" s="5"/>
      <c r="G902" s="5"/>
      <c r="P902" s="5"/>
    </row>
    <row r="903" spans="2:16">
      <c r="B903" s="5"/>
      <c r="G903" s="5"/>
      <c r="P903" s="5"/>
    </row>
    <row r="904" spans="2:16">
      <c r="B904" s="5"/>
      <c r="G904" s="5"/>
      <c r="P904" s="5"/>
    </row>
    <row r="905" spans="2:16">
      <c r="B905" s="5"/>
      <c r="G905" s="5"/>
      <c r="P905" s="5"/>
    </row>
    <row r="906" spans="2:16">
      <c r="B906" s="5"/>
      <c r="G906" s="5"/>
      <c r="P906" s="5"/>
    </row>
    <row r="907" spans="2:16">
      <c r="B907" s="5"/>
      <c r="G907" s="5"/>
      <c r="P907" s="5"/>
    </row>
    <row r="908" spans="2:16">
      <c r="B908" s="5"/>
      <c r="G908" s="5"/>
      <c r="P908" s="5"/>
    </row>
    <row r="909" spans="2:16">
      <c r="B909" s="5"/>
      <c r="G909" s="5"/>
      <c r="P909" s="5"/>
    </row>
    <row r="910" spans="2:16">
      <c r="B910" s="5"/>
      <c r="G910" s="5"/>
      <c r="P910" s="5"/>
    </row>
    <row r="911" spans="2:16">
      <c r="B911" s="5"/>
      <c r="G911" s="5"/>
      <c r="P911" s="5"/>
    </row>
    <row r="912" spans="2:16">
      <c r="B912" s="5"/>
      <c r="G912" s="5"/>
      <c r="P912" s="5"/>
    </row>
    <row r="913" spans="2:16">
      <c r="B913" s="5"/>
      <c r="G913" s="5"/>
      <c r="P913" s="5"/>
    </row>
    <row r="914" spans="2:16">
      <c r="B914" s="5"/>
      <c r="G914" s="5"/>
      <c r="P914" s="5"/>
    </row>
    <row r="915" spans="2:16">
      <c r="B915" s="5"/>
      <c r="G915" s="5"/>
      <c r="P915" s="5"/>
    </row>
    <row r="916" spans="2:16">
      <c r="B916" s="5"/>
      <c r="G916" s="5"/>
      <c r="P916" s="5"/>
    </row>
    <row r="917" spans="2:16">
      <c r="B917" s="5"/>
      <c r="G917" s="5"/>
      <c r="P917" s="5"/>
    </row>
    <row r="918" spans="2:16">
      <c r="B918" s="5"/>
      <c r="G918" s="5"/>
      <c r="P918" s="5"/>
    </row>
    <row r="919" spans="2:16">
      <c r="B919" s="5"/>
      <c r="G919" s="5"/>
      <c r="P919" s="5"/>
    </row>
    <row r="920" spans="2:16">
      <c r="B920" s="5"/>
      <c r="G920" s="5"/>
      <c r="P920" s="5"/>
    </row>
    <row r="921" spans="2:16">
      <c r="B921" s="5"/>
      <c r="G921" s="5"/>
      <c r="P921" s="5"/>
    </row>
    <row r="922" spans="2:16">
      <c r="B922" s="5"/>
      <c r="G922" s="5"/>
      <c r="P922" s="5"/>
    </row>
    <row r="923" spans="2:16">
      <c r="B923" s="5"/>
      <c r="G923" s="5"/>
      <c r="P923" s="5"/>
    </row>
    <row r="924" spans="2:16">
      <c r="B924" s="5"/>
      <c r="G924" s="5"/>
      <c r="P924" s="5"/>
    </row>
    <row r="925" spans="2:16">
      <c r="B925" s="5"/>
      <c r="G925" s="5"/>
      <c r="P925" s="5"/>
    </row>
    <row r="926" spans="2:16">
      <c r="B926" s="5"/>
      <c r="G926" s="5"/>
      <c r="P926" s="5"/>
    </row>
    <row r="927" spans="2:16">
      <c r="B927" s="5"/>
      <c r="G927" s="5"/>
      <c r="P927" s="5"/>
    </row>
    <row r="928" spans="2:16">
      <c r="B928" s="5"/>
      <c r="G928" s="5"/>
      <c r="P928" s="5"/>
    </row>
    <row r="929" spans="2:16">
      <c r="B929" s="5"/>
      <c r="G929" s="5"/>
      <c r="P929" s="5"/>
    </row>
    <row r="930" spans="2:16">
      <c r="B930" s="5"/>
      <c r="G930" s="5"/>
      <c r="P930" s="5"/>
    </row>
    <row r="931" spans="2:16">
      <c r="B931" s="5"/>
      <c r="G931" s="5"/>
      <c r="P931" s="5"/>
    </row>
    <row r="932" spans="2:16">
      <c r="B932" s="5"/>
      <c r="G932" s="5"/>
      <c r="P932" s="5"/>
    </row>
    <row r="933" spans="2:16">
      <c r="B933" s="5"/>
      <c r="G933" s="5"/>
      <c r="P933" s="5"/>
    </row>
    <row r="934" spans="2:16">
      <c r="B934" s="5"/>
      <c r="G934" s="5"/>
      <c r="P934" s="5"/>
    </row>
    <row r="935" spans="2:16">
      <c r="B935" s="5"/>
      <c r="G935" s="5"/>
      <c r="P935" s="5"/>
    </row>
    <row r="936" spans="2:16">
      <c r="B936" s="5"/>
      <c r="G936" s="5"/>
      <c r="P936" s="5"/>
    </row>
    <row r="937" spans="2:16">
      <c r="B937" s="5"/>
      <c r="G937" s="5"/>
      <c r="P937" s="5"/>
    </row>
    <row r="938" spans="2:16">
      <c r="B938" s="5"/>
      <c r="G938" s="5"/>
      <c r="P938" s="5"/>
    </row>
    <row r="939" spans="2:16">
      <c r="B939" s="5"/>
      <c r="G939" s="5"/>
      <c r="P939" s="5"/>
    </row>
    <row r="940" spans="2:16">
      <c r="B940" s="5"/>
      <c r="G940" s="5"/>
      <c r="P940" s="5"/>
    </row>
    <row r="941" spans="2:16">
      <c r="B941" s="5"/>
      <c r="G941" s="5"/>
      <c r="P941" s="5"/>
    </row>
    <row r="942" spans="2:16">
      <c r="B942" s="5"/>
      <c r="G942" s="5"/>
      <c r="P942" s="5"/>
    </row>
    <row r="943" spans="2:16">
      <c r="B943" s="5"/>
      <c r="G943" s="5"/>
      <c r="P943" s="5"/>
    </row>
    <row r="944" spans="2:16">
      <c r="B944" s="5"/>
      <c r="G944" s="5"/>
      <c r="P944" s="5"/>
    </row>
    <row r="945" spans="2:16">
      <c r="B945" s="5"/>
      <c r="G945" s="5"/>
      <c r="P945" s="5"/>
    </row>
    <row r="946" spans="2:16">
      <c r="B946" s="5"/>
      <c r="G946" s="5"/>
      <c r="P946" s="5"/>
    </row>
    <row r="947" spans="2:16">
      <c r="B947" s="5"/>
      <c r="G947" s="5"/>
      <c r="P947" s="5"/>
    </row>
    <row r="948" spans="2:16">
      <c r="B948" s="5"/>
      <c r="G948" s="5"/>
      <c r="P948" s="5"/>
    </row>
    <row r="949" spans="2:16">
      <c r="B949" s="5"/>
      <c r="G949" s="5"/>
      <c r="P949" s="5"/>
    </row>
    <row r="950" spans="2:16">
      <c r="B950" s="5"/>
      <c r="G950" s="5"/>
      <c r="P950" s="5"/>
    </row>
    <row r="951" spans="2:16">
      <c r="B951" s="5"/>
      <c r="G951" s="5"/>
      <c r="P951" s="5"/>
    </row>
    <row r="952" spans="2:16">
      <c r="B952" s="5"/>
      <c r="G952" s="5"/>
      <c r="P952" s="5"/>
    </row>
    <row r="953" spans="2:16">
      <c r="B953" s="5"/>
      <c r="G953" s="5"/>
      <c r="P953" s="5"/>
    </row>
    <row r="954" spans="2:16">
      <c r="B954" s="5"/>
      <c r="G954" s="5"/>
      <c r="P954" s="5"/>
    </row>
    <row r="955" spans="2:16">
      <c r="B955" s="5"/>
      <c r="G955" s="5"/>
      <c r="P955" s="5"/>
    </row>
    <row r="956" spans="2:16">
      <c r="B956" s="5"/>
      <c r="G956" s="5"/>
      <c r="P956" s="5"/>
    </row>
    <row r="957" spans="2:16">
      <c r="B957" s="5"/>
      <c r="G957" s="5"/>
      <c r="P957" s="5"/>
    </row>
    <row r="958" spans="2:16">
      <c r="B958" s="5"/>
      <c r="G958" s="5"/>
      <c r="P958" s="5"/>
    </row>
    <row r="959" spans="2:16">
      <c r="B959" s="5"/>
      <c r="G959" s="5"/>
      <c r="P959" s="5"/>
    </row>
    <row r="960" spans="2:16">
      <c r="B960" s="5"/>
      <c r="G960" s="5"/>
      <c r="P960" s="5"/>
    </row>
    <row r="961" spans="2:16">
      <c r="B961" s="5"/>
      <c r="G961" s="5"/>
      <c r="P961" s="5"/>
    </row>
    <row r="962" spans="2:16">
      <c r="B962" s="5"/>
      <c r="G962" s="5"/>
      <c r="P962" s="5"/>
    </row>
    <row r="963" spans="2:16">
      <c r="B963" s="5"/>
      <c r="G963" s="5"/>
      <c r="P963" s="5"/>
    </row>
    <row r="964" spans="2:16">
      <c r="B964" s="5"/>
      <c r="G964" s="5"/>
      <c r="P964" s="5"/>
    </row>
    <row r="965" spans="2:16">
      <c r="B965" s="5"/>
      <c r="G965" s="5"/>
      <c r="P965" s="5"/>
    </row>
    <row r="966" spans="2:16">
      <c r="B966" s="5"/>
      <c r="G966" s="5"/>
      <c r="P966" s="5"/>
    </row>
    <row r="967" spans="2:16">
      <c r="B967" s="5"/>
      <c r="G967" s="5"/>
      <c r="P967" s="5"/>
    </row>
    <row r="968" spans="2:16">
      <c r="B968" s="5"/>
      <c r="G968" s="5"/>
      <c r="P968" s="5"/>
    </row>
    <row r="969" spans="2:16">
      <c r="B969" s="5"/>
      <c r="G969" s="5"/>
      <c r="P969" s="5"/>
    </row>
    <row r="970" spans="2:16">
      <c r="B970" s="5"/>
      <c r="G970" s="5"/>
      <c r="P970" s="5"/>
    </row>
    <row r="971" spans="2:16">
      <c r="B971" s="5"/>
      <c r="G971" s="5"/>
      <c r="P971" s="5"/>
    </row>
    <row r="972" spans="2:16">
      <c r="B972" s="5"/>
      <c r="G972" s="5"/>
      <c r="P972" s="5"/>
    </row>
    <row r="973" spans="2:16">
      <c r="B973" s="5"/>
      <c r="G973" s="5"/>
      <c r="P973" s="5"/>
    </row>
    <row r="974" spans="2:16">
      <c r="B974" s="5"/>
      <c r="G974" s="5"/>
      <c r="P974" s="5"/>
    </row>
    <row r="975" spans="2:16">
      <c r="B975" s="5"/>
      <c r="G975" s="5"/>
      <c r="P975" s="5"/>
    </row>
    <row r="976" spans="2:16">
      <c r="B976" s="5"/>
      <c r="G976" s="5"/>
      <c r="P976" s="5"/>
    </row>
    <row r="977" spans="2:16">
      <c r="B977" s="5"/>
      <c r="G977" s="5"/>
      <c r="P977" s="5"/>
    </row>
    <row r="978" spans="2:16">
      <c r="B978" s="5"/>
      <c r="G978" s="5"/>
      <c r="P978" s="5"/>
    </row>
    <row r="979" spans="2:16">
      <c r="B979" s="5"/>
      <c r="G979" s="5"/>
      <c r="P979" s="5"/>
    </row>
    <row r="980" spans="2:16">
      <c r="B980" s="5"/>
      <c r="G980" s="5"/>
      <c r="P980" s="5"/>
    </row>
    <row r="981" spans="2:16">
      <c r="B981" s="5"/>
      <c r="G981" s="5"/>
      <c r="P981" s="5"/>
    </row>
    <row r="982" spans="2:16">
      <c r="B982" s="5"/>
      <c r="G982" s="5"/>
      <c r="P982" s="5"/>
    </row>
    <row r="983" spans="2:16">
      <c r="B983" s="5"/>
      <c r="G983" s="5"/>
      <c r="P983" s="5"/>
    </row>
    <row r="984" spans="2:16">
      <c r="B984" s="5"/>
      <c r="G984" s="5"/>
      <c r="P984" s="5"/>
    </row>
    <row r="985" spans="2:16">
      <c r="B985" s="5"/>
      <c r="G985" s="5"/>
      <c r="P985" s="5"/>
    </row>
    <row r="986" spans="2:16">
      <c r="B986" s="5"/>
      <c r="G986" s="5"/>
      <c r="P986" s="5"/>
    </row>
    <row r="987" spans="2:16">
      <c r="B987" s="5"/>
      <c r="G987" s="5"/>
      <c r="P987" s="5"/>
    </row>
    <row r="988" spans="2:16">
      <c r="B988" s="5"/>
      <c r="G988" s="5"/>
      <c r="P988" s="5"/>
    </row>
    <row r="989" spans="2:16">
      <c r="B989" s="5"/>
      <c r="G989" s="5"/>
      <c r="P989" s="5"/>
    </row>
    <row r="990" spans="2:16">
      <c r="B990" s="5"/>
      <c r="G990" s="5"/>
      <c r="P990" s="5"/>
    </row>
    <row r="991" spans="2:16">
      <c r="B991" s="5"/>
      <c r="G991" s="5"/>
      <c r="P991" s="5"/>
    </row>
  </sheetData>
  <mergeCells count="2">
    <mergeCell ref="A2:N2"/>
    <mergeCell ref="A1:Q1"/>
  </mergeCells>
  <printOptions horizontalCentered="1"/>
  <pageMargins left="0.25" right="0.25" top="0.25" bottom="0.4" header="0.3" footer="0.3"/>
  <pageSetup scale="33" orientation="landscape" horizontalDpi="1200" verticalDpi="1200"/>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5744-6906-1A46-9C12-8A9A49CCE07A}">
  <sheetPr>
    <outlinePr summaryBelow="0" summaryRight="0"/>
  </sheetPr>
  <dimension ref="A1:Q144"/>
  <sheetViews>
    <sheetView showGridLines="0"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E9" sqref="E9"/>
    </sheetView>
  </sheetViews>
  <sheetFormatPr baseColWidth="10" defaultColWidth="14.5" defaultRowHeight="14"/>
  <cols>
    <col min="1" max="1" width="23.83203125" style="107" customWidth="1"/>
    <col min="2" max="2" width="72" style="5" customWidth="1"/>
    <col min="3" max="3" width="10.1640625" style="5" customWidth="1"/>
    <col min="4" max="4" width="18.5" style="5" customWidth="1"/>
    <col min="5" max="5" width="17.33203125" style="5" customWidth="1"/>
    <col min="6" max="6" width="13.33203125" style="5" customWidth="1"/>
    <col min="7" max="7" width="20.83203125" style="5" customWidth="1"/>
    <col min="8" max="8" width="22.1640625" style="5" customWidth="1"/>
    <col min="9" max="9" width="16.33203125" style="5" customWidth="1"/>
    <col min="10" max="10" width="10.5" style="5" customWidth="1"/>
    <col min="11" max="11" width="14.83203125" style="5" customWidth="1"/>
    <col min="12" max="12" width="15" style="5" customWidth="1"/>
    <col min="13" max="13" width="19.6640625" style="81" customWidth="1"/>
    <col min="14" max="14" width="21.83203125" style="5" customWidth="1"/>
    <col min="15" max="15" width="21.1640625" style="5" customWidth="1"/>
    <col min="16" max="16" width="73.6640625" style="7" customWidth="1"/>
    <col min="17" max="17" width="22.6640625" style="5" customWidth="1"/>
    <col min="18" max="18" width="28" style="5" customWidth="1"/>
    <col min="19" max="19" width="14.5" style="5" customWidth="1"/>
    <col min="20" max="16384" width="14.5" style="5"/>
  </cols>
  <sheetData>
    <row r="1" spans="1:17" s="6" customFormat="1" ht="19">
      <c r="A1" s="229" t="s">
        <v>3139</v>
      </c>
      <c r="B1" s="229"/>
      <c r="C1" s="229"/>
      <c r="D1" s="229"/>
      <c r="E1" s="229"/>
      <c r="F1" s="229"/>
      <c r="G1" s="229"/>
      <c r="H1" s="229"/>
      <c r="I1" s="229"/>
      <c r="J1" s="229"/>
      <c r="K1" s="229"/>
      <c r="L1" s="229"/>
      <c r="M1" s="229"/>
      <c r="N1" s="229"/>
      <c r="O1" s="229"/>
      <c r="P1" s="229"/>
      <c r="Q1" s="229"/>
    </row>
    <row r="2" spans="1:17" s="6" customFormat="1" ht="24">
      <c r="A2" s="230" t="s">
        <v>3153</v>
      </c>
      <c r="B2" s="230"/>
      <c r="C2" s="230"/>
      <c r="D2" s="230"/>
      <c r="E2" s="230"/>
      <c r="F2" s="230"/>
      <c r="G2" s="230"/>
      <c r="H2" s="230"/>
      <c r="I2" s="230"/>
      <c r="J2" s="230"/>
      <c r="K2" s="230"/>
      <c r="L2" s="230"/>
      <c r="M2" s="230"/>
      <c r="N2" s="230"/>
      <c r="P2" s="21"/>
    </row>
    <row r="3" spans="1:17" s="197" customFormat="1" ht="80">
      <c r="A3" s="194" t="s">
        <v>3149</v>
      </c>
      <c r="B3" s="194" t="s">
        <v>3140</v>
      </c>
      <c r="C3" s="194" t="s">
        <v>3141</v>
      </c>
      <c r="D3" s="194" t="s">
        <v>4421</v>
      </c>
      <c r="E3" s="194" t="s">
        <v>3142</v>
      </c>
      <c r="F3" s="195" t="s">
        <v>4422</v>
      </c>
      <c r="G3" s="194" t="s">
        <v>4423</v>
      </c>
      <c r="H3" s="194" t="s">
        <v>3143</v>
      </c>
      <c r="I3" s="194" t="s">
        <v>4424</v>
      </c>
      <c r="J3" s="194" t="s">
        <v>3144</v>
      </c>
      <c r="K3" s="194" t="s">
        <v>4425</v>
      </c>
      <c r="L3" s="194" t="s">
        <v>3144</v>
      </c>
      <c r="M3" s="196" t="s">
        <v>3147</v>
      </c>
      <c r="N3" s="194" t="s">
        <v>3070</v>
      </c>
      <c r="O3" s="194" t="s">
        <v>4426</v>
      </c>
      <c r="P3" s="194" t="s">
        <v>3146</v>
      </c>
      <c r="Q3" s="194" t="s">
        <v>3145</v>
      </c>
    </row>
    <row r="4" spans="1:17" s="200" customFormat="1" ht="64">
      <c r="A4" s="198" t="s">
        <v>4337</v>
      </c>
      <c r="B4" s="17" t="s">
        <v>3998</v>
      </c>
      <c r="C4" s="55">
        <v>60</v>
      </c>
      <c r="D4" s="17" t="s">
        <v>2167</v>
      </c>
      <c r="E4" s="17" t="s">
        <v>2050</v>
      </c>
      <c r="F4" s="17" t="s">
        <v>26</v>
      </c>
      <c r="G4" s="17" t="s">
        <v>2168</v>
      </c>
      <c r="H4" s="17" t="s">
        <v>936</v>
      </c>
      <c r="I4" s="17" t="s">
        <v>33</v>
      </c>
      <c r="J4" s="55"/>
      <c r="K4" s="17" t="s">
        <v>33</v>
      </c>
      <c r="L4" s="55" t="s">
        <v>2535</v>
      </c>
      <c r="M4" s="199">
        <v>486872.58</v>
      </c>
      <c r="N4" s="17">
        <v>1992</v>
      </c>
      <c r="O4" s="55" t="s">
        <v>3068</v>
      </c>
      <c r="P4" s="55" t="s">
        <v>232</v>
      </c>
      <c r="Q4" s="55" t="s">
        <v>2535</v>
      </c>
    </row>
    <row r="5" spans="1:17" s="200" customFormat="1" ht="96">
      <c r="A5" s="198" t="s">
        <v>4338</v>
      </c>
      <c r="B5" s="17" t="s">
        <v>2169</v>
      </c>
      <c r="C5" s="55">
        <v>60</v>
      </c>
      <c r="D5" s="17" t="s">
        <v>2167</v>
      </c>
      <c r="E5" s="17" t="s">
        <v>2050</v>
      </c>
      <c r="F5" s="17" t="s">
        <v>26</v>
      </c>
      <c r="G5" s="17" t="s">
        <v>2168</v>
      </c>
      <c r="H5" s="17" t="s">
        <v>936</v>
      </c>
      <c r="I5" s="17" t="s">
        <v>33</v>
      </c>
      <c r="J5" s="55"/>
      <c r="K5" s="17" t="s">
        <v>33</v>
      </c>
      <c r="L5" s="55" t="s">
        <v>2535</v>
      </c>
      <c r="M5" s="199" t="s">
        <v>3999</v>
      </c>
      <c r="N5" s="17">
        <v>1992</v>
      </c>
      <c r="O5" s="55" t="s">
        <v>3068</v>
      </c>
      <c r="P5" s="55" t="s">
        <v>232</v>
      </c>
      <c r="Q5" s="55" t="s">
        <v>2535</v>
      </c>
    </row>
    <row r="6" spans="1:17" s="200" customFormat="1" ht="64">
      <c r="A6" s="198" t="s">
        <v>2170</v>
      </c>
      <c r="B6" s="17" t="s">
        <v>2171</v>
      </c>
      <c r="C6" s="55">
        <v>45</v>
      </c>
      <c r="D6" s="17" t="s">
        <v>2167</v>
      </c>
      <c r="E6" s="17" t="s">
        <v>2172</v>
      </c>
      <c r="F6" s="17" t="s">
        <v>26</v>
      </c>
      <c r="G6" s="17" t="s">
        <v>2168</v>
      </c>
      <c r="H6" s="17" t="s">
        <v>936</v>
      </c>
      <c r="I6" s="17" t="s">
        <v>33</v>
      </c>
      <c r="J6" s="55"/>
      <c r="K6" s="17" t="s">
        <v>33</v>
      </c>
      <c r="L6" s="55" t="s">
        <v>2535</v>
      </c>
      <c r="M6" s="199" t="s">
        <v>3999</v>
      </c>
      <c r="N6" s="17">
        <v>1992</v>
      </c>
      <c r="O6" s="55" t="s">
        <v>3068</v>
      </c>
      <c r="P6" s="55" t="s">
        <v>232</v>
      </c>
      <c r="Q6" s="55" t="s">
        <v>2535</v>
      </c>
    </row>
    <row r="7" spans="1:17" s="200" customFormat="1" ht="64">
      <c r="A7" s="198" t="s">
        <v>2173</v>
      </c>
      <c r="B7" s="17" t="s">
        <v>2174</v>
      </c>
      <c r="C7" s="55">
        <v>55</v>
      </c>
      <c r="D7" s="17" t="s">
        <v>4428</v>
      </c>
      <c r="E7" s="17" t="s">
        <v>4000</v>
      </c>
      <c r="F7" s="17" t="s">
        <v>26</v>
      </c>
      <c r="G7" s="55" t="s">
        <v>775</v>
      </c>
      <c r="H7" s="17" t="s">
        <v>936</v>
      </c>
      <c r="I7" s="17" t="s">
        <v>775</v>
      </c>
      <c r="J7" s="55"/>
      <c r="K7" s="17" t="s">
        <v>775</v>
      </c>
      <c r="L7" s="55" t="s">
        <v>2535</v>
      </c>
      <c r="M7" s="201" t="s">
        <v>4187</v>
      </c>
      <c r="N7" s="17">
        <v>2018</v>
      </c>
      <c r="O7" s="17" t="s">
        <v>3067</v>
      </c>
      <c r="P7" s="17" t="s">
        <v>4001</v>
      </c>
      <c r="Q7" s="55" t="s">
        <v>2535</v>
      </c>
    </row>
    <row r="8" spans="1:17" s="200" customFormat="1" ht="48">
      <c r="A8" s="198" t="s">
        <v>2176</v>
      </c>
      <c r="B8" s="17" t="s">
        <v>4002</v>
      </c>
      <c r="C8" s="55">
        <v>60</v>
      </c>
      <c r="D8" s="17" t="s">
        <v>602</v>
      </c>
      <c r="E8" s="17" t="s">
        <v>2177</v>
      </c>
      <c r="F8" s="17" t="s">
        <v>26</v>
      </c>
      <c r="G8" s="55" t="s">
        <v>775</v>
      </c>
      <c r="H8" s="17" t="s">
        <v>936</v>
      </c>
      <c r="I8" s="17" t="s">
        <v>775</v>
      </c>
      <c r="J8" s="55"/>
      <c r="K8" s="17" t="s">
        <v>775</v>
      </c>
      <c r="L8" s="55" t="s">
        <v>2535</v>
      </c>
      <c r="M8" s="199">
        <v>216185.84</v>
      </c>
      <c r="N8" s="202">
        <v>2010</v>
      </c>
      <c r="O8" s="202" t="s">
        <v>3069</v>
      </c>
      <c r="P8" s="203" t="s">
        <v>1495</v>
      </c>
      <c r="Q8" s="55" t="s">
        <v>2535</v>
      </c>
    </row>
    <row r="9" spans="1:17" s="200" customFormat="1" ht="48">
      <c r="A9" s="198" t="s">
        <v>2178</v>
      </c>
      <c r="B9" s="17" t="s">
        <v>4003</v>
      </c>
      <c r="C9" s="55">
        <v>40</v>
      </c>
      <c r="D9" s="17" t="s">
        <v>22</v>
      </c>
      <c r="E9" s="17" t="s">
        <v>2179</v>
      </c>
      <c r="F9" s="17" t="s">
        <v>26</v>
      </c>
      <c r="G9" s="55" t="s">
        <v>775</v>
      </c>
      <c r="H9" s="17" t="s">
        <v>936</v>
      </c>
      <c r="I9" s="17" t="s">
        <v>33</v>
      </c>
      <c r="J9" s="55"/>
      <c r="K9" s="17" t="s">
        <v>775</v>
      </c>
      <c r="L9" s="55" t="s">
        <v>2535</v>
      </c>
      <c r="M9" s="204" t="s">
        <v>4004</v>
      </c>
      <c r="N9" s="202">
        <v>2018</v>
      </c>
      <c r="O9" s="203" t="s">
        <v>3068</v>
      </c>
      <c r="P9" s="202" t="s">
        <v>2180</v>
      </c>
      <c r="Q9" s="55" t="s">
        <v>2535</v>
      </c>
    </row>
    <row r="10" spans="1:17" s="200" customFormat="1" ht="32">
      <c r="A10" s="198" t="s">
        <v>28</v>
      </c>
      <c r="B10" s="17" t="s">
        <v>4005</v>
      </c>
      <c r="C10" s="55">
        <v>108</v>
      </c>
      <c r="D10" s="17" t="s">
        <v>25</v>
      </c>
      <c r="E10" s="17" t="s">
        <v>2050</v>
      </c>
      <c r="F10" s="17" t="s">
        <v>33</v>
      </c>
      <c r="G10" s="55" t="s">
        <v>775</v>
      </c>
      <c r="H10" s="17" t="s">
        <v>936</v>
      </c>
      <c r="I10" s="17" t="s">
        <v>33</v>
      </c>
      <c r="J10" s="55"/>
      <c r="K10" s="17" t="s">
        <v>33</v>
      </c>
      <c r="L10" s="55" t="s">
        <v>2535</v>
      </c>
      <c r="M10" s="204" t="s">
        <v>4396</v>
      </c>
      <c r="N10" s="202">
        <v>2022</v>
      </c>
      <c r="O10" s="202" t="s">
        <v>3067</v>
      </c>
      <c r="P10" s="202" t="s">
        <v>2182</v>
      </c>
      <c r="Q10" s="17" t="s">
        <v>4006</v>
      </c>
    </row>
    <row r="11" spans="1:17" s="200" customFormat="1" ht="48">
      <c r="A11" s="198" t="s">
        <v>1815</v>
      </c>
      <c r="B11" s="17" t="s">
        <v>4007</v>
      </c>
      <c r="C11" s="55">
        <v>24</v>
      </c>
      <c r="D11" s="17" t="s">
        <v>2771</v>
      </c>
      <c r="E11" s="17" t="s">
        <v>4008</v>
      </c>
      <c r="F11" s="17" t="s">
        <v>33</v>
      </c>
      <c r="G11" s="55" t="s">
        <v>775</v>
      </c>
      <c r="H11" s="17" t="s">
        <v>936</v>
      </c>
      <c r="I11" s="17" t="s">
        <v>33</v>
      </c>
      <c r="J11" s="55"/>
      <c r="K11" s="17" t="s">
        <v>33</v>
      </c>
      <c r="L11" s="55"/>
      <c r="M11" s="204" t="s">
        <v>4391</v>
      </c>
      <c r="N11" s="202">
        <v>2025</v>
      </c>
      <c r="O11" s="202" t="s">
        <v>3067</v>
      </c>
      <c r="P11" s="202" t="s">
        <v>4009</v>
      </c>
      <c r="Q11" s="17"/>
    </row>
    <row r="12" spans="1:17" s="200" customFormat="1" ht="128">
      <c r="A12" s="198" t="s">
        <v>4010</v>
      </c>
      <c r="B12" s="17" t="s">
        <v>4011</v>
      </c>
      <c r="C12" s="55">
        <v>80</v>
      </c>
      <c r="D12" s="17" t="s">
        <v>669</v>
      </c>
      <c r="E12" s="17" t="s">
        <v>2050</v>
      </c>
      <c r="F12" s="17" t="s">
        <v>33</v>
      </c>
      <c r="G12" s="55" t="s">
        <v>775</v>
      </c>
      <c r="H12" s="17" t="s">
        <v>936</v>
      </c>
      <c r="I12" s="17" t="s">
        <v>33</v>
      </c>
      <c r="J12" s="55"/>
      <c r="K12" s="17" t="s">
        <v>26</v>
      </c>
      <c r="L12" s="17" t="s">
        <v>4371</v>
      </c>
      <c r="M12" s="204" t="s">
        <v>4012</v>
      </c>
      <c r="N12" s="202">
        <v>2025</v>
      </c>
      <c r="O12" s="202" t="s">
        <v>3069</v>
      </c>
      <c r="P12" s="202" t="s">
        <v>4013</v>
      </c>
      <c r="Q12" s="17"/>
    </row>
    <row r="13" spans="1:17" s="200" customFormat="1" ht="64">
      <c r="A13" s="198" t="s">
        <v>2183</v>
      </c>
      <c r="B13" s="17" t="s">
        <v>4186</v>
      </c>
      <c r="C13" s="55">
        <v>123</v>
      </c>
      <c r="D13" s="17" t="s">
        <v>2648</v>
      </c>
      <c r="E13" s="17" t="s">
        <v>2117</v>
      </c>
      <c r="F13" s="17" t="s">
        <v>26</v>
      </c>
      <c r="G13" s="55" t="s">
        <v>775</v>
      </c>
      <c r="H13" s="17" t="s">
        <v>936</v>
      </c>
      <c r="I13" s="17" t="s">
        <v>775</v>
      </c>
      <c r="J13" s="55"/>
      <c r="K13" s="17" t="s">
        <v>775</v>
      </c>
      <c r="L13" s="55" t="s">
        <v>2535</v>
      </c>
      <c r="M13" s="204" t="s">
        <v>4397</v>
      </c>
      <c r="N13" s="202">
        <v>2005</v>
      </c>
      <c r="O13" s="202" t="s">
        <v>3067</v>
      </c>
      <c r="P13" s="203" t="s">
        <v>2184</v>
      </c>
      <c r="Q13" s="17" t="s">
        <v>4014</v>
      </c>
    </row>
    <row r="14" spans="1:17" s="200" customFormat="1" ht="48">
      <c r="A14" s="198" t="s">
        <v>2649</v>
      </c>
      <c r="B14" s="17" t="s">
        <v>2650</v>
      </c>
      <c r="C14" s="55">
        <v>196</v>
      </c>
      <c r="D14" s="17" t="s">
        <v>2648</v>
      </c>
      <c r="E14" s="17" t="s">
        <v>2117</v>
      </c>
      <c r="F14" s="17" t="s">
        <v>33</v>
      </c>
      <c r="G14" s="55" t="s">
        <v>775</v>
      </c>
      <c r="H14" s="17" t="s">
        <v>936</v>
      </c>
      <c r="I14" s="17" t="s">
        <v>33</v>
      </c>
      <c r="J14" s="55" t="s">
        <v>2535</v>
      </c>
      <c r="K14" s="17" t="s">
        <v>33</v>
      </c>
      <c r="L14" s="55" t="s">
        <v>2535</v>
      </c>
      <c r="M14" s="204" t="s">
        <v>4392</v>
      </c>
      <c r="N14" s="202">
        <v>2024</v>
      </c>
      <c r="O14" s="202" t="s">
        <v>3067</v>
      </c>
      <c r="P14" s="203" t="s">
        <v>2184</v>
      </c>
      <c r="Q14" s="55" t="s">
        <v>2535</v>
      </c>
    </row>
    <row r="15" spans="1:17" s="200" customFormat="1" ht="48">
      <c r="A15" s="198" t="s">
        <v>2185</v>
      </c>
      <c r="B15" s="17" t="s">
        <v>2186</v>
      </c>
      <c r="C15" s="55">
        <v>30</v>
      </c>
      <c r="D15" s="17" t="s">
        <v>2648</v>
      </c>
      <c r="E15" s="17" t="s">
        <v>2187</v>
      </c>
      <c r="F15" s="17" t="s">
        <v>26</v>
      </c>
      <c r="G15" s="55" t="s">
        <v>775</v>
      </c>
      <c r="H15" s="17" t="s">
        <v>936</v>
      </c>
      <c r="I15" s="17" t="s">
        <v>775</v>
      </c>
      <c r="J15" s="55" t="s">
        <v>2535</v>
      </c>
      <c r="K15" s="17" t="s">
        <v>775</v>
      </c>
      <c r="L15" s="55" t="s">
        <v>2535</v>
      </c>
      <c r="M15" s="205">
        <v>396639</v>
      </c>
      <c r="N15" s="202">
        <v>2023</v>
      </c>
      <c r="O15" s="202" t="s">
        <v>3067</v>
      </c>
      <c r="P15" s="203" t="s">
        <v>2184</v>
      </c>
      <c r="Q15" s="55" t="s">
        <v>2535</v>
      </c>
    </row>
    <row r="16" spans="1:17" s="200" customFormat="1" ht="32">
      <c r="A16" s="198" t="s">
        <v>2188</v>
      </c>
      <c r="B16" s="17" t="s">
        <v>4015</v>
      </c>
      <c r="C16" s="55">
        <v>135</v>
      </c>
      <c r="D16" s="17" t="s">
        <v>22</v>
      </c>
      <c r="E16" s="17" t="s">
        <v>2181</v>
      </c>
      <c r="F16" s="17" t="s">
        <v>33</v>
      </c>
      <c r="G16" s="55" t="s">
        <v>775</v>
      </c>
      <c r="H16" s="17" t="s">
        <v>2189</v>
      </c>
      <c r="I16" s="17" t="s">
        <v>33</v>
      </c>
      <c r="J16" s="55" t="s">
        <v>2535</v>
      </c>
      <c r="K16" s="17" t="s">
        <v>33</v>
      </c>
      <c r="L16" s="55" t="s">
        <v>2535</v>
      </c>
      <c r="M16" s="204" t="s">
        <v>4394</v>
      </c>
      <c r="N16" s="202">
        <v>2018</v>
      </c>
      <c r="O16" s="202" t="s">
        <v>3067</v>
      </c>
      <c r="P16" s="202" t="s">
        <v>2190</v>
      </c>
      <c r="Q16" s="55" t="s">
        <v>2535</v>
      </c>
    </row>
    <row r="17" spans="1:17" s="200" customFormat="1" ht="32">
      <c r="A17" s="198" t="s">
        <v>4339</v>
      </c>
      <c r="B17" s="17" t="s">
        <v>4016</v>
      </c>
      <c r="C17" s="55">
        <v>20</v>
      </c>
      <c r="D17" s="17" t="s">
        <v>229</v>
      </c>
      <c r="E17" s="17" t="s">
        <v>4008</v>
      </c>
      <c r="F17" s="17" t="s">
        <v>33</v>
      </c>
      <c r="G17" s="55" t="s">
        <v>775</v>
      </c>
      <c r="H17" s="17" t="s">
        <v>4017</v>
      </c>
      <c r="I17" s="17" t="s">
        <v>33</v>
      </c>
      <c r="J17" s="55"/>
      <c r="K17" s="17" t="s">
        <v>33</v>
      </c>
      <c r="L17" s="55"/>
      <c r="M17" s="204" t="s">
        <v>4018</v>
      </c>
      <c r="N17" s="202">
        <v>2025</v>
      </c>
      <c r="O17" s="202" t="s">
        <v>3067</v>
      </c>
      <c r="P17" s="202" t="s">
        <v>4019</v>
      </c>
      <c r="Q17" s="55"/>
    </row>
    <row r="18" spans="1:17" s="200" customFormat="1" ht="48">
      <c r="A18" s="198" t="s">
        <v>2652</v>
      </c>
      <c r="B18" s="17" t="s">
        <v>4020</v>
      </c>
      <c r="C18" s="55">
        <v>330</v>
      </c>
      <c r="D18" s="17" t="s">
        <v>385</v>
      </c>
      <c r="E18" s="17" t="s">
        <v>2181</v>
      </c>
      <c r="F18" s="17" t="s">
        <v>33</v>
      </c>
      <c r="G18" s="55" t="s">
        <v>775</v>
      </c>
      <c r="H18" s="17" t="s">
        <v>936</v>
      </c>
      <c r="I18" s="17" t="s">
        <v>33</v>
      </c>
      <c r="J18" s="55" t="s">
        <v>2535</v>
      </c>
      <c r="K18" s="17" t="s">
        <v>33</v>
      </c>
      <c r="L18" s="55" t="s">
        <v>2535</v>
      </c>
      <c r="M18" s="204" t="s">
        <v>4394</v>
      </c>
      <c r="N18" s="202">
        <v>2024</v>
      </c>
      <c r="O18" s="202" t="s">
        <v>3067</v>
      </c>
      <c r="P18" s="203" t="s">
        <v>2653</v>
      </c>
      <c r="Q18" s="55" t="s">
        <v>2535</v>
      </c>
    </row>
    <row r="19" spans="1:17" s="200" customFormat="1" ht="64">
      <c r="A19" s="198" t="s">
        <v>4021</v>
      </c>
      <c r="B19" s="17" t="s">
        <v>4022</v>
      </c>
      <c r="C19" s="55">
        <v>115</v>
      </c>
      <c r="D19" s="17" t="s">
        <v>2115</v>
      </c>
      <c r="E19" s="17" t="s">
        <v>2050</v>
      </c>
      <c r="F19" s="17" t="s">
        <v>26</v>
      </c>
      <c r="G19" s="55" t="s">
        <v>775</v>
      </c>
      <c r="H19" s="17" t="s">
        <v>936</v>
      </c>
      <c r="I19" s="17" t="s">
        <v>775</v>
      </c>
      <c r="J19" s="55" t="s">
        <v>2535</v>
      </c>
      <c r="K19" s="17" t="s">
        <v>775</v>
      </c>
      <c r="L19" s="55" t="s">
        <v>2535</v>
      </c>
      <c r="M19" s="205">
        <v>9000</v>
      </c>
      <c r="N19" s="202">
        <v>2014</v>
      </c>
      <c r="O19" s="203" t="s">
        <v>3068</v>
      </c>
      <c r="P19" s="202" t="s">
        <v>4420</v>
      </c>
      <c r="Q19" s="55" t="s">
        <v>2535</v>
      </c>
    </row>
    <row r="20" spans="1:17" s="200" customFormat="1" ht="48">
      <c r="A20" s="198" t="s">
        <v>2191</v>
      </c>
      <c r="B20" s="17" t="s">
        <v>4023</v>
      </c>
      <c r="C20" s="55">
        <v>2000</v>
      </c>
      <c r="D20" s="17" t="s">
        <v>2167</v>
      </c>
      <c r="E20" s="17" t="s">
        <v>2050</v>
      </c>
      <c r="F20" s="17" t="s">
        <v>26</v>
      </c>
      <c r="G20" s="17" t="s">
        <v>2192</v>
      </c>
      <c r="H20" s="17" t="s">
        <v>936</v>
      </c>
      <c r="I20" s="17" t="s">
        <v>33</v>
      </c>
      <c r="J20" s="55" t="s">
        <v>2535</v>
      </c>
      <c r="K20" s="17" t="s">
        <v>775</v>
      </c>
      <c r="L20" s="55" t="s">
        <v>2535</v>
      </c>
      <c r="M20" s="199" t="s">
        <v>3999</v>
      </c>
      <c r="N20" s="17">
        <v>1986</v>
      </c>
      <c r="O20" s="55" t="s">
        <v>3068</v>
      </c>
      <c r="P20" s="55" t="s">
        <v>232</v>
      </c>
      <c r="Q20" s="55" t="s">
        <v>2535</v>
      </c>
    </row>
    <row r="21" spans="1:17" s="200" customFormat="1" ht="96">
      <c r="A21" s="198" t="s">
        <v>2193</v>
      </c>
      <c r="B21" s="17" t="s">
        <v>4182</v>
      </c>
      <c r="C21" s="55">
        <v>200</v>
      </c>
      <c r="D21" s="17" t="s">
        <v>2167</v>
      </c>
      <c r="E21" s="17" t="s">
        <v>2050</v>
      </c>
      <c r="F21" s="17" t="s">
        <v>26</v>
      </c>
      <c r="G21" s="55" t="s">
        <v>775</v>
      </c>
      <c r="H21" s="17" t="s">
        <v>936</v>
      </c>
      <c r="I21" s="17" t="s">
        <v>775</v>
      </c>
      <c r="J21" s="55" t="s">
        <v>2535</v>
      </c>
      <c r="K21" s="17" t="s">
        <v>775</v>
      </c>
      <c r="L21" s="55" t="s">
        <v>2535</v>
      </c>
      <c r="M21" s="199" t="s">
        <v>3999</v>
      </c>
      <c r="N21" s="17">
        <v>1992</v>
      </c>
      <c r="O21" s="55" t="s">
        <v>3068</v>
      </c>
      <c r="P21" s="55" t="s">
        <v>232</v>
      </c>
      <c r="Q21" s="55" t="s">
        <v>2535</v>
      </c>
    </row>
    <row r="22" spans="1:17" s="200" customFormat="1" ht="48">
      <c r="A22" s="198" t="s">
        <v>2194</v>
      </c>
      <c r="B22" s="17" t="s">
        <v>4024</v>
      </c>
      <c r="C22" s="55">
        <v>48</v>
      </c>
      <c r="D22" s="17" t="s">
        <v>2167</v>
      </c>
      <c r="E22" s="17" t="s">
        <v>2172</v>
      </c>
      <c r="F22" s="17" t="s">
        <v>26</v>
      </c>
      <c r="G22" s="17" t="s">
        <v>2168</v>
      </c>
      <c r="H22" s="17" t="s">
        <v>936</v>
      </c>
      <c r="I22" s="17" t="s">
        <v>775</v>
      </c>
      <c r="J22" s="55" t="s">
        <v>2535</v>
      </c>
      <c r="K22" s="17" t="s">
        <v>26</v>
      </c>
      <c r="L22" s="55" t="s">
        <v>2535</v>
      </c>
      <c r="M22" s="199" t="s">
        <v>3999</v>
      </c>
      <c r="N22" s="17">
        <v>2014</v>
      </c>
      <c r="O22" s="55" t="s">
        <v>3068</v>
      </c>
      <c r="P22" s="55" t="s">
        <v>232</v>
      </c>
      <c r="Q22" s="55" t="s">
        <v>2535</v>
      </c>
    </row>
    <row r="23" spans="1:17" s="200" customFormat="1" ht="128">
      <c r="A23" s="198" t="s">
        <v>2195</v>
      </c>
      <c r="B23" s="17" t="s">
        <v>4025</v>
      </c>
      <c r="C23" s="55">
        <v>300</v>
      </c>
      <c r="D23" s="17" t="s">
        <v>2196</v>
      </c>
      <c r="E23" s="17" t="s">
        <v>2172</v>
      </c>
      <c r="F23" s="17" t="s">
        <v>33</v>
      </c>
      <c r="G23" s="55" t="s">
        <v>775</v>
      </c>
      <c r="H23" s="17" t="s">
        <v>936</v>
      </c>
      <c r="I23" s="17" t="s">
        <v>775</v>
      </c>
      <c r="J23" s="55" t="s">
        <v>2535</v>
      </c>
      <c r="K23" s="17" t="s">
        <v>775</v>
      </c>
      <c r="L23" s="55" t="s">
        <v>2535</v>
      </c>
      <c r="M23" s="201" t="s">
        <v>3999</v>
      </c>
      <c r="N23" s="17" t="s">
        <v>1442</v>
      </c>
      <c r="O23" s="55" t="s">
        <v>3068</v>
      </c>
      <c r="P23" s="55" t="s">
        <v>4026</v>
      </c>
      <c r="Q23" s="55" t="s">
        <v>2535</v>
      </c>
    </row>
    <row r="24" spans="1:17" s="200" customFormat="1" ht="48">
      <c r="A24" s="198" t="s">
        <v>2197</v>
      </c>
      <c r="B24" s="17" t="s">
        <v>2198</v>
      </c>
      <c r="C24" s="55">
        <v>80</v>
      </c>
      <c r="D24" s="17" t="s">
        <v>2196</v>
      </c>
      <c r="E24" s="17" t="s">
        <v>2172</v>
      </c>
      <c r="F24" s="17" t="s">
        <v>33</v>
      </c>
      <c r="G24" s="55" t="s">
        <v>775</v>
      </c>
      <c r="H24" s="17" t="s">
        <v>936</v>
      </c>
      <c r="I24" s="17" t="s">
        <v>33</v>
      </c>
      <c r="J24" s="55" t="s">
        <v>2535</v>
      </c>
      <c r="K24" s="17" t="s">
        <v>775</v>
      </c>
      <c r="L24" s="55" t="s">
        <v>2535</v>
      </c>
      <c r="M24" s="205" t="s">
        <v>4188</v>
      </c>
      <c r="N24" s="202">
        <v>2015</v>
      </c>
      <c r="O24" s="203" t="s">
        <v>3068</v>
      </c>
      <c r="P24" s="202" t="s">
        <v>2199</v>
      </c>
      <c r="Q24" s="55" t="s">
        <v>2535</v>
      </c>
    </row>
    <row r="25" spans="1:17" s="200" customFormat="1" ht="48">
      <c r="A25" s="198" t="s">
        <v>2201</v>
      </c>
      <c r="B25" s="17" t="s">
        <v>2202</v>
      </c>
      <c r="C25" s="55">
        <v>21</v>
      </c>
      <c r="D25" s="17" t="s">
        <v>654</v>
      </c>
      <c r="E25" s="17" t="s">
        <v>2172</v>
      </c>
      <c r="F25" s="17" t="s">
        <v>26</v>
      </c>
      <c r="G25" s="17" t="s">
        <v>2203</v>
      </c>
      <c r="H25" s="12" t="s">
        <v>1343</v>
      </c>
      <c r="I25" s="17" t="s">
        <v>33</v>
      </c>
      <c r="J25" s="17" t="s">
        <v>2535</v>
      </c>
      <c r="K25" s="17" t="s">
        <v>775</v>
      </c>
      <c r="L25" s="55" t="s">
        <v>2535</v>
      </c>
      <c r="M25" s="201" t="s">
        <v>4027</v>
      </c>
      <c r="N25" s="17">
        <v>1992</v>
      </c>
      <c r="O25" s="17" t="s">
        <v>3067</v>
      </c>
      <c r="P25" s="55" t="s">
        <v>232</v>
      </c>
      <c r="Q25" s="55" t="s">
        <v>2535</v>
      </c>
    </row>
    <row r="26" spans="1:17" s="200" customFormat="1" ht="48">
      <c r="A26" s="198" t="s">
        <v>2204</v>
      </c>
      <c r="B26" s="17" t="s">
        <v>2205</v>
      </c>
      <c r="C26" s="55">
        <v>50</v>
      </c>
      <c r="D26" s="17" t="s">
        <v>654</v>
      </c>
      <c r="E26" s="17" t="s">
        <v>2172</v>
      </c>
      <c r="F26" s="17" t="s">
        <v>33</v>
      </c>
      <c r="G26" s="55" t="s">
        <v>775</v>
      </c>
      <c r="H26" s="17" t="s">
        <v>936</v>
      </c>
      <c r="I26" s="17" t="s">
        <v>775</v>
      </c>
      <c r="J26" s="55" t="s">
        <v>2535</v>
      </c>
      <c r="K26" s="17" t="s">
        <v>775</v>
      </c>
      <c r="L26" s="55" t="s">
        <v>2535</v>
      </c>
      <c r="M26" s="201" t="s">
        <v>4028</v>
      </c>
      <c r="N26" s="17">
        <v>1993</v>
      </c>
      <c r="O26" s="17" t="s">
        <v>3069</v>
      </c>
      <c r="P26" s="17" t="s">
        <v>2206</v>
      </c>
      <c r="Q26" s="55" t="s">
        <v>2535</v>
      </c>
    </row>
    <row r="27" spans="1:17" s="200" customFormat="1" ht="32">
      <c r="A27" s="198" t="s">
        <v>4029</v>
      </c>
      <c r="B27" s="17" t="s">
        <v>2207</v>
      </c>
      <c r="C27" s="17">
        <v>15</v>
      </c>
      <c r="D27" s="17" t="s">
        <v>200</v>
      </c>
      <c r="E27" s="17" t="s">
        <v>4008</v>
      </c>
      <c r="F27" s="17" t="s">
        <v>33</v>
      </c>
      <c r="G27" s="55" t="s">
        <v>775</v>
      </c>
      <c r="H27" s="55" t="s">
        <v>4030</v>
      </c>
      <c r="I27" s="17" t="s">
        <v>33</v>
      </c>
      <c r="J27" s="55" t="s">
        <v>2535</v>
      </c>
      <c r="K27" s="17" t="s">
        <v>775</v>
      </c>
      <c r="L27" s="55" t="s">
        <v>2535</v>
      </c>
      <c r="M27" s="201" t="s">
        <v>4018</v>
      </c>
      <c r="N27" s="17">
        <v>2019</v>
      </c>
      <c r="O27" s="17" t="s">
        <v>3069</v>
      </c>
      <c r="P27" s="17" t="s">
        <v>4031</v>
      </c>
      <c r="Q27" s="55" t="s">
        <v>2535</v>
      </c>
    </row>
    <row r="28" spans="1:17" s="200" customFormat="1" ht="32">
      <c r="A28" s="198" t="s">
        <v>2208</v>
      </c>
      <c r="B28" s="17" t="s">
        <v>2209</v>
      </c>
      <c r="C28" s="55">
        <v>30</v>
      </c>
      <c r="D28" s="17" t="s">
        <v>25</v>
      </c>
      <c r="E28" s="17" t="s">
        <v>2210</v>
      </c>
      <c r="F28" s="17" t="s">
        <v>33</v>
      </c>
      <c r="G28" s="55" t="s">
        <v>775</v>
      </c>
      <c r="H28" s="17" t="s">
        <v>936</v>
      </c>
      <c r="I28" s="17" t="s">
        <v>775</v>
      </c>
      <c r="J28" s="55" t="s">
        <v>2535</v>
      </c>
      <c r="K28" s="17" t="s">
        <v>775</v>
      </c>
      <c r="L28" s="55" t="s">
        <v>2535</v>
      </c>
      <c r="M28" s="201">
        <v>91478.66</v>
      </c>
      <c r="N28" s="17" t="s">
        <v>1442</v>
      </c>
      <c r="O28" s="55" t="s">
        <v>3068</v>
      </c>
      <c r="P28" s="55" t="s">
        <v>2535</v>
      </c>
      <c r="Q28" s="55" t="s">
        <v>2535</v>
      </c>
    </row>
    <row r="29" spans="1:17" s="200" customFormat="1" ht="48">
      <c r="A29" s="198" t="s">
        <v>2211</v>
      </c>
      <c r="B29" s="17" t="s">
        <v>2212</v>
      </c>
      <c r="C29" s="55">
        <v>30</v>
      </c>
      <c r="D29" s="17" t="s">
        <v>25</v>
      </c>
      <c r="E29" s="17" t="s">
        <v>2213</v>
      </c>
      <c r="F29" s="17" t="s">
        <v>33</v>
      </c>
      <c r="G29" s="55" t="s">
        <v>775</v>
      </c>
      <c r="H29" s="17" t="s">
        <v>936</v>
      </c>
      <c r="I29" s="17" t="s">
        <v>775</v>
      </c>
      <c r="J29" s="55" t="s">
        <v>2535</v>
      </c>
      <c r="K29" s="17" t="s">
        <v>775</v>
      </c>
      <c r="L29" s="55" t="s">
        <v>2535</v>
      </c>
      <c r="M29" s="199" t="s">
        <v>4032</v>
      </c>
      <c r="N29" s="17" t="s">
        <v>1442</v>
      </c>
      <c r="O29" s="55" t="s">
        <v>3068</v>
      </c>
      <c r="P29" s="55" t="s">
        <v>2535</v>
      </c>
      <c r="Q29" s="55" t="s">
        <v>2535</v>
      </c>
    </row>
    <row r="30" spans="1:17" s="200" customFormat="1" ht="64">
      <c r="A30" s="198" t="s">
        <v>2214</v>
      </c>
      <c r="B30" s="202" t="s">
        <v>2215</v>
      </c>
      <c r="C30" s="203">
        <v>20</v>
      </c>
      <c r="D30" s="202" t="s">
        <v>2216</v>
      </c>
      <c r="E30" s="202" t="s">
        <v>2654</v>
      </c>
      <c r="F30" s="202" t="s">
        <v>33</v>
      </c>
      <c r="G30" s="203" t="s">
        <v>775</v>
      </c>
      <c r="H30" s="202" t="s">
        <v>936</v>
      </c>
      <c r="I30" s="202" t="s">
        <v>775</v>
      </c>
      <c r="J30" s="203" t="s">
        <v>2535</v>
      </c>
      <c r="K30" s="202" t="s">
        <v>775</v>
      </c>
      <c r="L30" s="203" t="s">
        <v>2535</v>
      </c>
      <c r="M30" s="204" t="s">
        <v>2651</v>
      </c>
      <c r="N30" s="202">
        <v>2019</v>
      </c>
      <c r="O30" s="202" t="s">
        <v>3069</v>
      </c>
      <c r="P30" s="202" t="s">
        <v>2217</v>
      </c>
      <c r="Q30" s="203" t="s">
        <v>2535</v>
      </c>
    </row>
    <row r="31" spans="1:17" s="200" customFormat="1" ht="80">
      <c r="A31" s="198" t="s">
        <v>2218</v>
      </c>
      <c r="B31" s="17" t="s">
        <v>2219</v>
      </c>
      <c r="C31" s="55" t="s">
        <v>4176</v>
      </c>
      <c r="D31" s="17" t="s">
        <v>2167</v>
      </c>
      <c r="E31" s="17" t="s">
        <v>2220</v>
      </c>
      <c r="F31" s="17" t="s">
        <v>26</v>
      </c>
      <c r="G31" s="55" t="s">
        <v>775</v>
      </c>
      <c r="H31" s="17" t="s">
        <v>936</v>
      </c>
      <c r="I31" s="17" t="s">
        <v>775</v>
      </c>
      <c r="J31" s="55" t="s">
        <v>2535</v>
      </c>
      <c r="K31" s="17" t="s">
        <v>775</v>
      </c>
      <c r="L31" s="55" t="s">
        <v>2535</v>
      </c>
      <c r="M31" s="201">
        <v>169153.4</v>
      </c>
      <c r="N31" s="17" t="s">
        <v>1442</v>
      </c>
      <c r="O31" s="55" t="s">
        <v>3068</v>
      </c>
      <c r="P31" s="17" t="s">
        <v>2221</v>
      </c>
      <c r="Q31" s="55" t="s">
        <v>2535</v>
      </c>
    </row>
    <row r="32" spans="1:17" s="200" customFormat="1" ht="64">
      <c r="A32" s="198" t="s">
        <v>4033</v>
      </c>
      <c r="B32" s="17" t="s">
        <v>4034</v>
      </c>
      <c r="C32" s="55">
        <v>25</v>
      </c>
      <c r="D32" s="17" t="s">
        <v>22</v>
      </c>
      <c r="E32" s="17" t="s">
        <v>4008</v>
      </c>
      <c r="F32" s="17" t="s">
        <v>33</v>
      </c>
      <c r="G32" s="55" t="s">
        <v>775</v>
      </c>
      <c r="H32" s="17" t="s">
        <v>936</v>
      </c>
      <c r="I32" s="17" t="s">
        <v>33</v>
      </c>
      <c r="J32" s="55"/>
      <c r="K32" s="17" t="s">
        <v>33</v>
      </c>
      <c r="L32" s="55"/>
      <c r="M32" s="201" t="s">
        <v>4018</v>
      </c>
      <c r="N32" s="17">
        <v>2025</v>
      </c>
      <c r="O32" s="202" t="s">
        <v>3067</v>
      </c>
      <c r="P32" s="17" t="s">
        <v>4035</v>
      </c>
      <c r="Q32" s="55"/>
    </row>
    <row r="33" spans="1:17" s="200" customFormat="1" ht="64">
      <c r="A33" s="198" t="s">
        <v>2222</v>
      </c>
      <c r="B33" s="17" t="s">
        <v>2223</v>
      </c>
      <c r="C33" s="55">
        <v>60</v>
      </c>
      <c r="D33" s="17" t="s">
        <v>2224</v>
      </c>
      <c r="E33" s="17" t="s">
        <v>2172</v>
      </c>
      <c r="F33" s="17" t="s">
        <v>26</v>
      </c>
      <c r="G33" s="55" t="s">
        <v>775</v>
      </c>
      <c r="H33" s="17" t="s">
        <v>936</v>
      </c>
      <c r="I33" s="17" t="s">
        <v>33</v>
      </c>
      <c r="J33" s="55" t="s">
        <v>2535</v>
      </c>
      <c r="K33" s="17" t="s">
        <v>33</v>
      </c>
      <c r="L33" s="55" t="s">
        <v>2535</v>
      </c>
      <c r="M33" s="201" t="s">
        <v>4036</v>
      </c>
      <c r="N33" s="17">
        <v>2019</v>
      </c>
      <c r="O33" s="17" t="s">
        <v>3069</v>
      </c>
      <c r="P33" s="17" t="s">
        <v>2225</v>
      </c>
      <c r="Q33" s="17" t="s">
        <v>4037</v>
      </c>
    </row>
    <row r="34" spans="1:17" s="200" customFormat="1" ht="48">
      <c r="A34" s="198" t="s">
        <v>4340</v>
      </c>
      <c r="B34" s="17" t="s">
        <v>2226</v>
      </c>
      <c r="C34" s="55">
        <v>67</v>
      </c>
      <c r="D34" s="17" t="s">
        <v>88</v>
      </c>
      <c r="E34" s="17" t="s">
        <v>2227</v>
      </c>
      <c r="F34" s="17" t="s">
        <v>26</v>
      </c>
      <c r="G34" s="55" t="s">
        <v>775</v>
      </c>
      <c r="H34" s="17" t="s">
        <v>936</v>
      </c>
      <c r="I34" s="17" t="s">
        <v>33</v>
      </c>
      <c r="J34" s="55" t="s">
        <v>2535</v>
      </c>
      <c r="K34" s="17" t="s">
        <v>33</v>
      </c>
      <c r="L34" s="55" t="s">
        <v>2535</v>
      </c>
      <c r="M34" s="205" t="s">
        <v>4038</v>
      </c>
      <c r="N34" s="17">
        <v>2018</v>
      </c>
      <c r="O34" s="202" t="s">
        <v>3067</v>
      </c>
      <c r="P34" s="55" t="s">
        <v>2144</v>
      </c>
      <c r="Q34" s="55" t="s">
        <v>2535</v>
      </c>
    </row>
    <row r="35" spans="1:17" s="200" customFormat="1" ht="64">
      <c r="A35" s="198" t="s">
        <v>4341</v>
      </c>
      <c r="B35" s="17" t="s">
        <v>4039</v>
      </c>
      <c r="C35" s="17">
        <v>60</v>
      </c>
      <c r="D35" s="17" t="s">
        <v>2229</v>
      </c>
      <c r="E35" s="17" t="s">
        <v>2228</v>
      </c>
      <c r="F35" s="17" t="s">
        <v>26</v>
      </c>
      <c r="G35" s="55" t="s">
        <v>775</v>
      </c>
      <c r="H35" s="17" t="s">
        <v>936</v>
      </c>
      <c r="I35" s="17" t="s">
        <v>33</v>
      </c>
      <c r="J35" s="17" t="s">
        <v>2535</v>
      </c>
      <c r="K35" s="17" t="s">
        <v>33</v>
      </c>
      <c r="L35" s="55" t="s">
        <v>2535</v>
      </c>
      <c r="M35" s="201" t="s">
        <v>4028</v>
      </c>
      <c r="N35" s="17">
        <v>2019</v>
      </c>
      <c r="O35" s="17" t="s">
        <v>3067</v>
      </c>
      <c r="P35" s="17" t="s">
        <v>2230</v>
      </c>
      <c r="Q35" s="55" t="s">
        <v>2535</v>
      </c>
    </row>
    <row r="36" spans="1:17" s="200" customFormat="1" ht="48">
      <c r="A36" s="198" t="s">
        <v>4040</v>
      </c>
      <c r="B36" s="202" t="s">
        <v>2655</v>
      </c>
      <c r="C36" s="202">
        <v>15</v>
      </c>
      <c r="D36" s="202" t="s">
        <v>2656</v>
      </c>
      <c r="E36" s="202" t="s">
        <v>2657</v>
      </c>
      <c r="F36" s="202" t="s">
        <v>33</v>
      </c>
      <c r="G36" s="203" t="s">
        <v>775</v>
      </c>
      <c r="H36" s="12" t="s">
        <v>1343</v>
      </c>
      <c r="I36" s="202" t="s">
        <v>33</v>
      </c>
      <c r="J36" s="202" t="s">
        <v>2535</v>
      </c>
      <c r="K36" s="202" t="s">
        <v>33</v>
      </c>
      <c r="L36" s="203" t="s">
        <v>2535</v>
      </c>
      <c r="M36" s="204" t="s">
        <v>4028</v>
      </c>
      <c r="N36" s="202">
        <v>2024</v>
      </c>
      <c r="O36" s="202" t="s">
        <v>3067</v>
      </c>
      <c r="P36" s="202" t="s">
        <v>2658</v>
      </c>
      <c r="Q36" s="203" t="s">
        <v>2535</v>
      </c>
    </row>
    <row r="37" spans="1:17" s="200" customFormat="1" ht="128">
      <c r="A37" s="198" t="s">
        <v>2231</v>
      </c>
      <c r="B37" s="202" t="s">
        <v>4041</v>
      </c>
      <c r="C37" s="203">
        <v>665</v>
      </c>
      <c r="D37" s="202" t="s">
        <v>2232</v>
      </c>
      <c r="E37" s="202" t="s">
        <v>2172</v>
      </c>
      <c r="F37" s="202" t="s">
        <v>33</v>
      </c>
      <c r="G37" s="203" t="s">
        <v>775</v>
      </c>
      <c r="H37" s="202" t="s">
        <v>936</v>
      </c>
      <c r="I37" s="202" t="s">
        <v>33</v>
      </c>
      <c r="J37" s="203" t="s">
        <v>2535</v>
      </c>
      <c r="K37" s="202" t="s">
        <v>33</v>
      </c>
      <c r="L37" s="203" t="s">
        <v>2535</v>
      </c>
      <c r="M37" s="204" t="s">
        <v>4403</v>
      </c>
      <c r="N37" s="202">
        <v>2018</v>
      </c>
      <c r="O37" s="202" t="s">
        <v>3067</v>
      </c>
      <c r="P37" s="202" t="s">
        <v>2233</v>
      </c>
      <c r="Q37" s="203" t="s">
        <v>2535</v>
      </c>
    </row>
    <row r="38" spans="1:17" s="200" customFormat="1" ht="32">
      <c r="A38" s="198" t="s">
        <v>2134</v>
      </c>
      <c r="B38" s="17" t="s">
        <v>2135</v>
      </c>
      <c r="C38" s="55">
        <v>88</v>
      </c>
      <c r="D38" s="17" t="s">
        <v>602</v>
      </c>
      <c r="E38" s="17" t="s">
        <v>4042</v>
      </c>
      <c r="F38" s="17" t="s">
        <v>26</v>
      </c>
      <c r="G38" s="55" t="s">
        <v>775</v>
      </c>
      <c r="H38" s="17" t="s">
        <v>936</v>
      </c>
      <c r="I38" s="17" t="s">
        <v>33</v>
      </c>
      <c r="J38" s="55" t="s">
        <v>2535</v>
      </c>
      <c r="K38" s="17" t="s">
        <v>33</v>
      </c>
      <c r="L38" s="55" t="s">
        <v>2535</v>
      </c>
      <c r="M38" s="204" t="s">
        <v>4403</v>
      </c>
      <c r="N38" s="17">
        <v>2023</v>
      </c>
      <c r="O38" s="17" t="s">
        <v>3069</v>
      </c>
      <c r="P38" s="55" t="s">
        <v>2136</v>
      </c>
      <c r="Q38" s="55" t="s">
        <v>2535</v>
      </c>
    </row>
    <row r="39" spans="1:17" s="200" customFormat="1" ht="112">
      <c r="A39" s="198" t="s">
        <v>2137</v>
      </c>
      <c r="B39" s="17" t="s">
        <v>4181</v>
      </c>
      <c r="C39" s="55">
        <v>97</v>
      </c>
      <c r="D39" s="17" t="s">
        <v>229</v>
      </c>
      <c r="E39" s="17" t="s">
        <v>2125</v>
      </c>
      <c r="F39" s="17" t="s">
        <v>26</v>
      </c>
      <c r="G39" s="55" t="s">
        <v>775</v>
      </c>
      <c r="H39" s="17" t="s">
        <v>936</v>
      </c>
      <c r="I39" s="17" t="s">
        <v>33</v>
      </c>
      <c r="J39" s="55" t="s">
        <v>2535</v>
      </c>
      <c r="K39" s="17" t="s">
        <v>33</v>
      </c>
      <c r="L39" s="55" t="s">
        <v>2535</v>
      </c>
      <c r="M39" s="204" t="s">
        <v>4403</v>
      </c>
      <c r="N39" s="17">
        <v>2022</v>
      </c>
      <c r="O39" s="17" t="s">
        <v>3069</v>
      </c>
      <c r="P39" s="17" t="s">
        <v>2138</v>
      </c>
      <c r="Q39" s="55" t="s">
        <v>2535</v>
      </c>
    </row>
    <row r="40" spans="1:17" s="200" customFormat="1" ht="48">
      <c r="A40" s="198" t="s">
        <v>2139</v>
      </c>
      <c r="B40" s="17" t="s">
        <v>2140</v>
      </c>
      <c r="C40" s="55">
        <v>56</v>
      </c>
      <c r="D40" s="17" t="s">
        <v>229</v>
      </c>
      <c r="E40" s="17" t="s">
        <v>4043</v>
      </c>
      <c r="F40" s="17" t="s">
        <v>26</v>
      </c>
      <c r="G40" s="55" t="s">
        <v>775</v>
      </c>
      <c r="H40" s="17" t="s">
        <v>936</v>
      </c>
      <c r="I40" s="17" t="s">
        <v>26</v>
      </c>
      <c r="J40" s="55" t="s">
        <v>3071</v>
      </c>
      <c r="K40" s="17" t="s">
        <v>26</v>
      </c>
      <c r="L40" s="55" t="s">
        <v>2535</v>
      </c>
      <c r="M40" s="204" t="s">
        <v>4403</v>
      </c>
      <c r="N40" s="17">
        <v>2022</v>
      </c>
      <c r="O40" s="17" t="s">
        <v>3069</v>
      </c>
      <c r="P40" s="17" t="s">
        <v>2138</v>
      </c>
      <c r="Q40" s="55" t="s">
        <v>2535</v>
      </c>
    </row>
    <row r="41" spans="1:17" s="200" customFormat="1" ht="48">
      <c r="A41" s="198" t="s">
        <v>2141</v>
      </c>
      <c r="B41" s="17" t="s">
        <v>4044</v>
      </c>
      <c r="C41" s="55">
        <v>44</v>
      </c>
      <c r="D41" s="17" t="s">
        <v>23</v>
      </c>
      <c r="E41" s="17" t="s">
        <v>2113</v>
      </c>
      <c r="F41" s="17" t="s">
        <v>26</v>
      </c>
      <c r="G41" s="55" t="s">
        <v>775</v>
      </c>
      <c r="H41" s="17" t="s">
        <v>936</v>
      </c>
      <c r="I41" s="17" t="s">
        <v>26</v>
      </c>
      <c r="J41" s="55" t="s">
        <v>3072</v>
      </c>
      <c r="K41" s="17" t="s">
        <v>775</v>
      </c>
      <c r="L41" s="17" t="s">
        <v>2535</v>
      </c>
      <c r="M41" s="201" t="s">
        <v>4404</v>
      </c>
      <c r="N41" s="17">
        <v>2021</v>
      </c>
      <c r="O41" s="17" t="s">
        <v>3069</v>
      </c>
      <c r="P41" s="17" t="s">
        <v>2142</v>
      </c>
      <c r="Q41" s="55" t="s">
        <v>2535</v>
      </c>
    </row>
    <row r="42" spans="1:17" s="200" customFormat="1" ht="32">
      <c r="A42" s="198" t="s">
        <v>2144</v>
      </c>
      <c r="B42" s="17" t="s">
        <v>2143</v>
      </c>
      <c r="C42" s="55">
        <v>158</v>
      </c>
      <c r="D42" s="17" t="s">
        <v>602</v>
      </c>
      <c r="E42" s="17" t="s">
        <v>4045</v>
      </c>
      <c r="F42" s="17" t="s">
        <v>26</v>
      </c>
      <c r="G42" s="55" t="s">
        <v>775</v>
      </c>
      <c r="H42" s="17" t="s">
        <v>936</v>
      </c>
      <c r="I42" s="17" t="s">
        <v>33</v>
      </c>
      <c r="J42" s="55" t="s">
        <v>2535</v>
      </c>
      <c r="K42" s="17" t="s">
        <v>33</v>
      </c>
      <c r="L42" s="55" t="s">
        <v>2535</v>
      </c>
      <c r="M42" s="204" t="s">
        <v>4394</v>
      </c>
      <c r="N42" s="17">
        <v>2021</v>
      </c>
      <c r="O42" s="17" t="s">
        <v>3069</v>
      </c>
      <c r="P42" s="55" t="s">
        <v>2145</v>
      </c>
      <c r="Q42" s="55" t="s">
        <v>2535</v>
      </c>
    </row>
    <row r="43" spans="1:17" s="200" customFormat="1" ht="64">
      <c r="A43" s="198" t="s">
        <v>4342</v>
      </c>
      <c r="B43" s="17" t="s">
        <v>4150</v>
      </c>
      <c r="C43" s="55">
        <v>16</v>
      </c>
      <c r="D43" s="55" t="s">
        <v>272</v>
      </c>
      <c r="E43" s="17" t="s">
        <v>4151</v>
      </c>
      <c r="F43" s="55" t="s">
        <v>33</v>
      </c>
      <c r="G43" s="55" t="s">
        <v>775</v>
      </c>
      <c r="H43" s="17" t="s">
        <v>936</v>
      </c>
      <c r="I43" s="55" t="s">
        <v>33</v>
      </c>
      <c r="J43" s="55"/>
      <c r="K43" s="55" t="s">
        <v>26</v>
      </c>
      <c r="L43" s="17"/>
      <c r="M43" s="204" t="s">
        <v>4403</v>
      </c>
      <c r="N43" s="55">
        <v>2025</v>
      </c>
      <c r="O43" s="55" t="s">
        <v>3068</v>
      </c>
      <c r="P43" s="55" t="s">
        <v>4152</v>
      </c>
      <c r="Q43" s="55"/>
    </row>
    <row r="44" spans="1:17" s="200" customFormat="1" ht="64">
      <c r="A44" s="198" t="s">
        <v>4159</v>
      </c>
      <c r="B44" s="17" t="s">
        <v>4160</v>
      </c>
      <c r="C44" s="55">
        <v>200</v>
      </c>
      <c r="D44" s="55" t="s">
        <v>775</v>
      </c>
      <c r="E44" s="17" t="s">
        <v>4151</v>
      </c>
      <c r="F44" s="55" t="s">
        <v>33</v>
      </c>
      <c r="G44" s="55" t="s">
        <v>775</v>
      </c>
      <c r="H44" s="55" t="s">
        <v>4161</v>
      </c>
      <c r="I44" s="55" t="s">
        <v>33</v>
      </c>
      <c r="J44" s="55"/>
      <c r="K44" s="55" t="s">
        <v>33</v>
      </c>
      <c r="L44" s="55"/>
      <c r="M44" s="204" t="s">
        <v>4403</v>
      </c>
      <c r="N44" s="55">
        <v>2022</v>
      </c>
      <c r="O44" s="17" t="s">
        <v>3069</v>
      </c>
      <c r="P44" s="55" t="s">
        <v>4159</v>
      </c>
      <c r="Q44" s="55"/>
    </row>
    <row r="45" spans="1:17" s="200" customFormat="1" ht="48">
      <c r="A45" s="198" t="s">
        <v>2706</v>
      </c>
      <c r="B45" s="17" t="s">
        <v>4162</v>
      </c>
      <c r="C45" s="55">
        <v>88</v>
      </c>
      <c r="D45" s="55" t="s">
        <v>229</v>
      </c>
      <c r="E45" s="55" t="s">
        <v>4163</v>
      </c>
      <c r="F45" s="55" t="s">
        <v>33</v>
      </c>
      <c r="G45" s="55" t="s">
        <v>775</v>
      </c>
      <c r="H45" s="17" t="s">
        <v>936</v>
      </c>
      <c r="I45" s="55" t="s">
        <v>33</v>
      </c>
      <c r="J45" s="55"/>
      <c r="K45" s="55" t="s">
        <v>33</v>
      </c>
      <c r="L45" s="55"/>
      <c r="M45" s="204" t="s">
        <v>4403</v>
      </c>
      <c r="N45" s="55">
        <v>2020</v>
      </c>
      <c r="O45" s="202" t="s">
        <v>3067</v>
      </c>
      <c r="P45" s="55"/>
      <c r="Q45" s="17"/>
    </row>
    <row r="46" spans="1:17" s="200" customFormat="1" ht="64">
      <c r="A46" s="206" t="s">
        <v>4164</v>
      </c>
      <c r="B46" s="17" t="s">
        <v>4165</v>
      </c>
      <c r="C46" s="55">
        <v>123</v>
      </c>
      <c r="D46" s="55" t="s">
        <v>272</v>
      </c>
      <c r="E46" s="17" t="s">
        <v>2710</v>
      </c>
      <c r="F46" s="55" t="s">
        <v>33</v>
      </c>
      <c r="G46" s="55" t="s">
        <v>775</v>
      </c>
      <c r="H46" s="17" t="s">
        <v>936</v>
      </c>
      <c r="I46" s="55" t="s">
        <v>33</v>
      </c>
      <c r="J46" s="55"/>
      <c r="K46" s="55" t="s">
        <v>33</v>
      </c>
      <c r="L46" s="55"/>
      <c r="M46" s="199">
        <v>384860.15999999997</v>
      </c>
      <c r="N46" s="55">
        <v>2025</v>
      </c>
      <c r="O46" s="202" t="s">
        <v>3067</v>
      </c>
      <c r="P46" s="17" t="s">
        <v>4166</v>
      </c>
      <c r="Q46" s="17" t="s">
        <v>4167</v>
      </c>
    </row>
    <row r="47" spans="1:17" s="200" customFormat="1" ht="32">
      <c r="A47" s="206" t="s">
        <v>4168</v>
      </c>
      <c r="B47" s="17" t="s">
        <v>4169</v>
      </c>
      <c r="C47" s="55">
        <v>382</v>
      </c>
      <c r="D47" s="55" t="s">
        <v>775</v>
      </c>
      <c r="E47" s="17" t="s">
        <v>2710</v>
      </c>
      <c r="F47" s="55" t="s">
        <v>33</v>
      </c>
      <c r="G47" s="55" t="s">
        <v>775</v>
      </c>
      <c r="H47" s="17" t="s">
        <v>936</v>
      </c>
      <c r="I47" s="55" t="s">
        <v>33</v>
      </c>
      <c r="J47" s="55"/>
      <c r="K47" s="55" t="s">
        <v>33</v>
      </c>
      <c r="L47" s="55"/>
      <c r="M47" s="199" t="s">
        <v>4419</v>
      </c>
      <c r="N47" s="55">
        <v>2025</v>
      </c>
      <c r="O47" s="202" t="s">
        <v>3067</v>
      </c>
      <c r="P47" s="55" t="s">
        <v>4170</v>
      </c>
      <c r="Q47" s="55"/>
    </row>
    <row r="48" spans="1:17" s="200" customFormat="1" ht="32">
      <c r="A48" s="206" t="s">
        <v>4171</v>
      </c>
      <c r="B48" s="17" t="s">
        <v>4172</v>
      </c>
      <c r="C48" s="55">
        <v>117</v>
      </c>
      <c r="D48" s="55" t="s">
        <v>229</v>
      </c>
      <c r="E48" s="17" t="s">
        <v>2710</v>
      </c>
      <c r="F48" s="55" t="s">
        <v>33</v>
      </c>
      <c r="G48" s="55" t="s">
        <v>775</v>
      </c>
      <c r="H48" s="55" t="s">
        <v>936</v>
      </c>
      <c r="I48" s="55" t="s">
        <v>33</v>
      </c>
      <c r="J48" s="55"/>
      <c r="K48" s="55" t="s">
        <v>33</v>
      </c>
      <c r="L48" s="55"/>
      <c r="M48" s="199" t="s">
        <v>4419</v>
      </c>
      <c r="N48" s="55">
        <v>2025</v>
      </c>
      <c r="O48" s="202" t="s">
        <v>3067</v>
      </c>
      <c r="P48" s="55" t="s">
        <v>4170</v>
      </c>
      <c r="Q48" s="55"/>
    </row>
    <row r="49" spans="1:17" s="200" customFormat="1" ht="32">
      <c r="A49" s="206" t="s">
        <v>4173</v>
      </c>
      <c r="B49" s="17" t="s">
        <v>4174</v>
      </c>
      <c r="C49" s="55">
        <v>55</v>
      </c>
      <c r="D49" s="55" t="s">
        <v>775</v>
      </c>
      <c r="E49" s="17" t="s">
        <v>2710</v>
      </c>
      <c r="F49" s="55" t="s">
        <v>33</v>
      </c>
      <c r="G49" s="55" t="s">
        <v>775</v>
      </c>
      <c r="H49" s="17" t="s">
        <v>936</v>
      </c>
      <c r="I49" s="55" t="s">
        <v>33</v>
      </c>
      <c r="J49" s="55"/>
      <c r="K49" s="55" t="s">
        <v>33</v>
      </c>
      <c r="L49" s="55"/>
      <c r="M49" s="199" t="s">
        <v>4419</v>
      </c>
      <c r="N49" s="55">
        <v>2025</v>
      </c>
      <c r="O49" s="202" t="s">
        <v>3067</v>
      </c>
      <c r="P49" s="55" t="s">
        <v>4175</v>
      </c>
      <c r="Q49" s="55"/>
    </row>
    <row r="50" spans="1:17" s="200" customFormat="1" ht="96">
      <c r="A50" s="206" t="s">
        <v>2644</v>
      </c>
      <c r="B50" s="17" t="s">
        <v>2645</v>
      </c>
      <c r="C50" s="55">
        <v>100</v>
      </c>
      <c r="D50" s="17" t="s">
        <v>2646</v>
      </c>
      <c r="E50" s="17" t="s">
        <v>2647</v>
      </c>
      <c r="F50" s="17" t="s">
        <v>26</v>
      </c>
      <c r="G50" s="17" t="s">
        <v>2102</v>
      </c>
      <c r="H50" s="17" t="s">
        <v>936</v>
      </c>
      <c r="I50" s="17" t="s">
        <v>33</v>
      </c>
      <c r="J50" s="55" t="s">
        <v>2535</v>
      </c>
      <c r="K50" s="17" t="s">
        <v>33</v>
      </c>
      <c r="L50" s="55" t="s">
        <v>2535</v>
      </c>
      <c r="M50" s="199">
        <v>74429.94</v>
      </c>
      <c r="N50" s="17">
        <v>2017</v>
      </c>
      <c r="O50" s="55" t="s">
        <v>3068</v>
      </c>
      <c r="P50" s="55" t="s">
        <v>2535</v>
      </c>
      <c r="Q50" s="55" t="s">
        <v>2535</v>
      </c>
    </row>
    <row r="51" spans="1:17" s="200" customFormat="1" ht="112">
      <c r="A51" s="206" t="s">
        <v>2049</v>
      </c>
      <c r="B51" s="17" t="s">
        <v>4046</v>
      </c>
      <c r="C51" s="207">
        <v>13647</v>
      </c>
      <c r="D51" s="17" t="s">
        <v>22</v>
      </c>
      <c r="E51" s="17" t="s">
        <v>2050</v>
      </c>
      <c r="F51" s="17" t="s">
        <v>26</v>
      </c>
      <c r="G51" s="17" t="s">
        <v>2051</v>
      </c>
      <c r="H51" s="17" t="s">
        <v>2052</v>
      </c>
      <c r="I51" s="17" t="s">
        <v>775</v>
      </c>
      <c r="J51" s="17" t="s">
        <v>2535</v>
      </c>
      <c r="K51" s="17" t="s">
        <v>775</v>
      </c>
      <c r="L51" s="17" t="s">
        <v>2535</v>
      </c>
      <c r="M51" s="204">
        <v>681336</v>
      </c>
      <c r="N51" s="202">
        <v>2019</v>
      </c>
      <c r="O51" s="202" t="s">
        <v>3067</v>
      </c>
      <c r="P51" s="202" t="s">
        <v>2053</v>
      </c>
      <c r="Q51" s="17" t="s">
        <v>4047</v>
      </c>
    </row>
    <row r="52" spans="1:17" s="200" customFormat="1" ht="272">
      <c r="A52" s="206" t="s">
        <v>2054</v>
      </c>
      <c r="B52" s="17" t="s">
        <v>2659</v>
      </c>
      <c r="C52" s="17">
        <v>950</v>
      </c>
      <c r="D52" s="17" t="s">
        <v>22</v>
      </c>
      <c r="E52" s="17" t="s">
        <v>2050</v>
      </c>
      <c r="F52" s="17" t="s">
        <v>26</v>
      </c>
      <c r="G52" s="17" t="s">
        <v>2055</v>
      </c>
      <c r="H52" s="17" t="s">
        <v>2056</v>
      </c>
      <c r="I52" s="17" t="s">
        <v>775</v>
      </c>
      <c r="J52" s="17" t="s">
        <v>2535</v>
      </c>
      <c r="K52" s="17" t="s">
        <v>775</v>
      </c>
      <c r="L52" s="17" t="s">
        <v>2535</v>
      </c>
      <c r="M52" s="204" t="s">
        <v>4418</v>
      </c>
      <c r="N52" s="17">
        <v>2000</v>
      </c>
      <c r="O52" s="17" t="s">
        <v>3067</v>
      </c>
      <c r="P52" s="17" t="s">
        <v>2057</v>
      </c>
      <c r="Q52" s="55" t="s">
        <v>2535</v>
      </c>
    </row>
    <row r="53" spans="1:17" s="200" customFormat="1" ht="64">
      <c r="A53" s="206" t="s">
        <v>2058</v>
      </c>
      <c r="B53" s="17" t="s">
        <v>4185</v>
      </c>
      <c r="C53" s="17">
        <v>230</v>
      </c>
      <c r="D53" s="17" t="s">
        <v>22</v>
      </c>
      <c r="E53" s="17" t="s">
        <v>2050</v>
      </c>
      <c r="F53" s="17" t="s">
        <v>26</v>
      </c>
      <c r="G53" s="17" t="s">
        <v>2055</v>
      </c>
      <c r="H53" s="17" t="s">
        <v>2059</v>
      </c>
      <c r="I53" s="17" t="s">
        <v>775</v>
      </c>
      <c r="J53" s="17" t="s">
        <v>2535</v>
      </c>
      <c r="K53" s="17" t="s">
        <v>775</v>
      </c>
      <c r="L53" s="17" t="s">
        <v>2535</v>
      </c>
      <c r="M53" s="201" t="s">
        <v>4048</v>
      </c>
      <c r="N53" s="17">
        <v>2019</v>
      </c>
      <c r="O53" s="17" t="s">
        <v>3067</v>
      </c>
      <c r="P53" s="17" t="s">
        <v>2060</v>
      </c>
      <c r="Q53" s="55" t="s">
        <v>2535</v>
      </c>
    </row>
    <row r="54" spans="1:17" s="200" customFormat="1" ht="32">
      <c r="A54" s="206" t="s">
        <v>2660</v>
      </c>
      <c r="B54" s="17" t="s">
        <v>4049</v>
      </c>
      <c r="C54" s="17">
        <v>180</v>
      </c>
      <c r="D54" s="17" t="s">
        <v>385</v>
      </c>
      <c r="E54" s="17" t="s">
        <v>2661</v>
      </c>
      <c r="F54" s="17" t="s">
        <v>33</v>
      </c>
      <c r="G54" s="55" t="s">
        <v>775</v>
      </c>
      <c r="H54" s="17" t="s">
        <v>936</v>
      </c>
      <c r="I54" s="17" t="s">
        <v>33</v>
      </c>
      <c r="J54" s="17" t="s">
        <v>2535</v>
      </c>
      <c r="K54" s="17" t="s">
        <v>33</v>
      </c>
      <c r="L54" s="17" t="s">
        <v>2535</v>
      </c>
      <c r="M54" s="204" t="s">
        <v>4394</v>
      </c>
      <c r="N54" s="17">
        <v>2024</v>
      </c>
      <c r="O54" s="17" t="s">
        <v>3067</v>
      </c>
      <c r="P54" s="17" t="s">
        <v>2060</v>
      </c>
      <c r="Q54" s="55" t="s">
        <v>2535</v>
      </c>
    </row>
    <row r="55" spans="1:17" s="200" customFormat="1" ht="80">
      <c r="A55" s="206" t="s">
        <v>2062</v>
      </c>
      <c r="B55" s="17" t="s">
        <v>4050</v>
      </c>
      <c r="C55" s="17">
        <v>500</v>
      </c>
      <c r="D55" s="17" t="s">
        <v>22</v>
      </c>
      <c r="E55" s="17" t="s">
        <v>4051</v>
      </c>
      <c r="F55" s="17" t="s">
        <v>26</v>
      </c>
      <c r="G55" s="17" t="s">
        <v>2063</v>
      </c>
      <c r="H55" s="17" t="s">
        <v>2064</v>
      </c>
      <c r="I55" s="17" t="s">
        <v>775</v>
      </c>
      <c r="J55" s="17" t="s">
        <v>2535</v>
      </c>
      <c r="K55" s="17" t="s">
        <v>775</v>
      </c>
      <c r="L55" s="17" t="s">
        <v>2535</v>
      </c>
      <c r="M55" s="201" t="s">
        <v>4052</v>
      </c>
      <c r="N55" s="17">
        <v>2015</v>
      </c>
      <c r="O55" s="17" t="s">
        <v>3067</v>
      </c>
      <c r="P55" s="17" t="s">
        <v>3076</v>
      </c>
      <c r="Q55" s="55" t="s">
        <v>2535</v>
      </c>
    </row>
    <row r="56" spans="1:17" s="200" customFormat="1" ht="224">
      <c r="A56" s="206" t="s">
        <v>4343</v>
      </c>
      <c r="B56" s="17" t="s">
        <v>2066</v>
      </c>
      <c r="C56" s="17">
        <v>100</v>
      </c>
      <c r="D56" s="17" t="s">
        <v>22</v>
      </c>
      <c r="E56" s="17" t="s">
        <v>2050</v>
      </c>
      <c r="F56" s="17" t="s">
        <v>26</v>
      </c>
      <c r="G56" s="17" t="s">
        <v>2055</v>
      </c>
      <c r="H56" s="17" t="s">
        <v>2061</v>
      </c>
      <c r="I56" s="17" t="s">
        <v>775</v>
      </c>
      <c r="J56" s="17" t="s">
        <v>2535</v>
      </c>
      <c r="K56" s="17" t="s">
        <v>775</v>
      </c>
      <c r="L56" s="17" t="s">
        <v>2535</v>
      </c>
      <c r="M56" s="201" t="s">
        <v>2651</v>
      </c>
      <c r="N56" s="17">
        <v>2019</v>
      </c>
      <c r="O56" s="17" t="s">
        <v>3067</v>
      </c>
      <c r="P56" s="17" t="s">
        <v>3075</v>
      </c>
      <c r="Q56" s="55" t="s">
        <v>2535</v>
      </c>
    </row>
    <row r="57" spans="1:17" s="200" customFormat="1" ht="112">
      <c r="A57" s="206" t="s">
        <v>2067</v>
      </c>
      <c r="B57" s="17" t="s">
        <v>4180</v>
      </c>
      <c r="C57" s="17">
        <v>600</v>
      </c>
      <c r="D57" s="17" t="s">
        <v>22</v>
      </c>
      <c r="E57" s="17" t="s">
        <v>2050</v>
      </c>
      <c r="F57" s="17" t="s">
        <v>33</v>
      </c>
      <c r="G57" s="55" t="s">
        <v>775</v>
      </c>
      <c r="H57" s="17" t="s">
        <v>936</v>
      </c>
      <c r="I57" s="17" t="s">
        <v>775</v>
      </c>
      <c r="J57" s="17" t="s">
        <v>2535</v>
      </c>
      <c r="K57" s="17" t="s">
        <v>775</v>
      </c>
      <c r="L57" s="17" t="s">
        <v>2535</v>
      </c>
      <c r="M57" s="199" t="s">
        <v>4417</v>
      </c>
      <c r="N57" s="17">
        <v>2000</v>
      </c>
      <c r="O57" s="17" t="s">
        <v>3067</v>
      </c>
      <c r="P57" s="17" t="s">
        <v>2068</v>
      </c>
      <c r="Q57" s="55" t="s">
        <v>2535</v>
      </c>
    </row>
    <row r="58" spans="1:17" s="200" customFormat="1" ht="160">
      <c r="A58" s="206" t="s">
        <v>4344</v>
      </c>
      <c r="B58" s="17" t="s">
        <v>4053</v>
      </c>
      <c r="C58" s="17">
        <v>800</v>
      </c>
      <c r="D58" s="17" t="s">
        <v>22</v>
      </c>
      <c r="E58" s="17" t="s">
        <v>2050</v>
      </c>
      <c r="F58" s="17" t="s">
        <v>26</v>
      </c>
      <c r="G58" s="17" t="s">
        <v>2055</v>
      </c>
      <c r="H58" s="17" t="s">
        <v>4054</v>
      </c>
      <c r="I58" s="17" t="s">
        <v>775</v>
      </c>
      <c r="J58" s="17" t="s">
        <v>2535</v>
      </c>
      <c r="K58" s="17" t="s">
        <v>26</v>
      </c>
      <c r="L58" s="17" t="s">
        <v>3073</v>
      </c>
      <c r="M58" s="199" t="s">
        <v>4417</v>
      </c>
      <c r="N58" s="17">
        <v>2019</v>
      </c>
      <c r="O58" s="17" t="s">
        <v>3069</v>
      </c>
      <c r="P58" s="17" t="s">
        <v>2069</v>
      </c>
      <c r="Q58" s="17" t="s">
        <v>2535</v>
      </c>
    </row>
    <row r="59" spans="1:17" s="200" customFormat="1" ht="144">
      <c r="A59" s="206" t="s">
        <v>2070</v>
      </c>
      <c r="B59" s="17" t="s">
        <v>4055</v>
      </c>
      <c r="C59" s="208">
        <v>20129</v>
      </c>
      <c r="D59" s="17" t="s">
        <v>22</v>
      </c>
      <c r="E59" s="17" t="s">
        <v>2050</v>
      </c>
      <c r="F59" s="17" t="s">
        <v>26</v>
      </c>
      <c r="G59" s="17" t="s">
        <v>2051</v>
      </c>
      <c r="H59" s="17" t="s">
        <v>2071</v>
      </c>
      <c r="I59" s="17" t="s">
        <v>775</v>
      </c>
      <c r="J59" s="17" t="s">
        <v>2535</v>
      </c>
      <c r="K59" s="17" t="s">
        <v>775</v>
      </c>
      <c r="L59" s="17" t="s">
        <v>2535</v>
      </c>
      <c r="M59" s="205" t="s">
        <v>4056</v>
      </c>
      <c r="N59" s="17">
        <v>2000</v>
      </c>
      <c r="O59" s="17" t="s">
        <v>3067</v>
      </c>
      <c r="P59" s="17" t="s">
        <v>2072</v>
      </c>
      <c r="Q59" s="55" t="s">
        <v>2535</v>
      </c>
    </row>
    <row r="60" spans="1:17" s="200" customFormat="1" ht="64">
      <c r="A60" s="206" t="s">
        <v>2073</v>
      </c>
      <c r="B60" s="17" t="s">
        <v>4057</v>
      </c>
      <c r="C60" s="17">
        <v>150</v>
      </c>
      <c r="D60" s="17" t="s">
        <v>22</v>
      </c>
      <c r="E60" s="17" t="s">
        <v>2050</v>
      </c>
      <c r="F60" s="17" t="s">
        <v>26</v>
      </c>
      <c r="G60" s="17" t="s">
        <v>2074</v>
      </c>
      <c r="H60" s="17" t="s">
        <v>3169</v>
      </c>
      <c r="I60" s="17" t="s">
        <v>775</v>
      </c>
      <c r="J60" s="17" t="s">
        <v>2535</v>
      </c>
      <c r="K60" s="17" t="s">
        <v>33</v>
      </c>
      <c r="L60" s="17" t="s">
        <v>2535</v>
      </c>
      <c r="M60" s="201" t="s">
        <v>4058</v>
      </c>
      <c r="N60" s="17">
        <v>2000</v>
      </c>
      <c r="O60" s="17" t="s">
        <v>3067</v>
      </c>
      <c r="P60" s="17" t="s">
        <v>2075</v>
      </c>
      <c r="Q60" s="55" t="s">
        <v>2535</v>
      </c>
    </row>
    <row r="61" spans="1:17" s="200" customFormat="1" ht="128">
      <c r="A61" s="206" t="s">
        <v>2076</v>
      </c>
      <c r="B61" s="17" t="s">
        <v>2077</v>
      </c>
      <c r="C61" s="17">
        <v>700</v>
      </c>
      <c r="D61" s="17" t="s">
        <v>2078</v>
      </c>
      <c r="E61" s="17" t="s">
        <v>2079</v>
      </c>
      <c r="F61" s="17" t="s">
        <v>26</v>
      </c>
      <c r="G61" s="17" t="s">
        <v>2051</v>
      </c>
      <c r="H61" s="17" t="s">
        <v>3170</v>
      </c>
      <c r="I61" s="17" t="s">
        <v>775</v>
      </c>
      <c r="J61" s="17" t="s">
        <v>2535</v>
      </c>
      <c r="K61" s="17" t="s">
        <v>775</v>
      </c>
      <c r="L61" s="17" t="s">
        <v>2535</v>
      </c>
      <c r="M61" s="204" t="s">
        <v>4416</v>
      </c>
      <c r="N61" s="202">
        <v>2017</v>
      </c>
      <c r="O61" s="202" t="s">
        <v>3069</v>
      </c>
      <c r="P61" s="202" t="s">
        <v>2080</v>
      </c>
      <c r="Q61" s="55"/>
    </row>
    <row r="62" spans="1:17" s="200" customFormat="1" ht="32">
      <c r="A62" s="206" t="s">
        <v>776</v>
      </c>
      <c r="B62" s="17" t="s">
        <v>2081</v>
      </c>
      <c r="C62" s="17">
        <v>24</v>
      </c>
      <c r="D62" s="17" t="s">
        <v>22</v>
      </c>
      <c r="E62" s="17" t="s">
        <v>2050</v>
      </c>
      <c r="F62" s="17" t="s">
        <v>26</v>
      </c>
      <c r="G62" s="17" t="s">
        <v>2082</v>
      </c>
      <c r="H62" s="17" t="s">
        <v>936</v>
      </c>
      <c r="I62" s="17" t="s">
        <v>33</v>
      </c>
      <c r="J62" s="17" t="s">
        <v>2535</v>
      </c>
      <c r="K62" s="17" t="s">
        <v>33</v>
      </c>
      <c r="L62" s="17" t="s">
        <v>2535</v>
      </c>
      <c r="M62" s="201" t="s">
        <v>2651</v>
      </c>
      <c r="N62" s="17">
        <v>2018</v>
      </c>
      <c r="O62" s="17" t="s">
        <v>3067</v>
      </c>
      <c r="P62" s="17" t="s">
        <v>4059</v>
      </c>
      <c r="Q62" s="17" t="s">
        <v>4060</v>
      </c>
    </row>
    <row r="63" spans="1:17" s="200" customFormat="1" ht="64">
      <c r="A63" s="206" t="s">
        <v>2083</v>
      </c>
      <c r="B63" s="17" t="s">
        <v>4061</v>
      </c>
      <c r="C63" s="17">
        <v>60</v>
      </c>
      <c r="D63" s="17" t="s">
        <v>22</v>
      </c>
      <c r="E63" s="17" t="s">
        <v>2050</v>
      </c>
      <c r="F63" s="17" t="s">
        <v>26</v>
      </c>
      <c r="G63" s="17" t="s">
        <v>2084</v>
      </c>
      <c r="H63" s="17" t="s">
        <v>2085</v>
      </c>
      <c r="I63" s="17" t="s">
        <v>775</v>
      </c>
      <c r="J63" s="17" t="s">
        <v>2535</v>
      </c>
      <c r="K63" s="17" t="s">
        <v>775</v>
      </c>
      <c r="L63" s="17" t="s">
        <v>2535</v>
      </c>
      <c r="M63" s="201" t="s">
        <v>4062</v>
      </c>
      <c r="N63" s="17">
        <v>2017</v>
      </c>
      <c r="O63" s="17" t="s">
        <v>3067</v>
      </c>
      <c r="P63" s="17" t="s">
        <v>2662</v>
      </c>
      <c r="Q63" s="55" t="s">
        <v>2535</v>
      </c>
    </row>
    <row r="64" spans="1:17" s="200" customFormat="1" ht="96">
      <c r="A64" s="206" t="s">
        <v>218</v>
      </c>
      <c r="B64" s="17" t="s">
        <v>4063</v>
      </c>
      <c r="C64" s="17">
        <v>58</v>
      </c>
      <c r="D64" s="17" t="s">
        <v>2086</v>
      </c>
      <c r="E64" s="17" t="s">
        <v>2663</v>
      </c>
      <c r="F64" s="17" t="s">
        <v>26</v>
      </c>
      <c r="G64" s="17" t="s">
        <v>2051</v>
      </c>
      <c r="H64" s="17" t="s">
        <v>3171</v>
      </c>
      <c r="I64" s="17" t="s">
        <v>775</v>
      </c>
      <c r="J64" s="17" t="s">
        <v>2535</v>
      </c>
      <c r="K64" s="17" t="s">
        <v>775</v>
      </c>
      <c r="L64" s="17" t="s">
        <v>2535</v>
      </c>
      <c r="M64" s="204" t="s">
        <v>4398</v>
      </c>
      <c r="N64" s="202">
        <v>2018</v>
      </c>
      <c r="O64" s="202" t="s">
        <v>3067</v>
      </c>
      <c r="P64" s="202" t="s">
        <v>2087</v>
      </c>
      <c r="Q64" s="17" t="s">
        <v>4064</v>
      </c>
    </row>
    <row r="65" spans="1:17" s="200" customFormat="1" ht="64">
      <c r="A65" s="206" t="s">
        <v>3074</v>
      </c>
      <c r="B65" s="17" t="s">
        <v>2664</v>
      </c>
      <c r="C65" s="17">
        <v>20</v>
      </c>
      <c r="D65" s="17" t="s">
        <v>22</v>
      </c>
      <c r="E65" s="17" t="s">
        <v>2665</v>
      </c>
      <c r="F65" s="17" t="s">
        <v>33</v>
      </c>
      <c r="G65" s="55" t="s">
        <v>775</v>
      </c>
      <c r="H65" s="17" t="s">
        <v>936</v>
      </c>
      <c r="I65" s="17" t="s">
        <v>775</v>
      </c>
      <c r="J65" s="17" t="s">
        <v>2535</v>
      </c>
      <c r="K65" s="17" t="s">
        <v>775</v>
      </c>
      <c r="L65" s="17" t="s">
        <v>2535</v>
      </c>
      <c r="M65" s="209" t="s">
        <v>4394</v>
      </c>
      <c r="N65" s="17" t="s">
        <v>1442</v>
      </c>
      <c r="O65" s="17" t="s">
        <v>3067</v>
      </c>
      <c r="P65" s="17" t="s">
        <v>2666</v>
      </c>
      <c r="Q65" s="55" t="s">
        <v>2535</v>
      </c>
    </row>
    <row r="66" spans="1:17" s="200" customFormat="1" ht="80">
      <c r="A66" s="206" t="s">
        <v>4345</v>
      </c>
      <c r="B66" s="202" t="s">
        <v>2088</v>
      </c>
      <c r="C66" s="202">
        <v>780</v>
      </c>
      <c r="D66" s="202" t="s">
        <v>22</v>
      </c>
      <c r="E66" s="202" t="s">
        <v>2089</v>
      </c>
      <c r="F66" s="202" t="s">
        <v>26</v>
      </c>
      <c r="G66" s="203" t="s">
        <v>775</v>
      </c>
      <c r="H66" s="202" t="s">
        <v>936</v>
      </c>
      <c r="I66" s="202" t="s">
        <v>33</v>
      </c>
      <c r="J66" s="202" t="s">
        <v>2535</v>
      </c>
      <c r="K66" s="202" t="s">
        <v>33</v>
      </c>
      <c r="L66" s="202" t="s">
        <v>2535</v>
      </c>
      <c r="M66" s="204" t="s">
        <v>4189</v>
      </c>
      <c r="N66" s="202">
        <v>2004</v>
      </c>
      <c r="O66" s="203" t="s">
        <v>3068</v>
      </c>
      <c r="P66" s="202" t="s">
        <v>2090</v>
      </c>
      <c r="Q66" s="203" t="s">
        <v>2535</v>
      </c>
    </row>
    <row r="67" spans="1:17" s="200" customFormat="1" ht="48">
      <c r="A67" s="206" t="s">
        <v>4346</v>
      </c>
      <c r="B67" s="17" t="s">
        <v>2091</v>
      </c>
      <c r="C67" s="207">
        <v>1240</v>
      </c>
      <c r="D67" s="17" t="s">
        <v>22</v>
      </c>
      <c r="E67" s="17" t="s">
        <v>2667</v>
      </c>
      <c r="F67" s="17" t="s">
        <v>26</v>
      </c>
      <c r="G67" s="55" t="s">
        <v>775</v>
      </c>
      <c r="H67" s="17" t="s">
        <v>936</v>
      </c>
      <c r="I67" s="17" t="s">
        <v>775</v>
      </c>
      <c r="J67" s="17" t="s">
        <v>2535</v>
      </c>
      <c r="K67" s="17" t="s">
        <v>775</v>
      </c>
      <c r="L67" s="17" t="s">
        <v>2535</v>
      </c>
      <c r="M67" s="201" t="s">
        <v>4408</v>
      </c>
      <c r="N67" s="17">
        <v>2014</v>
      </c>
      <c r="O67" s="55" t="s">
        <v>3068</v>
      </c>
      <c r="P67" s="17" t="s">
        <v>2092</v>
      </c>
      <c r="Q67" s="55" t="s">
        <v>2535</v>
      </c>
    </row>
    <row r="68" spans="1:17" s="200" customFormat="1" ht="160">
      <c r="A68" s="206" t="s">
        <v>2093</v>
      </c>
      <c r="B68" s="17" t="s">
        <v>4065</v>
      </c>
      <c r="C68" s="17">
        <v>500</v>
      </c>
      <c r="D68" s="17" t="s">
        <v>22</v>
      </c>
      <c r="E68" s="17" t="s">
        <v>2668</v>
      </c>
      <c r="F68" s="17" t="s">
        <v>26</v>
      </c>
      <c r="G68" s="55" t="s">
        <v>775</v>
      </c>
      <c r="H68" s="17" t="s">
        <v>3172</v>
      </c>
      <c r="I68" s="17" t="s">
        <v>775</v>
      </c>
      <c r="J68" s="17" t="s">
        <v>2535</v>
      </c>
      <c r="K68" s="17" t="s">
        <v>775</v>
      </c>
      <c r="L68" s="17" t="s">
        <v>2535</v>
      </c>
      <c r="M68" s="201">
        <v>385518</v>
      </c>
      <c r="N68" s="17">
        <v>2017</v>
      </c>
      <c r="O68" s="55" t="s">
        <v>3068</v>
      </c>
      <c r="P68" s="17" t="s">
        <v>4184</v>
      </c>
      <c r="Q68" s="55" t="s">
        <v>2535</v>
      </c>
    </row>
    <row r="69" spans="1:17" s="200" customFormat="1" ht="176">
      <c r="A69" s="206" t="s">
        <v>2094</v>
      </c>
      <c r="B69" s="17" t="s">
        <v>4066</v>
      </c>
      <c r="C69" s="17">
        <v>25</v>
      </c>
      <c r="D69" s="17" t="s">
        <v>22</v>
      </c>
      <c r="E69" s="17" t="s">
        <v>2095</v>
      </c>
      <c r="F69" s="17" t="s">
        <v>26</v>
      </c>
      <c r="G69" s="55" t="s">
        <v>775</v>
      </c>
      <c r="H69" s="17" t="s">
        <v>2096</v>
      </c>
      <c r="I69" s="17" t="s">
        <v>775</v>
      </c>
      <c r="J69" s="17" t="s">
        <v>2535</v>
      </c>
      <c r="K69" s="17" t="s">
        <v>775</v>
      </c>
      <c r="L69" s="17" t="s">
        <v>2535</v>
      </c>
      <c r="M69" s="201" t="s">
        <v>2651</v>
      </c>
      <c r="N69" s="17">
        <v>2017</v>
      </c>
      <c r="O69" s="17" t="s">
        <v>3067</v>
      </c>
      <c r="P69" s="17" t="s">
        <v>2097</v>
      </c>
      <c r="Q69" s="55" t="s">
        <v>2535</v>
      </c>
    </row>
    <row r="70" spans="1:17" s="200" customFormat="1" ht="176">
      <c r="A70" s="206" t="s">
        <v>2098</v>
      </c>
      <c r="B70" s="17" t="s">
        <v>2669</v>
      </c>
      <c r="C70" s="55">
        <v>983</v>
      </c>
      <c r="D70" s="17" t="s">
        <v>22</v>
      </c>
      <c r="E70" s="17" t="s">
        <v>2050</v>
      </c>
      <c r="F70" s="17" t="s">
        <v>26</v>
      </c>
      <c r="G70" s="17" t="s">
        <v>2099</v>
      </c>
      <c r="H70" s="17" t="s">
        <v>2100</v>
      </c>
      <c r="I70" s="17" t="s">
        <v>33</v>
      </c>
      <c r="J70" s="55" t="s">
        <v>2535</v>
      </c>
      <c r="K70" s="17" t="s">
        <v>33</v>
      </c>
      <c r="L70" s="55" t="s">
        <v>2535</v>
      </c>
      <c r="M70" s="199" t="s">
        <v>4067</v>
      </c>
      <c r="N70" s="17">
        <v>2000</v>
      </c>
      <c r="O70" s="55" t="s">
        <v>3068</v>
      </c>
      <c r="P70" s="17" t="s">
        <v>4068</v>
      </c>
      <c r="Q70" s="55" t="s">
        <v>2535</v>
      </c>
    </row>
    <row r="71" spans="1:17" s="200" customFormat="1" ht="48">
      <c r="A71" s="206" t="s">
        <v>2103</v>
      </c>
      <c r="B71" s="17" t="s">
        <v>4069</v>
      </c>
      <c r="C71" s="17" t="s">
        <v>4070</v>
      </c>
      <c r="D71" s="17" t="s">
        <v>2104</v>
      </c>
      <c r="E71" s="17" t="s">
        <v>2050</v>
      </c>
      <c r="F71" s="17" t="s">
        <v>33</v>
      </c>
      <c r="G71" s="55" t="s">
        <v>775</v>
      </c>
      <c r="H71" s="17" t="s">
        <v>936</v>
      </c>
      <c r="I71" s="17" t="s">
        <v>33</v>
      </c>
      <c r="J71" s="55" t="s">
        <v>2535</v>
      </c>
      <c r="K71" s="17" t="s">
        <v>33</v>
      </c>
      <c r="L71" s="55" t="s">
        <v>2535</v>
      </c>
      <c r="M71" s="201" t="s">
        <v>4399</v>
      </c>
      <c r="N71" s="17">
        <v>2019</v>
      </c>
      <c r="O71" s="17" t="s">
        <v>3067</v>
      </c>
      <c r="P71" s="55" t="s">
        <v>2105</v>
      </c>
      <c r="Q71" s="17" t="s">
        <v>4071</v>
      </c>
    </row>
    <row r="72" spans="1:17" s="200" customFormat="1" ht="96">
      <c r="A72" s="206" t="s">
        <v>2106</v>
      </c>
      <c r="B72" s="17" t="s">
        <v>4072</v>
      </c>
      <c r="C72" s="55">
        <v>464</v>
      </c>
      <c r="D72" s="17" t="s">
        <v>22</v>
      </c>
      <c r="E72" s="17" t="s">
        <v>2107</v>
      </c>
      <c r="F72" s="17" t="s">
        <v>26</v>
      </c>
      <c r="G72" s="17" t="s">
        <v>2108</v>
      </c>
      <c r="H72" s="17" t="s">
        <v>936</v>
      </c>
      <c r="I72" s="17" t="s">
        <v>33</v>
      </c>
      <c r="J72" s="55" t="s">
        <v>2535</v>
      </c>
      <c r="K72" s="17" t="s">
        <v>33</v>
      </c>
      <c r="L72" s="55" t="s">
        <v>2535</v>
      </c>
      <c r="M72" s="201" t="s">
        <v>4415</v>
      </c>
      <c r="N72" s="17">
        <v>2014</v>
      </c>
      <c r="O72" s="17" t="s">
        <v>3068</v>
      </c>
      <c r="P72" s="17" t="s">
        <v>2535</v>
      </c>
      <c r="Q72" s="55" t="s">
        <v>2535</v>
      </c>
    </row>
    <row r="73" spans="1:17" s="200" customFormat="1" ht="48">
      <c r="A73" s="206" t="s">
        <v>2121</v>
      </c>
      <c r="B73" s="17" t="s">
        <v>2122</v>
      </c>
      <c r="C73" s="55">
        <v>166</v>
      </c>
      <c r="D73" s="17" t="s">
        <v>272</v>
      </c>
      <c r="E73" s="17" t="s">
        <v>2050</v>
      </c>
      <c r="F73" s="17" t="s">
        <v>33</v>
      </c>
      <c r="G73" s="55" t="s">
        <v>775</v>
      </c>
      <c r="H73" s="17" t="s">
        <v>2123</v>
      </c>
      <c r="I73" s="17" t="s">
        <v>33</v>
      </c>
      <c r="J73" s="55" t="s">
        <v>2535</v>
      </c>
      <c r="K73" s="17" t="s">
        <v>33</v>
      </c>
      <c r="L73" s="55" t="s">
        <v>2535</v>
      </c>
      <c r="M73" s="201" t="s">
        <v>4414</v>
      </c>
      <c r="N73" s="17">
        <v>2022</v>
      </c>
      <c r="O73" s="17" t="s">
        <v>3069</v>
      </c>
      <c r="P73" s="17" t="s">
        <v>2101</v>
      </c>
      <c r="Q73" s="55" t="s">
        <v>2535</v>
      </c>
    </row>
    <row r="74" spans="1:17" s="200" customFormat="1" ht="48">
      <c r="A74" s="206" t="s">
        <v>2670</v>
      </c>
      <c r="B74" s="17" t="s">
        <v>2671</v>
      </c>
      <c r="C74" s="55">
        <v>254</v>
      </c>
      <c r="D74" s="17" t="s">
        <v>3328</v>
      </c>
      <c r="E74" s="17" t="s">
        <v>2165</v>
      </c>
      <c r="F74" s="17" t="s">
        <v>33</v>
      </c>
      <c r="G74" s="55" t="s">
        <v>775</v>
      </c>
      <c r="H74" s="17" t="s">
        <v>2123</v>
      </c>
      <c r="I74" s="17" t="s">
        <v>33</v>
      </c>
      <c r="J74" s="55" t="s">
        <v>2535</v>
      </c>
      <c r="K74" s="17" t="s">
        <v>33</v>
      </c>
      <c r="L74" s="55" t="s">
        <v>2535</v>
      </c>
      <c r="M74" s="201" t="s">
        <v>4414</v>
      </c>
      <c r="N74" s="17">
        <v>2024</v>
      </c>
      <c r="O74" s="55" t="s">
        <v>3068</v>
      </c>
      <c r="P74" s="17" t="s">
        <v>4073</v>
      </c>
      <c r="Q74" s="17"/>
    </row>
    <row r="75" spans="1:17" s="200" customFormat="1" ht="32">
      <c r="A75" s="206" t="s">
        <v>1677</v>
      </c>
      <c r="B75" s="17" t="s">
        <v>2672</v>
      </c>
      <c r="C75" s="55">
        <v>310</v>
      </c>
      <c r="D75" s="17" t="s">
        <v>385</v>
      </c>
      <c r="E75" s="17" t="s">
        <v>2165</v>
      </c>
      <c r="F75" s="17" t="s">
        <v>33</v>
      </c>
      <c r="G75" s="55" t="s">
        <v>775</v>
      </c>
      <c r="H75" s="17" t="s">
        <v>2673</v>
      </c>
      <c r="I75" s="17" t="s">
        <v>33</v>
      </c>
      <c r="J75" s="55" t="s">
        <v>2535</v>
      </c>
      <c r="K75" s="17" t="s">
        <v>33</v>
      </c>
      <c r="L75" s="55" t="s">
        <v>2535</v>
      </c>
      <c r="M75" s="201" t="s">
        <v>2651</v>
      </c>
      <c r="N75" s="17">
        <v>2024</v>
      </c>
      <c r="O75" s="55" t="s">
        <v>3068</v>
      </c>
      <c r="P75" s="202" t="s">
        <v>2512</v>
      </c>
      <c r="Q75" s="55" t="s">
        <v>2535</v>
      </c>
    </row>
    <row r="76" spans="1:17" s="200" customFormat="1" ht="48">
      <c r="A76" s="206" t="s">
        <v>2674</v>
      </c>
      <c r="B76" s="17" t="s">
        <v>2675</v>
      </c>
      <c r="C76" s="55">
        <v>52</v>
      </c>
      <c r="D76" s="17" t="s">
        <v>385</v>
      </c>
      <c r="E76" s="17" t="s">
        <v>2165</v>
      </c>
      <c r="F76" s="17" t="s">
        <v>33</v>
      </c>
      <c r="G76" s="55" t="s">
        <v>775</v>
      </c>
      <c r="H76" s="17" t="s">
        <v>3173</v>
      </c>
      <c r="I76" s="17" t="s">
        <v>33</v>
      </c>
      <c r="J76" s="55" t="s">
        <v>2535</v>
      </c>
      <c r="K76" s="17" t="s">
        <v>33</v>
      </c>
      <c r="L76" s="55" t="s">
        <v>2535</v>
      </c>
      <c r="M76" s="209" t="s">
        <v>4394</v>
      </c>
      <c r="N76" s="17">
        <v>2024</v>
      </c>
      <c r="O76" s="17" t="s">
        <v>3067</v>
      </c>
      <c r="P76" s="17" t="s">
        <v>2676</v>
      </c>
      <c r="Q76" s="17" t="s">
        <v>4074</v>
      </c>
    </row>
    <row r="77" spans="1:17" s="200" customFormat="1" ht="32">
      <c r="A77" s="206" t="s">
        <v>2150</v>
      </c>
      <c r="B77" s="17" t="s">
        <v>2151</v>
      </c>
      <c r="C77" s="55">
        <v>30</v>
      </c>
      <c r="D77" s="17" t="s">
        <v>602</v>
      </c>
      <c r="E77" s="17" t="s">
        <v>2125</v>
      </c>
      <c r="F77" s="17" t="s">
        <v>26</v>
      </c>
      <c r="G77" s="55" t="s">
        <v>775</v>
      </c>
      <c r="H77" s="17" t="s">
        <v>936</v>
      </c>
      <c r="I77" s="17" t="s">
        <v>33</v>
      </c>
      <c r="J77" s="55" t="s">
        <v>2535</v>
      </c>
      <c r="K77" s="17" t="s">
        <v>26</v>
      </c>
      <c r="L77" s="17" t="s">
        <v>2535</v>
      </c>
      <c r="M77" s="204" t="s">
        <v>4403</v>
      </c>
      <c r="N77" s="17">
        <v>2019</v>
      </c>
      <c r="O77" s="17" t="s">
        <v>3069</v>
      </c>
      <c r="P77" s="17" t="s">
        <v>2150</v>
      </c>
      <c r="Q77" s="55" t="s">
        <v>2535</v>
      </c>
    </row>
    <row r="78" spans="1:17" s="200" customFormat="1" ht="48">
      <c r="A78" s="206" t="s">
        <v>4075</v>
      </c>
      <c r="B78" s="17" t="s">
        <v>4076</v>
      </c>
      <c r="C78" s="55">
        <v>145</v>
      </c>
      <c r="D78" s="17" t="s">
        <v>2152</v>
      </c>
      <c r="E78" s="17" t="s">
        <v>2050</v>
      </c>
      <c r="F78" s="17" t="s">
        <v>33</v>
      </c>
      <c r="G78" s="55" t="s">
        <v>775</v>
      </c>
      <c r="H78" s="17" t="s">
        <v>936</v>
      </c>
      <c r="I78" s="17" t="s">
        <v>33</v>
      </c>
      <c r="J78" s="55" t="s">
        <v>2535</v>
      </c>
      <c r="K78" s="17" t="s">
        <v>33</v>
      </c>
      <c r="L78" s="55" t="s">
        <v>2535</v>
      </c>
      <c r="M78" s="201" t="s">
        <v>4400</v>
      </c>
      <c r="N78" s="17">
        <v>2017</v>
      </c>
      <c r="O78" s="17" t="s">
        <v>3067</v>
      </c>
      <c r="P78" s="17" t="s">
        <v>2677</v>
      </c>
      <c r="Q78" s="55" t="s">
        <v>2535</v>
      </c>
    </row>
    <row r="79" spans="1:17" s="200" customFormat="1" ht="32">
      <c r="A79" s="206" t="s">
        <v>4077</v>
      </c>
      <c r="B79" s="17" t="s">
        <v>4078</v>
      </c>
      <c r="C79" s="55">
        <v>60</v>
      </c>
      <c r="D79" s="17" t="s">
        <v>4177</v>
      </c>
      <c r="E79" s="17" t="s">
        <v>2683</v>
      </c>
      <c r="F79" s="17" t="s">
        <v>33</v>
      </c>
      <c r="G79" s="55" t="s">
        <v>775</v>
      </c>
      <c r="H79" s="17" t="s">
        <v>4079</v>
      </c>
      <c r="I79" s="17" t="s">
        <v>33</v>
      </c>
      <c r="J79" s="55"/>
      <c r="K79" s="17" t="s">
        <v>33</v>
      </c>
      <c r="L79" s="55"/>
      <c r="M79" s="201" t="s">
        <v>4392</v>
      </c>
      <c r="N79" s="17">
        <v>2025</v>
      </c>
      <c r="O79" s="202" t="s">
        <v>3067</v>
      </c>
      <c r="P79" s="202" t="s">
        <v>2087</v>
      </c>
      <c r="Q79" s="55"/>
    </row>
    <row r="80" spans="1:17" s="200" customFormat="1" ht="48">
      <c r="A80" s="206" t="s">
        <v>1576</v>
      </c>
      <c r="B80" s="17" t="s">
        <v>2154</v>
      </c>
      <c r="C80" s="55">
        <v>92</v>
      </c>
      <c r="D80" s="17" t="s">
        <v>25</v>
      </c>
      <c r="E80" s="17" t="s">
        <v>2050</v>
      </c>
      <c r="F80" s="17" t="s">
        <v>33</v>
      </c>
      <c r="G80" s="55" t="s">
        <v>775</v>
      </c>
      <c r="H80" s="17" t="s">
        <v>936</v>
      </c>
      <c r="I80" s="17" t="s">
        <v>33</v>
      </c>
      <c r="J80" s="55" t="s">
        <v>2535</v>
      </c>
      <c r="K80" s="17" t="s">
        <v>33</v>
      </c>
      <c r="L80" s="55" t="s">
        <v>2535</v>
      </c>
      <c r="M80" s="209" t="s">
        <v>4394</v>
      </c>
      <c r="N80" s="17">
        <v>2017</v>
      </c>
      <c r="O80" s="17" t="s">
        <v>3067</v>
      </c>
      <c r="P80" s="55" t="s">
        <v>2153</v>
      </c>
      <c r="Q80" s="55" t="s">
        <v>2535</v>
      </c>
    </row>
    <row r="81" spans="1:17" s="200" customFormat="1" ht="112">
      <c r="A81" s="206" t="s">
        <v>2161</v>
      </c>
      <c r="B81" s="17" t="s">
        <v>4080</v>
      </c>
      <c r="C81" s="55">
        <v>12</v>
      </c>
      <c r="D81" s="17" t="s">
        <v>602</v>
      </c>
      <c r="E81" s="17" t="s">
        <v>2117</v>
      </c>
      <c r="F81" s="17" t="s">
        <v>26</v>
      </c>
      <c r="G81" s="55" t="s">
        <v>775</v>
      </c>
      <c r="H81" s="17" t="s">
        <v>3174</v>
      </c>
      <c r="I81" s="17" t="s">
        <v>33</v>
      </c>
      <c r="J81" s="55" t="s">
        <v>2535</v>
      </c>
      <c r="K81" s="17" t="s">
        <v>33</v>
      </c>
      <c r="L81" s="55" t="s">
        <v>2535</v>
      </c>
      <c r="M81" s="201" t="s">
        <v>4401</v>
      </c>
      <c r="N81" s="17">
        <v>2023</v>
      </c>
      <c r="O81" s="17" t="s">
        <v>3067</v>
      </c>
      <c r="P81" s="17" t="s">
        <v>2162</v>
      </c>
      <c r="Q81" s="17" t="s">
        <v>4081</v>
      </c>
    </row>
    <row r="82" spans="1:17" s="200" customFormat="1" ht="32">
      <c r="A82" s="206" t="s">
        <v>2163</v>
      </c>
      <c r="B82" s="17" t="s">
        <v>2164</v>
      </c>
      <c r="C82" s="55">
        <v>86</v>
      </c>
      <c r="D82" s="17" t="s">
        <v>22</v>
      </c>
      <c r="E82" s="17" t="s">
        <v>2165</v>
      </c>
      <c r="F82" s="17" t="s">
        <v>33</v>
      </c>
      <c r="G82" s="55" t="s">
        <v>775</v>
      </c>
      <c r="H82" s="17" t="s">
        <v>936</v>
      </c>
      <c r="I82" s="17" t="s">
        <v>33</v>
      </c>
      <c r="J82" s="55" t="s">
        <v>2535</v>
      </c>
      <c r="K82" s="17" t="s">
        <v>33</v>
      </c>
      <c r="L82" s="55" t="s">
        <v>2535</v>
      </c>
      <c r="M82" s="209" t="s">
        <v>4394</v>
      </c>
      <c r="N82" s="17">
        <v>2018</v>
      </c>
      <c r="O82" s="17" t="s">
        <v>3067</v>
      </c>
      <c r="P82" s="55" t="s">
        <v>2166</v>
      </c>
      <c r="Q82" s="55" t="s">
        <v>2535</v>
      </c>
    </row>
    <row r="83" spans="1:17" s="200" customFormat="1" ht="80">
      <c r="A83" s="210" t="s">
        <v>2234</v>
      </c>
      <c r="B83" s="17" t="s">
        <v>2235</v>
      </c>
      <c r="C83" s="55">
        <v>157</v>
      </c>
      <c r="D83" s="17" t="s">
        <v>22</v>
      </c>
      <c r="E83" s="17" t="s">
        <v>2236</v>
      </c>
      <c r="F83" s="17" t="s">
        <v>33</v>
      </c>
      <c r="G83" s="55" t="s">
        <v>775</v>
      </c>
      <c r="H83" s="17" t="s">
        <v>936</v>
      </c>
      <c r="I83" s="17" t="s">
        <v>33</v>
      </c>
      <c r="J83" s="55" t="s">
        <v>2535</v>
      </c>
      <c r="K83" s="17" t="s">
        <v>33</v>
      </c>
      <c r="L83" s="55" t="s">
        <v>2535</v>
      </c>
      <c r="M83" s="199" t="s">
        <v>4082</v>
      </c>
      <c r="N83" s="17">
        <v>2000</v>
      </c>
      <c r="O83" s="55" t="s">
        <v>3068</v>
      </c>
      <c r="P83" s="55" t="s">
        <v>2535</v>
      </c>
      <c r="Q83" s="55" t="s">
        <v>2535</v>
      </c>
    </row>
    <row r="84" spans="1:17" s="200" customFormat="1" ht="80">
      <c r="A84" s="210" t="s">
        <v>2237</v>
      </c>
      <c r="B84" s="17" t="s">
        <v>2238</v>
      </c>
      <c r="C84" s="55">
        <v>220</v>
      </c>
      <c r="D84" s="17" t="s">
        <v>22</v>
      </c>
      <c r="E84" s="17" t="s">
        <v>2236</v>
      </c>
      <c r="F84" s="17" t="s">
        <v>33</v>
      </c>
      <c r="G84" s="55" t="s">
        <v>775</v>
      </c>
      <c r="H84" s="17" t="s">
        <v>936</v>
      </c>
      <c r="I84" s="17" t="s">
        <v>33</v>
      </c>
      <c r="J84" s="55" t="s">
        <v>2535</v>
      </c>
      <c r="K84" s="17" t="s">
        <v>33</v>
      </c>
      <c r="L84" s="55" t="s">
        <v>2535</v>
      </c>
      <c r="M84" s="201" t="s">
        <v>4410</v>
      </c>
      <c r="N84" s="17" t="s">
        <v>2240</v>
      </c>
      <c r="O84" s="202" t="s">
        <v>3067</v>
      </c>
      <c r="P84" s="17" t="s">
        <v>2239</v>
      </c>
      <c r="Q84" s="55" t="s">
        <v>2535</v>
      </c>
    </row>
    <row r="85" spans="1:17" s="200" customFormat="1" ht="64">
      <c r="A85" s="210" t="s">
        <v>2241</v>
      </c>
      <c r="B85" s="17" t="s">
        <v>2242</v>
      </c>
      <c r="C85" s="55">
        <v>275</v>
      </c>
      <c r="D85" s="17" t="s">
        <v>22</v>
      </c>
      <c r="E85" s="17" t="s">
        <v>2236</v>
      </c>
      <c r="F85" s="17" t="s">
        <v>33</v>
      </c>
      <c r="G85" s="55" t="s">
        <v>775</v>
      </c>
      <c r="H85" s="17" t="s">
        <v>936</v>
      </c>
      <c r="I85" s="17" t="s">
        <v>33</v>
      </c>
      <c r="J85" s="55" t="s">
        <v>2535</v>
      </c>
      <c r="K85" s="17" t="s">
        <v>33</v>
      </c>
      <c r="L85" s="55" t="s">
        <v>2535</v>
      </c>
      <c r="M85" s="199" t="s">
        <v>4083</v>
      </c>
      <c r="N85" s="17">
        <v>2018</v>
      </c>
      <c r="O85" s="55" t="s">
        <v>3068</v>
      </c>
      <c r="P85" s="55" t="s">
        <v>2535</v>
      </c>
      <c r="Q85" s="55" t="s">
        <v>2535</v>
      </c>
    </row>
    <row r="86" spans="1:17" s="200" customFormat="1" ht="64">
      <c r="A86" s="210" t="s">
        <v>646</v>
      </c>
      <c r="B86" s="17" t="s">
        <v>4084</v>
      </c>
      <c r="C86" s="55" t="s">
        <v>2243</v>
      </c>
      <c r="D86" s="55" t="s">
        <v>775</v>
      </c>
      <c r="E86" s="17" t="s">
        <v>2172</v>
      </c>
      <c r="F86" s="17" t="s">
        <v>33</v>
      </c>
      <c r="G86" s="55" t="s">
        <v>775</v>
      </c>
      <c r="H86" s="17" t="s">
        <v>936</v>
      </c>
      <c r="I86" s="17" t="s">
        <v>775</v>
      </c>
      <c r="J86" s="55" t="s">
        <v>2535</v>
      </c>
      <c r="K86" s="17" t="s">
        <v>33</v>
      </c>
      <c r="L86" s="55" t="s">
        <v>2535</v>
      </c>
      <c r="M86" s="201" t="s">
        <v>4413</v>
      </c>
      <c r="N86" s="17">
        <v>1991</v>
      </c>
      <c r="O86" s="55" t="s">
        <v>3069</v>
      </c>
      <c r="P86" s="17" t="s">
        <v>2244</v>
      </c>
      <c r="Q86" s="55" t="s">
        <v>2535</v>
      </c>
    </row>
    <row r="87" spans="1:17" s="200" customFormat="1" ht="32">
      <c r="A87" s="210" t="s">
        <v>2679</v>
      </c>
      <c r="B87" s="17" t="s">
        <v>4085</v>
      </c>
      <c r="C87" s="55">
        <v>82</v>
      </c>
      <c r="D87" s="17" t="s">
        <v>22</v>
      </c>
      <c r="E87" s="17" t="s">
        <v>2172</v>
      </c>
      <c r="F87" s="17" t="s">
        <v>33</v>
      </c>
      <c r="G87" s="55" t="s">
        <v>775</v>
      </c>
      <c r="H87" s="17" t="s">
        <v>936</v>
      </c>
      <c r="I87" s="17" t="s">
        <v>33</v>
      </c>
      <c r="J87" s="55" t="s">
        <v>2535</v>
      </c>
      <c r="K87" s="17" t="s">
        <v>33</v>
      </c>
      <c r="L87" s="55" t="s">
        <v>2535</v>
      </c>
      <c r="M87" s="201" t="s">
        <v>2678</v>
      </c>
      <c r="N87" s="17">
        <v>2024</v>
      </c>
      <c r="O87" s="17" t="s">
        <v>3067</v>
      </c>
      <c r="P87" s="17" t="s">
        <v>2680</v>
      </c>
      <c r="Q87" s="55" t="s">
        <v>2535</v>
      </c>
    </row>
    <row r="88" spans="1:17" s="200" customFormat="1" ht="48" customHeight="1">
      <c r="A88" s="210" t="s">
        <v>2681</v>
      </c>
      <c r="B88" s="17" t="s">
        <v>2682</v>
      </c>
      <c r="C88" s="55">
        <v>25</v>
      </c>
      <c r="D88" s="17" t="s">
        <v>22</v>
      </c>
      <c r="E88" s="17" t="s">
        <v>2683</v>
      </c>
      <c r="F88" s="17" t="s">
        <v>33</v>
      </c>
      <c r="G88" s="55" t="s">
        <v>775</v>
      </c>
      <c r="H88" s="17" t="s">
        <v>936</v>
      </c>
      <c r="I88" s="17" t="s">
        <v>33</v>
      </c>
      <c r="J88" s="55" t="s">
        <v>2535</v>
      </c>
      <c r="K88" s="17" t="s">
        <v>33</v>
      </c>
      <c r="L88" s="55" t="s">
        <v>2535</v>
      </c>
      <c r="M88" s="209" t="s">
        <v>4394</v>
      </c>
      <c r="N88" s="17">
        <v>2023</v>
      </c>
      <c r="O88" s="17" t="s">
        <v>3067</v>
      </c>
      <c r="P88" s="17" t="s">
        <v>2162</v>
      </c>
      <c r="Q88" s="17" t="s">
        <v>4086</v>
      </c>
    </row>
    <row r="89" spans="1:17" s="200" customFormat="1" ht="96">
      <c r="A89" s="210" t="s">
        <v>2114</v>
      </c>
      <c r="B89" s="17" t="s">
        <v>4087</v>
      </c>
      <c r="C89" s="55">
        <v>48</v>
      </c>
      <c r="D89" s="17" t="s">
        <v>2115</v>
      </c>
      <c r="E89" s="17" t="s">
        <v>2116</v>
      </c>
      <c r="F89" s="17" t="s">
        <v>26</v>
      </c>
      <c r="G89" s="55" t="s">
        <v>775</v>
      </c>
      <c r="H89" s="17" t="s">
        <v>3171</v>
      </c>
      <c r="I89" s="17" t="s">
        <v>33</v>
      </c>
      <c r="J89" s="55" t="s">
        <v>2535</v>
      </c>
      <c r="K89" s="17" t="s">
        <v>33</v>
      </c>
      <c r="L89" s="17" t="s">
        <v>2535</v>
      </c>
      <c r="M89" s="209" t="s">
        <v>4394</v>
      </c>
      <c r="N89" s="17">
        <v>2018</v>
      </c>
      <c r="O89" s="55" t="s">
        <v>3068</v>
      </c>
      <c r="P89" s="55" t="s">
        <v>2535</v>
      </c>
      <c r="Q89" s="17"/>
    </row>
    <row r="90" spans="1:17" s="200" customFormat="1" ht="32">
      <c r="A90" s="210" t="s">
        <v>2684</v>
      </c>
      <c r="B90" s="17" t="s">
        <v>4088</v>
      </c>
      <c r="C90" s="55">
        <v>86</v>
      </c>
      <c r="D90" s="17" t="s">
        <v>22</v>
      </c>
      <c r="E90" s="17" t="s">
        <v>2117</v>
      </c>
      <c r="F90" s="17" t="s">
        <v>33</v>
      </c>
      <c r="G90" s="55" t="s">
        <v>775</v>
      </c>
      <c r="H90" s="17" t="s">
        <v>936</v>
      </c>
      <c r="I90" s="17" t="s">
        <v>33</v>
      </c>
      <c r="J90" s="55" t="s">
        <v>2535</v>
      </c>
      <c r="K90" s="17" t="s">
        <v>33</v>
      </c>
      <c r="L90" s="55" t="s">
        <v>2535</v>
      </c>
      <c r="M90" s="209" t="s">
        <v>4394</v>
      </c>
      <c r="N90" s="17">
        <v>2016</v>
      </c>
      <c r="O90" s="17" t="s">
        <v>3067</v>
      </c>
      <c r="P90" s="55" t="s">
        <v>2118</v>
      </c>
      <c r="Q90" s="55" t="s">
        <v>2535</v>
      </c>
    </row>
    <row r="91" spans="1:17" s="200" customFormat="1" ht="80">
      <c r="A91" s="117" t="s">
        <v>4145</v>
      </c>
      <c r="B91" s="17" t="s">
        <v>4146</v>
      </c>
      <c r="C91" s="55">
        <v>45</v>
      </c>
      <c r="D91" s="55" t="s">
        <v>25</v>
      </c>
      <c r="E91" s="55" t="s">
        <v>1510</v>
      </c>
      <c r="F91" s="55" t="s">
        <v>33</v>
      </c>
      <c r="G91" s="55" t="s">
        <v>775</v>
      </c>
      <c r="H91" s="17" t="s">
        <v>936</v>
      </c>
      <c r="I91" s="55" t="s">
        <v>33</v>
      </c>
      <c r="J91" s="55"/>
      <c r="K91" s="55" t="s">
        <v>775</v>
      </c>
      <c r="L91" s="55"/>
      <c r="M91" s="209" t="s">
        <v>4403</v>
      </c>
      <c r="N91" s="55">
        <v>2025</v>
      </c>
      <c r="O91" s="17" t="s">
        <v>3069</v>
      </c>
      <c r="P91" s="55" t="s">
        <v>4145</v>
      </c>
      <c r="Q91" s="55"/>
    </row>
    <row r="92" spans="1:17" s="200" customFormat="1" ht="80">
      <c r="A92" s="117" t="s">
        <v>4347</v>
      </c>
      <c r="B92" s="17" t="s">
        <v>4147</v>
      </c>
      <c r="C92" s="55">
        <v>33</v>
      </c>
      <c r="D92" s="55" t="s">
        <v>2086</v>
      </c>
      <c r="E92" s="17" t="s">
        <v>4148</v>
      </c>
      <c r="F92" s="55" t="s">
        <v>33</v>
      </c>
      <c r="G92" s="55" t="s">
        <v>775</v>
      </c>
      <c r="H92" s="17" t="s">
        <v>936</v>
      </c>
      <c r="I92" s="55" t="s">
        <v>33</v>
      </c>
      <c r="J92" s="55"/>
      <c r="K92" s="55" t="s">
        <v>775</v>
      </c>
      <c r="L92" s="55"/>
      <c r="M92" s="209" t="s">
        <v>4403</v>
      </c>
      <c r="N92" s="55">
        <v>2025</v>
      </c>
      <c r="O92" s="17" t="s">
        <v>3069</v>
      </c>
      <c r="P92" s="55" t="s">
        <v>4149</v>
      </c>
      <c r="Q92" s="55"/>
    </row>
    <row r="93" spans="1:17" s="200" customFormat="1" ht="375" customHeight="1">
      <c r="A93" s="117" t="s">
        <v>2065</v>
      </c>
      <c r="B93" s="17" t="s">
        <v>4089</v>
      </c>
      <c r="C93" s="17">
        <v>900</v>
      </c>
      <c r="D93" s="17" t="s">
        <v>721</v>
      </c>
      <c r="E93" s="17" t="s">
        <v>2050</v>
      </c>
      <c r="F93" s="17" t="s">
        <v>33</v>
      </c>
      <c r="G93" s="55" t="s">
        <v>775</v>
      </c>
      <c r="H93" s="17" t="s">
        <v>936</v>
      </c>
      <c r="I93" s="17" t="s">
        <v>33</v>
      </c>
      <c r="J93" s="55" t="s">
        <v>2535</v>
      </c>
      <c r="K93" s="17" t="s">
        <v>33</v>
      </c>
      <c r="L93" s="17" t="s">
        <v>2535</v>
      </c>
      <c r="M93" s="209" t="s">
        <v>4403</v>
      </c>
      <c r="N93" s="17">
        <v>2016</v>
      </c>
      <c r="O93" s="17" t="s">
        <v>3069</v>
      </c>
      <c r="P93" s="17" t="s">
        <v>4390</v>
      </c>
      <c r="Q93" s="55" t="s">
        <v>2535</v>
      </c>
    </row>
    <row r="94" spans="1:17" s="200" customFormat="1" ht="112">
      <c r="A94" s="117" t="s">
        <v>2109</v>
      </c>
      <c r="B94" s="17" t="s">
        <v>4090</v>
      </c>
      <c r="C94" s="55">
        <v>850</v>
      </c>
      <c r="D94" s="17" t="s">
        <v>22</v>
      </c>
      <c r="E94" s="17" t="s">
        <v>2050</v>
      </c>
      <c r="F94" s="17" t="s">
        <v>26</v>
      </c>
      <c r="G94" s="55" t="s">
        <v>775</v>
      </c>
      <c r="H94" s="17" t="s">
        <v>936</v>
      </c>
      <c r="I94" s="17" t="s">
        <v>33</v>
      </c>
      <c r="J94" s="55" t="s">
        <v>2535</v>
      </c>
      <c r="K94" s="17" t="s">
        <v>33</v>
      </c>
      <c r="L94" s="17" t="s">
        <v>2535</v>
      </c>
      <c r="M94" s="204">
        <v>436459.68</v>
      </c>
      <c r="N94" s="17">
        <v>2000</v>
      </c>
      <c r="O94" s="17" t="s">
        <v>3069</v>
      </c>
      <c r="P94" s="17" t="s">
        <v>2110</v>
      </c>
      <c r="Q94" s="17" t="s">
        <v>4091</v>
      </c>
    </row>
    <row r="95" spans="1:17" s="200" customFormat="1" ht="64">
      <c r="A95" s="117" t="s">
        <v>2111</v>
      </c>
      <c r="B95" s="202" t="s">
        <v>2112</v>
      </c>
      <c r="C95" s="203">
        <v>65</v>
      </c>
      <c r="D95" s="202" t="s">
        <v>720</v>
      </c>
      <c r="E95" s="202" t="s">
        <v>2113</v>
      </c>
      <c r="F95" s="202" t="s">
        <v>33</v>
      </c>
      <c r="G95" s="203" t="s">
        <v>775</v>
      </c>
      <c r="H95" s="202" t="s">
        <v>936</v>
      </c>
      <c r="I95" s="202" t="s">
        <v>33</v>
      </c>
      <c r="J95" s="203" t="s">
        <v>2535</v>
      </c>
      <c r="K95" s="202" t="s">
        <v>775</v>
      </c>
      <c r="L95" s="202" t="s">
        <v>2535</v>
      </c>
      <c r="M95" s="204">
        <v>64444</v>
      </c>
      <c r="N95" s="202">
        <v>2023</v>
      </c>
      <c r="O95" s="203" t="s">
        <v>3068</v>
      </c>
      <c r="P95" s="202" t="s">
        <v>2535</v>
      </c>
      <c r="Q95" s="203" t="s">
        <v>2535</v>
      </c>
    </row>
    <row r="96" spans="1:17" s="200" customFormat="1" ht="64">
      <c r="A96" s="117" t="s">
        <v>2119</v>
      </c>
      <c r="B96" s="17" t="s">
        <v>4092</v>
      </c>
      <c r="C96" s="55">
        <v>259</v>
      </c>
      <c r="D96" s="17" t="s">
        <v>25</v>
      </c>
      <c r="E96" s="17" t="s">
        <v>2117</v>
      </c>
      <c r="F96" s="17" t="s">
        <v>26</v>
      </c>
      <c r="G96" s="55" t="s">
        <v>775</v>
      </c>
      <c r="H96" s="17" t="s">
        <v>2685</v>
      </c>
      <c r="I96" s="17" t="s">
        <v>775</v>
      </c>
      <c r="J96" s="17" t="s">
        <v>2535</v>
      </c>
      <c r="K96" s="17" t="s">
        <v>775</v>
      </c>
      <c r="L96" s="17" t="s">
        <v>2535</v>
      </c>
      <c r="M96" s="201" t="s">
        <v>4402</v>
      </c>
      <c r="N96" s="17">
        <v>2013</v>
      </c>
      <c r="O96" s="17" t="s">
        <v>3069</v>
      </c>
      <c r="P96" s="55" t="s">
        <v>2120</v>
      </c>
      <c r="Q96" s="55" t="s">
        <v>2535</v>
      </c>
    </row>
    <row r="97" spans="1:17" s="200" customFormat="1" ht="48">
      <c r="A97" s="117" t="s">
        <v>2686</v>
      </c>
      <c r="B97" s="17" t="s">
        <v>2687</v>
      </c>
      <c r="C97" s="55">
        <v>345</v>
      </c>
      <c r="D97" s="17" t="s">
        <v>385</v>
      </c>
      <c r="E97" s="17" t="s">
        <v>2165</v>
      </c>
      <c r="F97" s="17" t="s">
        <v>26</v>
      </c>
      <c r="G97" s="55" t="s">
        <v>775</v>
      </c>
      <c r="H97" s="17" t="s">
        <v>2688</v>
      </c>
      <c r="I97" s="17" t="s">
        <v>33</v>
      </c>
      <c r="J97" s="55" t="s">
        <v>2535</v>
      </c>
      <c r="K97" s="17" t="s">
        <v>33</v>
      </c>
      <c r="L97" s="17" t="s">
        <v>2535</v>
      </c>
      <c r="M97" s="201" t="s">
        <v>4392</v>
      </c>
      <c r="N97" s="17">
        <v>2024</v>
      </c>
      <c r="O97" s="17" t="s">
        <v>3069</v>
      </c>
      <c r="P97" s="55" t="s">
        <v>2689</v>
      </c>
      <c r="Q97" s="55" t="s">
        <v>2535</v>
      </c>
    </row>
    <row r="98" spans="1:17" s="200" customFormat="1" ht="48">
      <c r="A98" s="117" t="s">
        <v>2690</v>
      </c>
      <c r="B98" s="17" t="s">
        <v>4093</v>
      </c>
      <c r="C98" s="55">
        <v>310</v>
      </c>
      <c r="D98" s="17" t="s">
        <v>385</v>
      </c>
      <c r="E98" s="17" t="s">
        <v>2165</v>
      </c>
      <c r="F98" s="17" t="s">
        <v>33</v>
      </c>
      <c r="G98" s="55" t="s">
        <v>775</v>
      </c>
      <c r="H98" s="17" t="s">
        <v>936</v>
      </c>
      <c r="I98" s="17" t="s">
        <v>33</v>
      </c>
      <c r="J98" s="55" t="s">
        <v>2535</v>
      </c>
      <c r="K98" s="17" t="s">
        <v>33</v>
      </c>
      <c r="L98" s="17" t="s">
        <v>2535</v>
      </c>
      <c r="M98" s="201">
        <v>607459.68000000005</v>
      </c>
      <c r="N98" s="17">
        <v>2024</v>
      </c>
      <c r="O98" s="55" t="s">
        <v>3068</v>
      </c>
      <c r="P98" s="17"/>
      <c r="Q98" s="17" t="s">
        <v>4094</v>
      </c>
    </row>
    <row r="99" spans="1:17" s="200" customFormat="1" ht="48">
      <c r="A99" s="117" t="s">
        <v>2691</v>
      </c>
      <c r="B99" s="17" t="s">
        <v>4095</v>
      </c>
      <c r="C99" s="55">
        <v>354</v>
      </c>
      <c r="D99" s="17" t="s">
        <v>385</v>
      </c>
      <c r="E99" s="17" t="s">
        <v>2692</v>
      </c>
      <c r="F99" s="17" t="s">
        <v>33</v>
      </c>
      <c r="G99" s="55" t="s">
        <v>775</v>
      </c>
      <c r="H99" s="17" t="s">
        <v>936</v>
      </c>
      <c r="I99" s="17" t="s">
        <v>33</v>
      </c>
      <c r="J99" s="55" t="s">
        <v>2535</v>
      </c>
      <c r="K99" s="17" t="s">
        <v>33</v>
      </c>
      <c r="L99" s="17" t="s">
        <v>2535</v>
      </c>
      <c r="M99" s="201" t="s">
        <v>4392</v>
      </c>
      <c r="N99" s="17">
        <v>2024</v>
      </c>
      <c r="O99" s="55" t="s">
        <v>3068</v>
      </c>
      <c r="P99" s="55"/>
      <c r="Q99" s="55" t="s">
        <v>2535</v>
      </c>
    </row>
    <row r="100" spans="1:17" s="200" customFormat="1" ht="32">
      <c r="A100" s="117" t="s">
        <v>2693</v>
      </c>
      <c r="B100" s="17" t="s">
        <v>4096</v>
      </c>
      <c r="C100" s="55">
        <v>178</v>
      </c>
      <c r="D100" s="17" t="s">
        <v>385</v>
      </c>
      <c r="E100" s="17" t="s">
        <v>2694</v>
      </c>
      <c r="F100" s="17" t="s">
        <v>33</v>
      </c>
      <c r="G100" s="55" t="s">
        <v>775</v>
      </c>
      <c r="H100" s="17" t="s">
        <v>936</v>
      </c>
      <c r="I100" s="17" t="s">
        <v>33</v>
      </c>
      <c r="J100" s="55" t="s">
        <v>2535</v>
      </c>
      <c r="K100" s="17" t="s">
        <v>33</v>
      </c>
      <c r="L100" s="17" t="s">
        <v>2535</v>
      </c>
      <c r="M100" s="201" t="s">
        <v>4392</v>
      </c>
      <c r="N100" s="17">
        <v>2024</v>
      </c>
      <c r="O100" s="17" t="s">
        <v>3067</v>
      </c>
      <c r="P100" s="55" t="s">
        <v>2695</v>
      </c>
      <c r="Q100" s="55" t="s">
        <v>2535</v>
      </c>
    </row>
    <row r="101" spans="1:17" s="200" customFormat="1" ht="32">
      <c r="A101" s="117" t="s">
        <v>219</v>
      </c>
      <c r="B101" s="17" t="s">
        <v>4097</v>
      </c>
      <c r="C101" s="55">
        <v>72</v>
      </c>
      <c r="D101" s="17" t="s">
        <v>385</v>
      </c>
      <c r="E101" s="17" t="s">
        <v>2692</v>
      </c>
      <c r="F101" s="17" t="s">
        <v>33</v>
      </c>
      <c r="G101" s="55" t="s">
        <v>775</v>
      </c>
      <c r="H101" s="17" t="s">
        <v>3175</v>
      </c>
      <c r="I101" s="17" t="s">
        <v>33</v>
      </c>
      <c r="J101" s="55" t="s">
        <v>2535</v>
      </c>
      <c r="K101" s="17" t="s">
        <v>33</v>
      </c>
      <c r="L101" s="17" t="s">
        <v>2535</v>
      </c>
      <c r="M101" s="204" t="s">
        <v>4393</v>
      </c>
      <c r="N101" s="202">
        <v>2013</v>
      </c>
      <c r="O101" s="202" t="s">
        <v>3067</v>
      </c>
      <c r="P101" s="202" t="s">
        <v>219</v>
      </c>
      <c r="Q101" s="55" t="s">
        <v>2535</v>
      </c>
    </row>
    <row r="102" spans="1:17" s="200" customFormat="1" ht="48">
      <c r="A102" s="117" t="s">
        <v>2697</v>
      </c>
      <c r="B102" s="17" t="s">
        <v>4098</v>
      </c>
      <c r="C102" s="55">
        <v>52</v>
      </c>
      <c r="D102" s="17" t="s">
        <v>229</v>
      </c>
      <c r="E102" s="17" t="s">
        <v>2696</v>
      </c>
      <c r="F102" s="17" t="s">
        <v>33</v>
      </c>
      <c r="G102" s="55" t="s">
        <v>775</v>
      </c>
      <c r="H102" s="17" t="s">
        <v>936</v>
      </c>
      <c r="I102" s="17" t="s">
        <v>33</v>
      </c>
      <c r="J102" s="55" t="s">
        <v>2535</v>
      </c>
      <c r="K102" s="17" t="s">
        <v>33</v>
      </c>
      <c r="L102" s="17" t="s">
        <v>2535</v>
      </c>
      <c r="M102" s="201" t="s">
        <v>4394</v>
      </c>
      <c r="N102" s="17">
        <v>2024</v>
      </c>
      <c r="O102" s="17" t="s">
        <v>3067</v>
      </c>
      <c r="P102" s="17" t="s">
        <v>2698</v>
      </c>
      <c r="Q102" s="55" t="s">
        <v>2535</v>
      </c>
    </row>
    <row r="103" spans="1:17" s="200" customFormat="1" ht="32">
      <c r="A103" s="117" t="s">
        <v>4099</v>
      </c>
      <c r="B103" s="17" t="s">
        <v>4100</v>
      </c>
      <c r="C103" s="55">
        <v>56</v>
      </c>
      <c r="D103" s="17" t="s">
        <v>385</v>
      </c>
      <c r="E103" s="17" t="s">
        <v>2692</v>
      </c>
      <c r="F103" s="17" t="s">
        <v>33</v>
      </c>
      <c r="G103" s="55" t="s">
        <v>775</v>
      </c>
      <c r="H103" s="17" t="s">
        <v>936</v>
      </c>
      <c r="I103" s="17" t="s">
        <v>33</v>
      </c>
      <c r="J103" s="55"/>
      <c r="K103" s="17" t="s">
        <v>33</v>
      </c>
      <c r="L103" s="17"/>
      <c r="M103" s="201" t="s">
        <v>4394</v>
      </c>
      <c r="N103" s="17">
        <v>2025</v>
      </c>
      <c r="O103" s="202" t="s">
        <v>3067</v>
      </c>
      <c r="P103" s="17" t="s">
        <v>2698</v>
      </c>
      <c r="Q103" s="55" t="s">
        <v>4101</v>
      </c>
    </row>
    <row r="104" spans="1:17" s="200" customFormat="1" ht="48">
      <c r="A104" s="117" t="s">
        <v>2699</v>
      </c>
      <c r="B104" s="17" t="s">
        <v>4102</v>
      </c>
      <c r="C104" s="55">
        <v>68</v>
      </c>
      <c r="D104" s="17" t="s">
        <v>22</v>
      </c>
      <c r="E104" s="17" t="s">
        <v>2692</v>
      </c>
      <c r="F104" s="17" t="s">
        <v>26</v>
      </c>
      <c r="G104" s="55" t="s">
        <v>775</v>
      </c>
      <c r="H104" s="17" t="s">
        <v>3176</v>
      </c>
      <c r="I104" s="17" t="s">
        <v>775</v>
      </c>
      <c r="J104" s="17" t="s">
        <v>2535</v>
      </c>
      <c r="K104" s="17" t="s">
        <v>775</v>
      </c>
      <c r="L104" s="17" t="s">
        <v>2535</v>
      </c>
      <c r="M104" s="201" t="s">
        <v>4394</v>
      </c>
      <c r="N104" s="17">
        <v>2019</v>
      </c>
      <c r="O104" s="17" t="s">
        <v>3067</v>
      </c>
      <c r="P104" s="17" t="s">
        <v>4103</v>
      </c>
      <c r="Q104" s="55" t="s">
        <v>2535</v>
      </c>
    </row>
    <row r="105" spans="1:17" s="200" customFormat="1" ht="48">
      <c r="A105" s="117" t="s">
        <v>2700</v>
      </c>
      <c r="B105" s="17" t="s">
        <v>2701</v>
      </c>
      <c r="C105" s="55">
        <v>24</v>
      </c>
      <c r="D105" s="17" t="s">
        <v>4104</v>
      </c>
      <c r="E105" s="17" t="s">
        <v>2692</v>
      </c>
      <c r="F105" s="17" t="s">
        <v>33</v>
      </c>
      <c r="G105" s="55" t="s">
        <v>775</v>
      </c>
      <c r="H105" s="17" t="s">
        <v>936</v>
      </c>
      <c r="I105" s="17" t="s">
        <v>33</v>
      </c>
      <c r="J105" s="55" t="s">
        <v>2535</v>
      </c>
      <c r="K105" s="17" t="s">
        <v>33</v>
      </c>
      <c r="L105" s="17" t="s">
        <v>2535</v>
      </c>
      <c r="M105" s="201" t="s">
        <v>4392</v>
      </c>
      <c r="N105" s="17">
        <v>2024</v>
      </c>
      <c r="O105" s="55" t="s">
        <v>3068</v>
      </c>
      <c r="P105" s="17"/>
      <c r="Q105" s="55" t="s">
        <v>2535</v>
      </c>
    </row>
    <row r="106" spans="1:17" s="200" customFormat="1" ht="32">
      <c r="A106" s="117" t="s">
        <v>4105</v>
      </c>
      <c r="B106" s="17" t="s">
        <v>4106</v>
      </c>
      <c r="C106" s="55">
        <v>55</v>
      </c>
      <c r="D106" s="17" t="s">
        <v>4104</v>
      </c>
      <c r="E106" s="17" t="s">
        <v>2692</v>
      </c>
      <c r="F106" s="17" t="s">
        <v>33</v>
      </c>
      <c r="G106" s="55" t="s">
        <v>775</v>
      </c>
      <c r="H106" s="17" t="s">
        <v>936</v>
      </c>
      <c r="I106" s="17" t="s">
        <v>33</v>
      </c>
      <c r="J106" s="55"/>
      <c r="K106" s="17" t="s">
        <v>33</v>
      </c>
      <c r="L106" s="17"/>
      <c r="M106" s="201" t="s">
        <v>4394</v>
      </c>
      <c r="N106" s="17">
        <v>2025</v>
      </c>
      <c r="O106" s="202" t="s">
        <v>3067</v>
      </c>
      <c r="P106" s="17" t="s">
        <v>4107</v>
      </c>
      <c r="Q106" s="55" t="s">
        <v>4108</v>
      </c>
    </row>
    <row r="107" spans="1:17" s="200" customFormat="1" ht="32">
      <c r="A107" s="117" t="s">
        <v>4109</v>
      </c>
      <c r="B107" s="17" t="s">
        <v>4110</v>
      </c>
      <c r="C107" s="55">
        <v>52</v>
      </c>
      <c r="D107" s="17" t="s">
        <v>4104</v>
      </c>
      <c r="E107" s="17" t="s">
        <v>2692</v>
      </c>
      <c r="F107" s="17" t="s">
        <v>33</v>
      </c>
      <c r="G107" s="55" t="s">
        <v>775</v>
      </c>
      <c r="H107" s="17" t="s">
        <v>936</v>
      </c>
      <c r="I107" s="17" t="s">
        <v>33</v>
      </c>
      <c r="J107" s="55"/>
      <c r="K107" s="17" t="s">
        <v>33</v>
      </c>
      <c r="L107" s="17"/>
      <c r="M107" s="201" t="s">
        <v>4395</v>
      </c>
      <c r="N107" s="17">
        <v>2025</v>
      </c>
      <c r="O107" s="55" t="s">
        <v>3067</v>
      </c>
      <c r="P107" s="17" t="s">
        <v>3154</v>
      </c>
      <c r="Q107" s="55" t="s">
        <v>4108</v>
      </c>
    </row>
    <row r="108" spans="1:17" s="200" customFormat="1" ht="48">
      <c r="A108" s="117" t="s">
        <v>4111</v>
      </c>
      <c r="B108" s="17" t="s">
        <v>4112</v>
      </c>
      <c r="C108" s="55">
        <v>28</v>
      </c>
      <c r="D108" s="17" t="s">
        <v>229</v>
      </c>
      <c r="E108" s="17" t="s">
        <v>2692</v>
      </c>
      <c r="F108" s="17" t="s">
        <v>26</v>
      </c>
      <c r="G108" s="55" t="s">
        <v>775</v>
      </c>
      <c r="H108" s="17" t="s">
        <v>936</v>
      </c>
      <c r="I108" s="17" t="s">
        <v>33</v>
      </c>
      <c r="J108" s="55"/>
      <c r="K108" s="17" t="s">
        <v>33</v>
      </c>
      <c r="L108" s="17"/>
      <c r="M108" s="201" t="s">
        <v>4394</v>
      </c>
      <c r="N108" s="17">
        <v>2025</v>
      </c>
      <c r="O108" s="202" t="s">
        <v>3067</v>
      </c>
      <c r="P108" s="17" t="s">
        <v>4113</v>
      </c>
      <c r="Q108" s="17" t="s">
        <v>4183</v>
      </c>
    </row>
    <row r="109" spans="1:17" s="200" customFormat="1" ht="32">
      <c r="A109" s="117" t="s">
        <v>4114</v>
      </c>
      <c r="B109" s="17" t="s">
        <v>4115</v>
      </c>
      <c r="C109" s="55">
        <v>30</v>
      </c>
      <c r="D109" s="17" t="s">
        <v>4104</v>
      </c>
      <c r="E109" s="17" t="s">
        <v>2692</v>
      </c>
      <c r="F109" s="17" t="s">
        <v>33</v>
      </c>
      <c r="G109" s="55" t="s">
        <v>775</v>
      </c>
      <c r="H109" s="17" t="s">
        <v>936</v>
      </c>
      <c r="I109" s="17" t="s">
        <v>33</v>
      </c>
      <c r="J109" s="55"/>
      <c r="K109" s="17" t="s">
        <v>33</v>
      </c>
      <c r="L109" s="17"/>
      <c r="M109" s="201" t="s">
        <v>4392</v>
      </c>
      <c r="N109" s="17">
        <v>2025</v>
      </c>
      <c r="O109" s="55" t="s">
        <v>3068</v>
      </c>
      <c r="P109" s="17"/>
      <c r="Q109" s="17" t="s">
        <v>4101</v>
      </c>
    </row>
    <row r="110" spans="1:17" s="200" customFormat="1" ht="64">
      <c r="A110" s="117" t="s">
        <v>4116</v>
      </c>
      <c r="B110" s="17" t="s">
        <v>4117</v>
      </c>
      <c r="C110" s="55">
        <v>8</v>
      </c>
      <c r="D110" s="17" t="s">
        <v>4104</v>
      </c>
      <c r="E110" s="17" t="s">
        <v>4178</v>
      </c>
      <c r="F110" s="17" t="s">
        <v>33</v>
      </c>
      <c r="G110" s="55" t="s">
        <v>775</v>
      </c>
      <c r="H110" s="17" t="s">
        <v>936</v>
      </c>
      <c r="I110" s="17" t="s">
        <v>33</v>
      </c>
      <c r="J110" s="55"/>
      <c r="K110" s="17" t="s">
        <v>33</v>
      </c>
      <c r="L110" s="17"/>
      <c r="M110" s="201" t="s">
        <v>4392</v>
      </c>
      <c r="N110" s="17">
        <v>2024</v>
      </c>
      <c r="O110" s="55" t="s">
        <v>3068</v>
      </c>
      <c r="P110" s="17"/>
      <c r="Q110" s="17"/>
    </row>
    <row r="111" spans="1:17" s="200" customFormat="1" ht="32">
      <c r="A111" s="117" t="s">
        <v>4118</v>
      </c>
      <c r="B111" s="17" t="s">
        <v>4119</v>
      </c>
      <c r="C111" s="55">
        <v>25</v>
      </c>
      <c r="D111" s="17" t="s">
        <v>4104</v>
      </c>
      <c r="E111" s="17" t="s">
        <v>2692</v>
      </c>
      <c r="F111" s="17" t="s">
        <v>33</v>
      </c>
      <c r="G111" s="55" t="s">
        <v>775</v>
      </c>
      <c r="H111" s="17" t="s">
        <v>936</v>
      </c>
      <c r="I111" s="17" t="s">
        <v>33</v>
      </c>
      <c r="J111" s="55"/>
      <c r="K111" s="17" t="s">
        <v>33</v>
      </c>
      <c r="L111" s="17"/>
      <c r="M111" s="201" t="s">
        <v>4392</v>
      </c>
      <c r="N111" s="17">
        <v>2024</v>
      </c>
      <c r="O111" s="55" t="s">
        <v>3068</v>
      </c>
      <c r="P111" s="17"/>
      <c r="Q111" s="17"/>
    </row>
    <row r="112" spans="1:17" s="200" customFormat="1" ht="64">
      <c r="A112" s="117" t="s">
        <v>633</v>
      </c>
      <c r="B112" s="17" t="s">
        <v>2124</v>
      </c>
      <c r="C112" s="55">
        <v>37</v>
      </c>
      <c r="D112" s="17" t="s">
        <v>229</v>
      </c>
      <c r="E112" s="17" t="s">
        <v>2125</v>
      </c>
      <c r="F112" s="17" t="s">
        <v>26</v>
      </c>
      <c r="G112" s="55" t="s">
        <v>775</v>
      </c>
      <c r="H112" s="17" t="s">
        <v>2126</v>
      </c>
      <c r="I112" s="17" t="s">
        <v>33</v>
      </c>
      <c r="J112" s="55" t="s">
        <v>2535</v>
      </c>
      <c r="K112" s="17" t="s">
        <v>26</v>
      </c>
      <c r="L112" s="55">
        <v>2019</v>
      </c>
      <c r="M112" s="201" t="s">
        <v>4405</v>
      </c>
      <c r="N112" s="17">
        <v>2016</v>
      </c>
      <c r="O112" s="17" t="s">
        <v>3067</v>
      </c>
      <c r="P112" s="55" t="s">
        <v>2127</v>
      </c>
      <c r="Q112" s="55" t="s">
        <v>2535</v>
      </c>
    </row>
    <row r="113" spans="1:17" s="200" customFormat="1" ht="80">
      <c r="A113" s="117" t="s">
        <v>2128</v>
      </c>
      <c r="B113" s="17" t="s">
        <v>2129</v>
      </c>
      <c r="C113" s="55">
        <v>19</v>
      </c>
      <c r="D113" s="17" t="s">
        <v>272</v>
      </c>
      <c r="E113" s="17" t="s">
        <v>2130</v>
      </c>
      <c r="F113" s="17" t="s">
        <v>26</v>
      </c>
      <c r="G113" s="55" t="s">
        <v>775</v>
      </c>
      <c r="H113" s="17" t="s">
        <v>2126</v>
      </c>
      <c r="I113" s="17" t="s">
        <v>26</v>
      </c>
      <c r="J113" s="55">
        <v>2022</v>
      </c>
      <c r="K113" s="17" t="s">
        <v>26</v>
      </c>
      <c r="L113" s="55">
        <v>2023</v>
      </c>
      <c r="M113" s="209" t="s">
        <v>4403</v>
      </c>
      <c r="N113" s="17">
        <v>2022</v>
      </c>
      <c r="O113" s="17" t="s">
        <v>3067</v>
      </c>
      <c r="P113" s="55" t="s">
        <v>2131</v>
      </c>
      <c r="Q113" s="55" t="s">
        <v>2535</v>
      </c>
    </row>
    <row r="114" spans="1:17" s="200" customFormat="1" ht="48">
      <c r="A114" s="117" t="s">
        <v>2132</v>
      </c>
      <c r="B114" s="17" t="s">
        <v>2133</v>
      </c>
      <c r="C114" s="55">
        <v>73</v>
      </c>
      <c r="D114" s="17" t="s">
        <v>602</v>
      </c>
      <c r="E114" s="17" t="s">
        <v>4120</v>
      </c>
      <c r="F114" s="17" t="s">
        <v>26</v>
      </c>
      <c r="G114" s="55" t="s">
        <v>775</v>
      </c>
      <c r="H114" s="17" t="s">
        <v>936</v>
      </c>
      <c r="I114" s="17" t="s">
        <v>33</v>
      </c>
      <c r="J114" s="55" t="s">
        <v>2535</v>
      </c>
      <c r="K114" s="17" t="s">
        <v>26</v>
      </c>
      <c r="L114" s="55">
        <v>2019</v>
      </c>
      <c r="M114" s="209" t="s">
        <v>4403</v>
      </c>
      <c r="N114" s="17">
        <v>2018</v>
      </c>
      <c r="O114" s="17" t="s">
        <v>3067</v>
      </c>
      <c r="P114" s="55" t="s">
        <v>2132</v>
      </c>
      <c r="Q114" s="55" t="s">
        <v>2535</v>
      </c>
    </row>
    <row r="115" spans="1:17" s="200" customFormat="1" ht="48">
      <c r="A115" s="117" t="s">
        <v>2146</v>
      </c>
      <c r="B115" s="17" t="s">
        <v>2147</v>
      </c>
      <c r="C115" s="17">
        <v>55</v>
      </c>
      <c r="D115" s="17" t="s">
        <v>229</v>
      </c>
      <c r="E115" s="17" t="s">
        <v>2125</v>
      </c>
      <c r="F115" s="17" t="s">
        <v>26</v>
      </c>
      <c r="G115" s="55" t="s">
        <v>775</v>
      </c>
      <c r="H115" s="17" t="s">
        <v>936</v>
      </c>
      <c r="I115" s="17" t="s">
        <v>33</v>
      </c>
      <c r="J115" s="55" t="s">
        <v>2535</v>
      </c>
      <c r="K115" s="17" t="s">
        <v>33</v>
      </c>
      <c r="L115" s="55" t="s">
        <v>2535</v>
      </c>
      <c r="M115" s="201" t="s">
        <v>4405</v>
      </c>
      <c r="N115" s="17">
        <v>2023</v>
      </c>
      <c r="O115" s="17" t="s">
        <v>3069</v>
      </c>
      <c r="P115" s="17" t="s">
        <v>2148</v>
      </c>
      <c r="Q115" s="55" t="s">
        <v>2535</v>
      </c>
    </row>
    <row r="116" spans="1:17" s="200" customFormat="1" ht="32">
      <c r="A116" s="117" t="s">
        <v>2149</v>
      </c>
      <c r="B116" s="17" t="s">
        <v>2702</v>
      </c>
      <c r="C116" s="17">
        <v>43</v>
      </c>
      <c r="D116" s="17" t="s">
        <v>291</v>
      </c>
      <c r="E116" s="17" t="s">
        <v>2125</v>
      </c>
      <c r="F116" s="17" t="s">
        <v>33</v>
      </c>
      <c r="G116" s="55" t="s">
        <v>775</v>
      </c>
      <c r="H116" s="17" t="s">
        <v>936</v>
      </c>
      <c r="I116" s="17" t="s">
        <v>33</v>
      </c>
      <c r="J116" s="55" t="s">
        <v>2535</v>
      </c>
      <c r="K116" s="17" t="s">
        <v>33</v>
      </c>
      <c r="L116" s="55" t="s">
        <v>2535</v>
      </c>
      <c r="M116" s="209" t="s">
        <v>4403</v>
      </c>
      <c r="N116" s="17">
        <v>2023</v>
      </c>
      <c r="O116" s="17" t="s">
        <v>3068</v>
      </c>
      <c r="P116" s="17" t="s">
        <v>2535</v>
      </c>
      <c r="Q116" s="55" t="s">
        <v>2535</v>
      </c>
    </row>
    <row r="117" spans="1:17" s="200" customFormat="1" ht="64">
      <c r="A117" s="117" t="s">
        <v>2703</v>
      </c>
      <c r="B117" s="17" t="s">
        <v>2704</v>
      </c>
      <c r="C117" s="17">
        <v>112</v>
      </c>
      <c r="D117" s="17" t="s">
        <v>4104</v>
      </c>
      <c r="E117" s="17" t="s">
        <v>2692</v>
      </c>
      <c r="F117" s="17" t="s">
        <v>33</v>
      </c>
      <c r="G117" s="55" t="s">
        <v>775</v>
      </c>
      <c r="H117" s="17" t="s">
        <v>936</v>
      </c>
      <c r="I117" s="17" t="s">
        <v>33</v>
      </c>
      <c r="J117" s="55" t="s">
        <v>2535</v>
      </c>
      <c r="K117" s="17" t="s">
        <v>33</v>
      </c>
      <c r="L117" s="55" t="s">
        <v>2535</v>
      </c>
      <c r="M117" s="201" t="s">
        <v>4405</v>
      </c>
      <c r="N117" s="17">
        <v>2024</v>
      </c>
      <c r="O117" s="17" t="s">
        <v>3069</v>
      </c>
      <c r="P117" s="17" t="s">
        <v>2703</v>
      </c>
      <c r="Q117" s="55" t="s">
        <v>2535</v>
      </c>
    </row>
    <row r="118" spans="1:17" s="200" customFormat="1" ht="48">
      <c r="A118" s="117" t="s">
        <v>28</v>
      </c>
      <c r="B118" s="17" t="s">
        <v>2705</v>
      </c>
      <c r="C118" s="17">
        <v>8</v>
      </c>
      <c r="D118" s="17" t="s">
        <v>602</v>
      </c>
      <c r="E118" s="17" t="s">
        <v>1581</v>
      </c>
      <c r="F118" s="17" t="s">
        <v>33</v>
      </c>
      <c r="G118" s="55" t="s">
        <v>775</v>
      </c>
      <c r="H118" s="17" t="s">
        <v>936</v>
      </c>
      <c r="I118" s="17" t="s">
        <v>33</v>
      </c>
      <c r="J118" s="55" t="s">
        <v>2535</v>
      </c>
      <c r="K118" s="17" t="s">
        <v>33</v>
      </c>
      <c r="L118" s="55" t="s">
        <v>2535</v>
      </c>
      <c r="M118" s="201" t="s">
        <v>4405</v>
      </c>
      <c r="N118" s="17">
        <v>2024</v>
      </c>
      <c r="O118" s="17" t="s">
        <v>3069</v>
      </c>
      <c r="P118" s="17" t="s">
        <v>2706</v>
      </c>
      <c r="Q118" s="55" t="s">
        <v>2535</v>
      </c>
    </row>
    <row r="119" spans="1:17" s="200" customFormat="1" ht="128">
      <c r="A119" s="117" t="s">
        <v>2707</v>
      </c>
      <c r="B119" s="17" t="s">
        <v>4121</v>
      </c>
      <c r="C119" s="17">
        <v>10</v>
      </c>
      <c r="D119" s="17" t="s">
        <v>272</v>
      </c>
      <c r="E119" s="17" t="s">
        <v>2692</v>
      </c>
      <c r="F119" s="17" t="s">
        <v>33</v>
      </c>
      <c r="G119" s="55" t="s">
        <v>775</v>
      </c>
      <c r="H119" s="17" t="s">
        <v>936</v>
      </c>
      <c r="I119" s="17" t="s">
        <v>33</v>
      </c>
      <c r="J119" s="55" t="s">
        <v>2535</v>
      </c>
      <c r="K119" s="17" t="s">
        <v>33</v>
      </c>
      <c r="L119" s="55" t="s">
        <v>2535</v>
      </c>
      <c r="M119" s="201" t="s">
        <v>4405</v>
      </c>
      <c r="N119" s="17">
        <v>2024</v>
      </c>
      <c r="O119" s="55" t="s">
        <v>3068</v>
      </c>
      <c r="P119" s="17" t="s">
        <v>2708</v>
      </c>
      <c r="Q119" s="55" t="s">
        <v>2535</v>
      </c>
    </row>
    <row r="120" spans="1:17" s="200" customFormat="1" ht="64">
      <c r="A120" s="117" t="s">
        <v>2709</v>
      </c>
      <c r="B120" s="17" t="s">
        <v>4122</v>
      </c>
      <c r="C120" s="17">
        <v>12</v>
      </c>
      <c r="D120" s="17" t="s">
        <v>229</v>
      </c>
      <c r="E120" s="17" t="s">
        <v>2710</v>
      </c>
      <c r="F120" s="17" t="s">
        <v>33</v>
      </c>
      <c r="G120" s="55" t="s">
        <v>775</v>
      </c>
      <c r="H120" s="17" t="s">
        <v>936</v>
      </c>
      <c r="I120" s="17" t="s">
        <v>33</v>
      </c>
      <c r="J120" s="55" t="s">
        <v>2535</v>
      </c>
      <c r="K120" s="17" t="s">
        <v>33</v>
      </c>
      <c r="L120" s="55" t="s">
        <v>2535</v>
      </c>
      <c r="M120" s="201" t="s">
        <v>4405</v>
      </c>
      <c r="N120" s="17">
        <v>2024</v>
      </c>
      <c r="O120" s="17" t="s">
        <v>3067</v>
      </c>
      <c r="P120" s="17" t="s">
        <v>2711</v>
      </c>
      <c r="Q120" s="55" t="s">
        <v>2535</v>
      </c>
    </row>
    <row r="121" spans="1:17" s="200" customFormat="1" ht="48">
      <c r="A121" s="117" t="s">
        <v>4348</v>
      </c>
      <c r="B121" s="17" t="s">
        <v>4123</v>
      </c>
      <c r="C121" s="55">
        <v>114</v>
      </c>
      <c r="D121" s="17" t="s">
        <v>88</v>
      </c>
      <c r="E121" s="17" t="s">
        <v>2155</v>
      </c>
      <c r="F121" s="17" t="s">
        <v>26</v>
      </c>
      <c r="G121" s="55" t="s">
        <v>775</v>
      </c>
      <c r="H121" s="17" t="s">
        <v>936</v>
      </c>
      <c r="I121" s="17" t="s">
        <v>26</v>
      </c>
      <c r="J121" s="55" t="s">
        <v>2535</v>
      </c>
      <c r="K121" s="17" t="s">
        <v>33</v>
      </c>
      <c r="L121" s="55" t="s">
        <v>2535</v>
      </c>
      <c r="M121" s="201" t="s">
        <v>4124</v>
      </c>
      <c r="N121" s="17">
        <v>2019</v>
      </c>
      <c r="O121" s="17" t="s">
        <v>3067</v>
      </c>
      <c r="P121" s="17" t="s">
        <v>2156</v>
      </c>
      <c r="Q121" s="55" t="s">
        <v>2535</v>
      </c>
    </row>
    <row r="122" spans="1:17" s="200" customFormat="1" ht="48">
      <c r="A122" s="117" t="s">
        <v>2157</v>
      </c>
      <c r="B122" s="17" t="s">
        <v>4123</v>
      </c>
      <c r="C122" s="55">
        <v>180</v>
      </c>
      <c r="D122" s="17" t="s">
        <v>22</v>
      </c>
      <c r="E122" s="17" t="s">
        <v>2158</v>
      </c>
      <c r="F122" s="17" t="s">
        <v>26</v>
      </c>
      <c r="G122" s="17" t="s">
        <v>2159</v>
      </c>
      <c r="H122" s="17" t="s">
        <v>936</v>
      </c>
      <c r="I122" s="17" t="s">
        <v>26</v>
      </c>
      <c r="J122" s="55" t="s">
        <v>2535</v>
      </c>
      <c r="K122" s="17" t="s">
        <v>33</v>
      </c>
      <c r="L122" s="55" t="s">
        <v>2535</v>
      </c>
      <c r="M122" s="201" t="s">
        <v>4406</v>
      </c>
      <c r="N122" s="17">
        <v>2015</v>
      </c>
      <c r="O122" s="17" t="s">
        <v>3067</v>
      </c>
      <c r="P122" s="17" t="s">
        <v>2160</v>
      </c>
      <c r="Q122" s="55" t="s">
        <v>2535</v>
      </c>
    </row>
    <row r="123" spans="1:17" s="200" customFormat="1" ht="32">
      <c r="A123" s="117" t="s">
        <v>4125</v>
      </c>
      <c r="B123" s="17" t="s">
        <v>4126</v>
      </c>
      <c r="C123" s="55">
        <v>67</v>
      </c>
      <c r="D123" s="17" t="s">
        <v>200</v>
      </c>
      <c r="E123" s="17" t="s">
        <v>2696</v>
      </c>
      <c r="F123" s="17" t="s">
        <v>775</v>
      </c>
      <c r="G123" s="17" t="s">
        <v>775</v>
      </c>
      <c r="H123" s="17" t="s">
        <v>936</v>
      </c>
      <c r="I123" s="17" t="s">
        <v>33</v>
      </c>
      <c r="J123" s="55"/>
      <c r="K123" s="17" t="s">
        <v>33</v>
      </c>
      <c r="L123" s="55"/>
      <c r="M123" s="201" t="s">
        <v>4409</v>
      </c>
      <c r="N123" s="17">
        <v>2018</v>
      </c>
      <c r="O123" s="202" t="s">
        <v>3067</v>
      </c>
      <c r="P123" s="17" t="s">
        <v>4127</v>
      </c>
      <c r="Q123" s="55"/>
    </row>
    <row r="124" spans="1:17" s="200" customFormat="1" ht="32">
      <c r="A124" s="117" t="s">
        <v>4128</v>
      </c>
      <c r="B124" s="17" t="s">
        <v>4129</v>
      </c>
      <c r="C124" s="55">
        <v>71</v>
      </c>
      <c r="D124" s="17" t="s">
        <v>229</v>
      </c>
      <c r="E124" s="17" t="s">
        <v>2696</v>
      </c>
      <c r="F124" s="17" t="s">
        <v>33</v>
      </c>
      <c r="G124" s="17" t="s">
        <v>775</v>
      </c>
      <c r="H124" s="17" t="s">
        <v>936</v>
      </c>
      <c r="I124" s="17" t="s">
        <v>33</v>
      </c>
      <c r="J124" s="55"/>
      <c r="K124" s="17" t="s">
        <v>33</v>
      </c>
      <c r="L124" s="55"/>
      <c r="M124" s="201" t="s">
        <v>4392</v>
      </c>
      <c r="N124" s="17">
        <v>2025</v>
      </c>
      <c r="O124" s="202" t="s">
        <v>3067</v>
      </c>
      <c r="P124" s="17" t="s">
        <v>4127</v>
      </c>
      <c r="Q124" s="17" t="s">
        <v>4130</v>
      </c>
    </row>
    <row r="125" spans="1:17" s="200" customFormat="1" ht="48">
      <c r="A125" s="117" t="s">
        <v>4131</v>
      </c>
      <c r="B125" s="17" t="s">
        <v>4132</v>
      </c>
      <c r="C125" s="17">
        <v>299</v>
      </c>
      <c r="D125" s="17" t="s">
        <v>4104</v>
      </c>
      <c r="E125" s="17" t="s">
        <v>2696</v>
      </c>
      <c r="F125" s="17" t="s">
        <v>33</v>
      </c>
      <c r="G125" s="55" t="s">
        <v>775</v>
      </c>
      <c r="H125" s="17" t="s">
        <v>936</v>
      </c>
      <c r="I125" s="17" t="s">
        <v>33</v>
      </c>
      <c r="J125" s="55"/>
      <c r="K125" s="17" t="s">
        <v>33</v>
      </c>
      <c r="L125" s="55"/>
      <c r="M125" s="201" t="s">
        <v>4133</v>
      </c>
      <c r="N125" s="17">
        <v>2025</v>
      </c>
      <c r="O125" s="202" t="s">
        <v>3067</v>
      </c>
      <c r="P125" s="17" t="s">
        <v>4134</v>
      </c>
      <c r="Q125" s="17"/>
    </row>
    <row r="126" spans="1:17" s="200" customFormat="1" ht="80">
      <c r="A126" s="117" t="s">
        <v>2260</v>
      </c>
      <c r="B126" s="17" t="s">
        <v>4135</v>
      </c>
      <c r="C126" s="55">
        <v>63</v>
      </c>
      <c r="D126" s="55" t="s">
        <v>22</v>
      </c>
      <c r="E126" s="17" t="s">
        <v>2227</v>
      </c>
      <c r="F126" s="17" t="s">
        <v>26</v>
      </c>
      <c r="G126" s="55" t="s">
        <v>775</v>
      </c>
      <c r="H126" s="17" t="s">
        <v>936</v>
      </c>
      <c r="I126" s="17" t="s">
        <v>775</v>
      </c>
      <c r="J126" s="17" t="s">
        <v>2535</v>
      </c>
      <c r="K126" s="17" t="s">
        <v>775</v>
      </c>
      <c r="L126" s="55" t="s">
        <v>2535</v>
      </c>
      <c r="M126" s="201" t="s">
        <v>4411</v>
      </c>
      <c r="N126" s="55">
        <v>2023</v>
      </c>
      <c r="O126" s="17" t="s">
        <v>3069</v>
      </c>
      <c r="P126" s="17" t="s">
        <v>2261</v>
      </c>
      <c r="Q126" s="55" t="s">
        <v>2535</v>
      </c>
    </row>
    <row r="127" spans="1:17" s="200" customFormat="1" ht="64">
      <c r="A127" s="117" t="s">
        <v>2262</v>
      </c>
      <c r="B127" s="17" t="s">
        <v>2263</v>
      </c>
      <c r="C127" s="55">
        <v>146</v>
      </c>
      <c r="D127" s="55" t="s">
        <v>22</v>
      </c>
      <c r="E127" s="17" t="s">
        <v>2227</v>
      </c>
      <c r="F127" s="17" t="s">
        <v>26</v>
      </c>
      <c r="G127" s="55" t="s">
        <v>775</v>
      </c>
      <c r="H127" s="17" t="s">
        <v>936</v>
      </c>
      <c r="I127" s="17" t="s">
        <v>775</v>
      </c>
      <c r="J127" s="17" t="s">
        <v>2535</v>
      </c>
      <c r="K127" s="17" t="s">
        <v>775</v>
      </c>
      <c r="L127" s="55" t="s">
        <v>2535</v>
      </c>
      <c r="M127" s="201" t="s">
        <v>4411</v>
      </c>
      <c r="N127" s="55">
        <v>2023</v>
      </c>
      <c r="O127" s="17" t="s">
        <v>3067</v>
      </c>
      <c r="P127" s="17" t="s">
        <v>2264</v>
      </c>
      <c r="Q127" s="55" t="s">
        <v>2535</v>
      </c>
    </row>
    <row r="128" spans="1:17" s="200" customFormat="1" ht="96">
      <c r="A128" s="117" t="s">
        <v>2265</v>
      </c>
      <c r="B128" s="17" t="s">
        <v>2266</v>
      </c>
      <c r="C128" s="55">
        <v>146</v>
      </c>
      <c r="D128" s="55" t="s">
        <v>23</v>
      </c>
      <c r="E128" s="17" t="s">
        <v>2227</v>
      </c>
      <c r="F128" s="17" t="s">
        <v>33</v>
      </c>
      <c r="G128" s="55" t="s">
        <v>775</v>
      </c>
      <c r="H128" s="17" t="s">
        <v>936</v>
      </c>
      <c r="I128" s="17" t="s">
        <v>775</v>
      </c>
      <c r="J128" s="17" t="s">
        <v>2535</v>
      </c>
      <c r="K128" s="17" t="s">
        <v>775</v>
      </c>
      <c r="L128" s="55" t="s">
        <v>2535</v>
      </c>
      <c r="M128" s="201" t="s">
        <v>4411</v>
      </c>
      <c r="N128" s="17">
        <v>2023</v>
      </c>
      <c r="O128" s="17" t="s">
        <v>3067</v>
      </c>
      <c r="P128" s="17" t="s">
        <v>2267</v>
      </c>
      <c r="Q128" s="55" t="s">
        <v>2535</v>
      </c>
    </row>
    <row r="129" spans="1:17" s="200" customFormat="1" ht="48">
      <c r="A129" s="117" t="s">
        <v>2268</v>
      </c>
      <c r="B129" s="17" t="s">
        <v>2269</v>
      </c>
      <c r="C129" s="55">
        <v>146</v>
      </c>
      <c r="D129" s="55" t="s">
        <v>22</v>
      </c>
      <c r="E129" s="17" t="s">
        <v>2227</v>
      </c>
      <c r="F129" s="17" t="s">
        <v>33</v>
      </c>
      <c r="G129" s="55" t="s">
        <v>775</v>
      </c>
      <c r="H129" s="17" t="s">
        <v>936</v>
      </c>
      <c r="I129" s="17" t="s">
        <v>775</v>
      </c>
      <c r="J129" s="17" t="s">
        <v>2535</v>
      </c>
      <c r="K129" s="17" t="s">
        <v>775</v>
      </c>
      <c r="L129" s="55" t="s">
        <v>2535</v>
      </c>
      <c r="M129" s="199">
        <v>364187.32</v>
      </c>
      <c r="N129" s="17">
        <v>2023</v>
      </c>
      <c r="O129" s="17" t="s">
        <v>3068</v>
      </c>
      <c r="P129" s="55" t="s">
        <v>2535</v>
      </c>
      <c r="Q129" s="55" t="s">
        <v>4136</v>
      </c>
    </row>
    <row r="130" spans="1:17" s="200" customFormat="1" ht="96">
      <c r="A130" s="117" t="s">
        <v>2712</v>
      </c>
      <c r="B130" s="17" t="s">
        <v>2713</v>
      </c>
      <c r="C130" s="55">
        <v>63</v>
      </c>
      <c r="D130" s="55" t="s">
        <v>602</v>
      </c>
      <c r="E130" s="55" t="s">
        <v>2714</v>
      </c>
      <c r="F130" s="17" t="s">
        <v>33</v>
      </c>
      <c r="G130" s="55" t="s">
        <v>775</v>
      </c>
      <c r="H130" s="17" t="s">
        <v>936</v>
      </c>
      <c r="I130" s="17" t="s">
        <v>775</v>
      </c>
      <c r="J130" s="17" t="s">
        <v>2535</v>
      </c>
      <c r="K130" s="17" t="s">
        <v>775</v>
      </c>
      <c r="L130" s="55" t="s">
        <v>2535</v>
      </c>
      <c r="M130" s="204">
        <v>9999</v>
      </c>
      <c r="N130" s="202" t="s">
        <v>1442</v>
      </c>
      <c r="O130" s="202" t="s">
        <v>3067</v>
      </c>
      <c r="P130" s="202" t="s">
        <v>4137</v>
      </c>
      <c r="Q130" s="55" t="s">
        <v>2535</v>
      </c>
    </row>
    <row r="131" spans="1:17" s="200" customFormat="1" ht="32">
      <c r="A131" s="117" t="s">
        <v>2715</v>
      </c>
      <c r="B131" s="17" t="s">
        <v>2143</v>
      </c>
      <c r="C131" s="55">
        <v>146</v>
      </c>
      <c r="D131" s="55" t="s">
        <v>602</v>
      </c>
      <c r="E131" s="55" t="s">
        <v>1127</v>
      </c>
      <c r="F131" s="17" t="s">
        <v>33</v>
      </c>
      <c r="G131" s="55" t="s">
        <v>775</v>
      </c>
      <c r="H131" s="17" t="s">
        <v>936</v>
      </c>
      <c r="I131" s="17" t="s">
        <v>775</v>
      </c>
      <c r="J131" s="17" t="s">
        <v>2535</v>
      </c>
      <c r="K131" s="17" t="s">
        <v>775</v>
      </c>
      <c r="L131" s="55" t="s">
        <v>2535</v>
      </c>
      <c r="M131" s="201" t="s">
        <v>4411</v>
      </c>
      <c r="N131" s="17" t="s">
        <v>1442</v>
      </c>
      <c r="O131" s="17" t="s">
        <v>3067</v>
      </c>
      <c r="P131" s="17" t="s">
        <v>2716</v>
      </c>
      <c r="Q131" s="55" t="s">
        <v>2535</v>
      </c>
    </row>
    <row r="132" spans="1:17" s="200" customFormat="1" ht="64">
      <c r="A132" s="117" t="s">
        <v>4138</v>
      </c>
      <c r="B132" s="17" t="s">
        <v>4139</v>
      </c>
      <c r="C132" s="55">
        <v>146</v>
      </c>
      <c r="D132" s="55" t="s">
        <v>602</v>
      </c>
      <c r="E132" s="55" t="s">
        <v>1127</v>
      </c>
      <c r="F132" s="17" t="s">
        <v>33</v>
      </c>
      <c r="G132" s="55" t="s">
        <v>775</v>
      </c>
      <c r="H132" s="17" t="s">
        <v>936</v>
      </c>
      <c r="I132" s="17" t="s">
        <v>26</v>
      </c>
      <c r="J132" s="17" t="s">
        <v>4140</v>
      </c>
      <c r="K132" s="17" t="s">
        <v>775</v>
      </c>
      <c r="L132" s="55"/>
      <c r="M132" s="201" t="s">
        <v>4412</v>
      </c>
      <c r="N132" s="17">
        <v>2022</v>
      </c>
      <c r="O132" s="202" t="s">
        <v>3067</v>
      </c>
      <c r="P132" s="17" t="s">
        <v>4141</v>
      </c>
      <c r="Q132" s="55"/>
    </row>
    <row r="133" spans="1:17" s="200" customFormat="1" ht="96">
      <c r="A133" s="117" t="s">
        <v>4153</v>
      </c>
      <c r="B133" s="17" t="s">
        <v>4154</v>
      </c>
      <c r="C133" s="55">
        <v>106</v>
      </c>
      <c r="D133" s="55" t="s">
        <v>775</v>
      </c>
      <c r="E133" s="17" t="s">
        <v>4155</v>
      </c>
      <c r="F133" s="55" t="s">
        <v>33</v>
      </c>
      <c r="G133" s="55" t="s">
        <v>775</v>
      </c>
      <c r="H133" s="17" t="s">
        <v>936</v>
      </c>
      <c r="I133" s="55" t="s">
        <v>33</v>
      </c>
      <c r="J133" s="55"/>
      <c r="K133" s="55" t="s">
        <v>33</v>
      </c>
      <c r="L133" s="55"/>
      <c r="M133" s="199" t="s">
        <v>4407</v>
      </c>
      <c r="N133" s="55">
        <v>2025</v>
      </c>
      <c r="O133" s="17" t="s">
        <v>3069</v>
      </c>
      <c r="P133" s="55" t="s">
        <v>4156</v>
      </c>
      <c r="Q133" s="55"/>
    </row>
    <row r="134" spans="1:17" s="200" customFormat="1" ht="48">
      <c r="A134" s="117" t="s">
        <v>937</v>
      </c>
      <c r="B134" s="17" t="s">
        <v>4179</v>
      </c>
      <c r="C134" s="55">
        <v>225</v>
      </c>
      <c r="D134" s="55" t="s">
        <v>775</v>
      </c>
      <c r="E134" s="17" t="s">
        <v>4155</v>
      </c>
      <c r="F134" s="55" t="s">
        <v>33</v>
      </c>
      <c r="G134" s="55" t="s">
        <v>775</v>
      </c>
      <c r="H134" s="17" t="s">
        <v>936</v>
      </c>
      <c r="I134" s="55" t="s">
        <v>33</v>
      </c>
      <c r="J134" s="55"/>
      <c r="K134" s="55" t="s">
        <v>33</v>
      </c>
      <c r="L134" s="55"/>
      <c r="M134" s="199" t="s">
        <v>4407</v>
      </c>
      <c r="N134" s="55" t="s">
        <v>4157</v>
      </c>
      <c r="O134" s="17" t="s">
        <v>3069</v>
      </c>
      <c r="P134" s="55" t="s">
        <v>4158</v>
      </c>
      <c r="Q134" s="55"/>
    </row>
    <row r="135" spans="1:17" s="200" customFormat="1" ht="64">
      <c r="A135" s="117" t="s">
        <v>2717</v>
      </c>
      <c r="B135" s="17" t="s">
        <v>4142</v>
      </c>
      <c r="C135" s="55">
        <v>125</v>
      </c>
      <c r="D135" s="55" t="s">
        <v>2718</v>
      </c>
      <c r="E135" s="17" t="s">
        <v>2719</v>
      </c>
      <c r="F135" s="17" t="s">
        <v>26</v>
      </c>
      <c r="G135" s="17" t="s">
        <v>2720</v>
      </c>
      <c r="H135" s="17" t="s">
        <v>2721</v>
      </c>
      <c r="I135" s="17" t="s">
        <v>775</v>
      </c>
      <c r="J135" s="17" t="s">
        <v>2535</v>
      </c>
      <c r="K135" s="17" t="s">
        <v>775</v>
      </c>
      <c r="L135" s="55" t="s">
        <v>2535</v>
      </c>
      <c r="M135" s="205">
        <v>2165157.65</v>
      </c>
      <c r="N135" s="203">
        <v>2024</v>
      </c>
      <c r="O135" s="202" t="s">
        <v>3067</v>
      </c>
      <c r="P135" s="202" t="s">
        <v>2722</v>
      </c>
      <c r="Q135" s="55" t="s">
        <v>2535</v>
      </c>
    </row>
    <row r="136" spans="1:17" s="200" customFormat="1" ht="48">
      <c r="A136" s="211" t="s">
        <v>2245</v>
      </c>
      <c r="B136" s="17" t="s">
        <v>2246</v>
      </c>
      <c r="C136" s="17" t="s">
        <v>775</v>
      </c>
      <c r="D136" s="55" t="s">
        <v>775</v>
      </c>
      <c r="E136" s="55" t="s">
        <v>775</v>
      </c>
      <c r="F136" s="17" t="s">
        <v>775</v>
      </c>
      <c r="G136" s="55" t="s">
        <v>775</v>
      </c>
      <c r="H136" s="17" t="s">
        <v>936</v>
      </c>
      <c r="I136" s="17" t="s">
        <v>775</v>
      </c>
      <c r="J136" s="17" t="s">
        <v>2535</v>
      </c>
      <c r="K136" s="17" t="s">
        <v>775</v>
      </c>
      <c r="L136" s="55" t="s">
        <v>2535</v>
      </c>
      <c r="M136" s="199">
        <v>97717.36</v>
      </c>
      <c r="N136" s="17" t="s">
        <v>1442</v>
      </c>
      <c r="O136" s="17" t="s">
        <v>3067</v>
      </c>
      <c r="P136" s="55" t="s">
        <v>2245</v>
      </c>
      <c r="Q136" s="55" t="s">
        <v>2535</v>
      </c>
    </row>
    <row r="137" spans="1:17" s="200" customFormat="1" ht="48">
      <c r="A137" s="211" t="s">
        <v>2247</v>
      </c>
      <c r="B137" s="17" t="s">
        <v>2246</v>
      </c>
      <c r="C137" s="17" t="s">
        <v>775</v>
      </c>
      <c r="D137" s="55" t="s">
        <v>775</v>
      </c>
      <c r="E137" s="55" t="s">
        <v>775</v>
      </c>
      <c r="F137" s="17" t="s">
        <v>775</v>
      </c>
      <c r="G137" s="55" t="s">
        <v>775</v>
      </c>
      <c r="H137" s="17" t="s">
        <v>936</v>
      </c>
      <c r="I137" s="17" t="s">
        <v>775</v>
      </c>
      <c r="J137" s="17" t="s">
        <v>2535</v>
      </c>
      <c r="K137" s="17" t="s">
        <v>775</v>
      </c>
      <c r="L137" s="55" t="s">
        <v>2535</v>
      </c>
      <c r="M137" s="201">
        <v>207583.48</v>
      </c>
      <c r="N137" s="17" t="s">
        <v>1442</v>
      </c>
      <c r="O137" s="17" t="s">
        <v>3069</v>
      </c>
      <c r="P137" s="55" t="s">
        <v>2247</v>
      </c>
      <c r="Q137" s="55" t="s">
        <v>2535</v>
      </c>
    </row>
    <row r="138" spans="1:17" s="200" customFormat="1" ht="48">
      <c r="A138" s="211" t="s">
        <v>2248</v>
      </c>
      <c r="B138" s="17" t="s">
        <v>2246</v>
      </c>
      <c r="C138" s="17" t="s">
        <v>775</v>
      </c>
      <c r="D138" s="55" t="s">
        <v>775</v>
      </c>
      <c r="E138" s="55" t="s">
        <v>775</v>
      </c>
      <c r="F138" s="17" t="s">
        <v>775</v>
      </c>
      <c r="G138" s="55" t="s">
        <v>775</v>
      </c>
      <c r="H138" s="17" t="s">
        <v>936</v>
      </c>
      <c r="I138" s="17" t="s">
        <v>775</v>
      </c>
      <c r="J138" s="17" t="s">
        <v>2535</v>
      </c>
      <c r="K138" s="17" t="s">
        <v>775</v>
      </c>
      <c r="L138" s="55" t="s">
        <v>2535</v>
      </c>
      <c r="M138" s="199">
        <v>103791.74</v>
      </c>
      <c r="N138" s="17" t="s">
        <v>1442</v>
      </c>
      <c r="O138" s="17" t="s">
        <v>3067</v>
      </c>
      <c r="P138" s="17" t="s">
        <v>2249</v>
      </c>
      <c r="Q138" s="55" t="s">
        <v>2535</v>
      </c>
    </row>
    <row r="139" spans="1:17" s="200" customFormat="1" ht="48">
      <c r="A139" s="211" t="s">
        <v>2250</v>
      </c>
      <c r="B139" s="17" t="s">
        <v>2246</v>
      </c>
      <c r="C139" s="17" t="s">
        <v>775</v>
      </c>
      <c r="D139" s="55" t="s">
        <v>775</v>
      </c>
      <c r="E139" s="55" t="s">
        <v>775</v>
      </c>
      <c r="F139" s="17" t="s">
        <v>775</v>
      </c>
      <c r="G139" s="55" t="s">
        <v>775</v>
      </c>
      <c r="H139" s="17" t="s">
        <v>936</v>
      </c>
      <c r="I139" s="17" t="s">
        <v>775</v>
      </c>
      <c r="J139" s="17" t="s">
        <v>2535</v>
      </c>
      <c r="K139" s="17" t="s">
        <v>775</v>
      </c>
      <c r="L139" s="55" t="s">
        <v>2535</v>
      </c>
      <c r="M139" s="201">
        <v>322338.78000000003</v>
      </c>
      <c r="N139" s="17" t="s">
        <v>1442</v>
      </c>
      <c r="O139" s="17" t="s">
        <v>3067</v>
      </c>
      <c r="P139" s="55" t="s">
        <v>2250</v>
      </c>
      <c r="Q139" s="55" t="s">
        <v>2535</v>
      </c>
    </row>
    <row r="140" spans="1:17" s="200" customFormat="1" ht="48">
      <c r="A140" s="211" t="s">
        <v>2251</v>
      </c>
      <c r="B140" s="17" t="s">
        <v>2246</v>
      </c>
      <c r="C140" s="17" t="s">
        <v>775</v>
      </c>
      <c r="D140" s="55" t="s">
        <v>775</v>
      </c>
      <c r="E140" s="55" t="s">
        <v>775</v>
      </c>
      <c r="F140" s="17" t="s">
        <v>775</v>
      </c>
      <c r="G140" s="55" t="s">
        <v>775</v>
      </c>
      <c r="H140" s="17" t="s">
        <v>936</v>
      </c>
      <c r="I140" s="17" t="s">
        <v>775</v>
      </c>
      <c r="J140" s="17" t="s">
        <v>2535</v>
      </c>
      <c r="K140" s="17" t="s">
        <v>775</v>
      </c>
      <c r="L140" s="55" t="s">
        <v>2535</v>
      </c>
      <c r="M140" s="199">
        <v>114572.38</v>
      </c>
      <c r="N140" s="17" t="s">
        <v>1442</v>
      </c>
      <c r="O140" s="17" t="s">
        <v>3067</v>
      </c>
      <c r="P140" s="55" t="s">
        <v>2252</v>
      </c>
      <c r="Q140" s="55" t="s">
        <v>2535</v>
      </c>
    </row>
    <row r="141" spans="1:17" s="200" customFormat="1" ht="48">
      <c r="A141" s="211" t="s">
        <v>2253</v>
      </c>
      <c r="B141" s="17" t="s">
        <v>2246</v>
      </c>
      <c r="C141" s="17" t="s">
        <v>775</v>
      </c>
      <c r="D141" s="55" t="s">
        <v>775</v>
      </c>
      <c r="E141" s="55" t="s">
        <v>775</v>
      </c>
      <c r="F141" s="17" t="s">
        <v>775</v>
      </c>
      <c r="G141" s="55" t="s">
        <v>775</v>
      </c>
      <c r="H141" s="17" t="s">
        <v>936</v>
      </c>
      <c r="I141" s="17" t="s">
        <v>775</v>
      </c>
      <c r="J141" s="17" t="s">
        <v>2535</v>
      </c>
      <c r="K141" s="17" t="s">
        <v>775</v>
      </c>
      <c r="L141" s="55" t="s">
        <v>2535</v>
      </c>
      <c r="M141" s="201">
        <v>351451.1</v>
      </c>
      <c r="N141" s="17" t="s">
        <v>1442</v>
      </c>
      <c r="O141" s="17" t="s">
        <v>3067</v>
      </c>
      <c r="P141" s="55" t="s">
        <v>2254</v>
      </c>
      <c r="Q141" s="55" t="s">
        <v>2535</v>
      </c>
    </row>
    <row r="142" spans="1:17" s="200" customFormat="1" ht="32">
      <c r="A142" s="211" t="s">
        <v>2255</v>
      </c>
      <c r="B142" s="17" t="s">
        <v>2256</v>
      </c>
      <c r="C142" s="17" t="s">
        <v>775</v>
      </c>
      <c r="D142" s="55" t="s">
        <v>775</v>
      </c>
      <c r="E142" s="55" t="s">
        <v>775</v>
      </c>
      <c r="F142" s="17" t="s">
        <v>775</v>
      </c>
      <c r="G142" s="55" t="s">
        <v>775</v>
      </c>
      <c r="H142" s="17" t="s">
        <v>936</v>
      </c>
      <c r="I142" s="17" t="s">
        <v>775</v>
      </c>
      <c r="J142" s="17" t="s">
        <v>2535</v>
      </c>
      <c r="K142" s="17" t="s">
        <v>775</v>
      </c>
      <c r="L142" s="55" t="s">
        <v>2535</v>
      </c>
      <c r="M142" s="201">
        <v>344267.04</v>
      </c>
      <c r="N142" s="17" t="s">
        <v>1442</v>
      </c>
      <c r="O142" s="17" t="s">
        <v>3067</v>
      </c>
      <c r="P142" s="17" t="s">
        <v>2257</v>
      </c>
      <c r="Q142" s="55" t="s">
        <v>2535</v>
      </c>
    </row>
    <row r="143" spans="1:17" s="200" customFormat="1" ht="48">
      <c r="A143" s="211" t="s">
        <v>4349</v>
      </c>
      <c r="B143" s="17" t="s">
        <v>4143</v>
      </c>
      <c r="C143" s="17" t="s">
        <v>775</v>
      </c>
      <c r="D143" s="55" t="s">
        <v>775</v>
      </c>
      <c r="E143" s="55" t="s">
        <v>775</v>
      </c>
      <c r="F143" s="17" t="s">
        <v>775</v>
      </c>
      <c r="G143" s="55" t="s">
        <v>775</v>
      </c>
      <c r="H143" s="17" t="s">
        <v>936</v>
      </c>
      <c r="I143" s="17" t="s">
        <v>775</v>
      </c>
      <c r="J143" s="17" t="s">
        <v>2535</v>
      </c>
      <c r="K143" s="17" t="s">
        <v>775</v>
      </c>
      <c r="L143" s="55"/>
      <c r="M143" s="201">
        <v>196148.1</v>
      </c>
      <c r="N143" s="17" t="s">
        <v>1442</v>
      </c>
      <c r="O143" s="17" t="s">
        <v>3067</v>
      </c>
      <c r="P143" s="17" t="s">
        <v>4144</v>
      </c>
      <c r="Q143" s="55"/>
    </row>
    <row r="144" spans="1:17" s="200" customFormat="1" ht="80">
      <c r="A144" s="211" t="s">
        <v>15</v>
      </c>
      <c r="B144" s="17" t="s">
        <v>2258</v>
      </c>
      <c r="C144" s="17" t="s">
        <v>775</v>
      </c>
      <c r="D144" s="55" t="s">
        <v>775</v>
      </c>
      <c r="E144" s="55" t="s">
        <v>775</v>
      </c>
      <c r="F144" s="17" t="s">
        <v>775</v>
      </c>
      <c r="G144" s="55" t="s">
        <v>775</v>
      </c>
      <c r="H144" s="17" t="s">
        <v>936</v>
      </c>
      <c r="I144" s="17" t="s">
        <v>775</v>
      </c>
      <c r="J144" s="17" t="s">
        <v>2535</v>
      </c>
      <c r="K144" s="17" t="s">
        <v>775</v>
      </c>
      <c r="L144" s="55" t="s">
        <v>2535</v>
      </c>
      <c r="M144" s="201" t="s">
        <v>4427</v>
      </c>
      <c r="N144" s="17" t="s">
        <v>1442</v>
      </c>
      <c r="O144" s="17" t="s">
        <v>3067</v>
      </c>
      <c r="P144" s="17" t="s">
        <v>2259</v>
      </c>
      <c r="Q144" s="55" t="s">
        <v>2535</v>
      </c>
    </row>
  </sheetData>
  <mergeCells count="2">
    <mergeCell ref="A2:N2"/>
    <mergeCell ref="A1:Q1"/>
  </mergeCells>
  <dataValidations count="1">
    <dataValidation type="list" allowBlank="1" showInputMessage="1" showErrorMessage="1" sqref="K4:K144 I4:I144 F4:F144" xr:uid="{28BB4D55-E3FB-8148-AF36-D80750183E34}">
      <formula1>"Yes,No,Not Applicable"</formula1>
    </dataValidation>
  </dataValidations>
  <printOptions horizontalCentered="1"/>
  <pageMargins left="0.25" right="0.25" top="0.25" bottom="0.4" header="0.3" footer="0.3"/>
  <pageSetup scale="30" orientation="landscape" horizontalDpi="1200" verticalDpi="1200"/>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92B61-968C-3844-BDD0-F1183D417AD1}">
  <sheetPr>
    <outlinePr summaryBelow="0" summaryRight="0"/>
  </sheetPr>
  <dimension ref="A1:S66"/>
  <sheetViews>
    <sheetView showGridLines="0" view="pageBreakPreview" zoomScale="80" zoomScaleNormal="100" zoomScaleSheetLayoutView="80" workbookViewId="0">
      <pane xSplit="1" ySplit="3" topLeftCell="B4" activePane="bottomRight" state="frozen"/>
      <selection activeCell="K12" sqref="K12"/>
      <selection pane="topRight" activeCell="K12" sqref="K12"/>
      <selection pane="bottomLeft" activeCell="K12" sqref="K12"/>
      <selection pane="bottomRight" activeCell="C3" sqref="C3"/>
    </sheetView>
  </sheetViews>
  <sheetFormatPr baseColWidth="10" defaultColWidth="14.5" defaultRowHeight="14"/>
  <cols>
    <col min="1" max="1" width="23.83203125" style="107" customWidth="1"/>
    <col min="2" max="2" width="66.83203125" style="25" customWidth="1"/>
    <col min="3" max="3" width="16.1640625" style="5" customWidth="1"/>
    <col min="4" max="4" width="19" style="5" customWidth="1"/>
    <col min="5" max="5" width="17.1640625" style="5" customWidth="1"/>
    <col min="6" max="6" width="13.83203125" style="5" customWidth="1"/>
    <col min="7" max="7" width="15.6640625" style="5" customWidth="1"/>
    <col min="8" max="8" width="14.1640625" style="5" customWidth="1"/>
    <col min="9" max="9" width="15.1640625" style="5" customWidth="1"/>
    <col min="10" max="10" width="27.6640625" style="5" customWidth="1"/>
    <col min="11" max="11" width="17.83203125" style="5" customWidth="1"/>
    <col min="12" max="12" width="41" style="5" customWidth="1"/>
    <col min="13" max="13" width="13.6640625" style="81" bestFit="1" customWidth="1"/>
    <col min="14" max="14" width="8.6640625" style="5" bestFit="1" customWidth="1"/>
    <col min="15" max="15" width="21.5" style="5" customWidth="1"/>
    <col min="16" max="16" width="23.6640625" style="5" customWidth="1"/>
    <col min="17" max="17" width="25.33203125" style="5" customWidth="1"/>
    <col min="18" max="18" width="34.5" style="5" customWidth="1"/>
    <col min="19" max="19" width="27.83203125" style="5"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row>
    <row r="2" spans="1:19" ht="24">
      <c r="A2" s="230" t="s">
        <v>3152</v>
      </c>
      <c r="B2" s="230"/>
      <c r="C2" s="230"/>
      <c r="D2" s="230"/>
      <c r="E2" s="230"/>
      <c r="F2" s="230"/>
      <c r="G2" s="230"/>
      <c r="H2" s="230"/>
      <c r="I2" s="230"/>
      <c r="J2" s="230"/>
      <c r="K2" s="230"/>
      <c r="L2" s="230"/>
      <c r="M2" s="230"/>
      <c r="N2" s="230"/>
      <c r="O2" s="6"/>
      <c r="P2" s="7"/>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7" customFormat="1" ht="128">
      <c r="A4" s="103" t="s">
        <v>303</v>
      </c>
      <c r="B4" s="14" t="s">
        <v>877</v>
      </c>
      <c r="C4" s="14">
        <v>250</v>
      </c>
      <c r="D4" s="14" t="s">
        <v>878</v>
      </c>
      <c r="E4" s="14" t="s">
        <v>228</v>
      </c>
      <c r="F4" s="14" t="s">
        <v>26</v>
      </c>
      <c r="G4" s="14" t="s">
        <v>232</v>
      </c>
      <c r="H4" s="14" t="s">
        <v>1343</v>
      </c>
      <c r="I4" s="14" t="s">
        <v>775</v>
      </c>
      <c r="J4" s="14"/>
      <c r="K4" s="14" t="s">
        <v>775</v>
      </c>
      <c r="L4" s="14"/>
      <c r="M4" s="79">
        <v>450000</v>
      </c>
      <c r="N4" s="14" t="s">
        <v>1442</v>
      </c>
      <c r="O4" s="14" t="s">
        <v>3068</v>
      </c>
      <c r="P4" s="14" t="s">
        <v>879</v>
      </c>
      <c r="Q4" s="14" t="s">
        <v>3965</v>
      </c>
    </row>
    <row r="5" spans="1:19" ht="48">
      <c r="A5" s="103" t="s">
        <v>880</v>
      </c>
      <c r="B5" s="14" t="s">
        <v>881</v>
      </c>
      <c r="C5" s="14">
        <v>15</v>
      </c>
      <c r="D5" s="14" t="s">
        <v>882</v>
      </c>
      <c r="E5" s="14" t="s">
        <v>3966</v>
      </c>
      <c r="F5" s="14" t="s">
        <v>33</v>
      </c>
      <c r="G5" s="14" t="s">
        <v>883</v>
      </c>
      <c r="H5" s="14" t="s">
        <v>884</v>
      </c>
      <c r="I5" s="14" t="s">
        <v>775</v>
      </c>
      <c r="J5" s="14"/>
      <c r="K5" s="14" t="s">
        <v>775</v>
      </c>
      <c r="L5" s="14"/>
      <c r="M5" s="86" t="s">
        <v>3967</v>
      </c>
      <c r="N5" s="14" t="s">
        <v>1442</v>
      </c>
      <c r="O5" s="14" t="s">
        <v>3067</v>
      </c>
      <c r="P5" s="14" t="s">
        <v>123</v>
      </c>
      <c r="Q5" s="14"/>
    </row>
    <row r="6" spans="1:19" ht="64">
      <c r="A6" s="103" t="s">
        <v>885</v>
      </c>
      <c r="B6" s="14" t="s">
        <v>3968</v>
      </c>
      <c r="C6" s="14">
        <v>0</v>
      </c>
      <c r="D6" s="14" t="s">
        <v>272</v>
      </c>
      <c r="E6" s="14" t="s">
        <v>228</v>
      </c>
      <c r="F6" s="14" t="s">
        <v>33</v>
      </c>
      <c r="G6" s="14" t="s">
        <v>3066</v>
      </c>
      <c r="H6" s="14" t="s">
        <v>936</v>
      </c>
      <c r="I6" s="14" t="s">
        <v>33</v>
      </c>
      <c r="J6" s="14"/>
      <c r="K6" s="14" t="s">
        <v>775</v>
      </c>
      <c r="L6" s="14"/>
      <c r="M6" s="86" t="s">
        <v>3969</v>
      </c>
      <c r="N6" s="14">
        <v>2014</v>
      </c>
      <c r="O6" s="14" t="s">
        <v>3067</v>
      </c>
      <c r="P6" s="14" t="s">
        <v>3970</v>
      </c>
      <c r="Q6" s="14" t="s">
        <v>3971</v>
      </c>
    </row>
    <row r="7" spans="1:19" ht="64">
      <c r="A7" s="103" t="s">
        <v>886</v>
      </c>
      <c r="B7" s="14" t="s">
        <v>887</v>
      </c>
      <c r="C7" s="14" t="s">
        <v>1442</v>
      </c>
      <c r="D7" s="14" t="s">
        <v>2895</v>
      </c>
      <c r="E7" s="14" t="s">
        <v>894</v>
      </c>
      <c r="F7" s="14" t="s">
        <v>33</v>
      </c>
      <c r="G7" s="14" t="s">
        <v>3066</v>
      </c>
      <c r="H7" s="14" t="s">
        <v>884</v>
      </c>
      <c r="I7" s="14" t="s">
        <v>775</v>
      </c>
      <c r="J7" s="14"/>
      <c r="K7" s="14" t="s">
        <v>775</v>
      </c>
      <c r="L7" s="14"/>
      <c r="M7" s="79">
        <v>88832.639999999999</v>
      </c>
      <c r="N7" s="14" t="s">
        <v>1442</v>
      </c>
      <c r="O7" s="14" t="s">
        <v>3068</v>
      </c>
      <c r="P7" s="14" t="s">
        <v>1326</v>
      </c>
      <c r="Q7" s="14" t="s">
        <v>2601</v>
      </c>
    </row>
    <row r="8" spans="1:19" ht="64">
      <c r="A8" s="103" t="s">
        <v>1344</v>
      </c>
      <c r="B8" s="14" t="s">
        <v>1345</v>
      </c>
      <c r="C8" s="14">
        <v>10</v>
      </c>
      <c r="D8" s="14" t="s">
        <v>302</v>
      </c>
      <c r="E8" s="14" t="s">
        <v>889</v>
      </c>
      <c r="F8" s="14" t="s">
        <v>33</v>
      </c>
      <c r="G8" s="14" t="s">
        <v>890</v>
      </c>
      <c r="H8" s="14" t="s">
        <v>891</v>
      </c>
      <c r="I8" s="14" t="s">
        <v>775</v>
      </c>
      <c r="J8" s="14"/>
      <c r="K8" s="14" t="s">
        <v>775</v>
      </c>
      <c r="L8" s="14"/>
      <c r="M8" s="79">
        <v>30000</v>
      </c>
      <c r="N8" s="14">
        <v>2018</v>
      </c>
      <c r="O8" s="14" t="s">
        <v>3067</v>
      </c>
      <c r="P8" s="14" t="s">
        <v>892</v>
      </c>
      <c r="Q8" s="14" t="s">
        <v>3972</v>
      </c>
    </row>
    <row r="9" spans="1:19" ht="48">
      <c r="A9" s="103" t="s">
        <v>1346</v>
      </c>
      <c r="B9" s="14" t="s">
        <v>1347</v>
      </c>
      <c r="C9" s="14">
        <v>15</v>
      </c>
      <c r="D9" s="14" t="s">
        <v>23</v>
      </c>
      <c r="E9" s="14" t="s">
        <v>228</v>
      </c>
      <c r="F9" s="14" t="s">
        <v>33</v>
      </c>
      <c r="G9" s="14" t="s">
        <v>1348</v>
      </c>
      <c r="H9" s="14" t="s">
        <v>1349</v>
      </c>
      <c r="I9" s="14" t="s">
        <v>775</v>
      </c>
      <c r="J9" s="14"/>
      <c r="K9" s="14" t="s">
        <v>775</v>
      </c>
      <c r="L9" s="14"/>
      <c r="M9" s="79">
        <v>101905.92</v>
      </c>
      <c r="N9" s="14">
        <v>2020</v>
      </c>
      <c r="O9" s="14" t="s">
        <v>3069</v>
      </c>
      <c r="P9" s="14" t="s">
        <v>1350</v>
      </c>
      <c r="Q9" s="14" t="s">
        <v>3973</v>
      </c>
    </row>
    <row r="10" spans="1:19" ht="64">
      <c r="A10" s="103" t="s">
        <v>1351</v>
      </c>
      <c r="B10" s="14" t="s">
        <v>893</v>
      </c>
      <c r="C10" s="14">
        <v>10</v>
      </c>
      <c r="D10" s="14" t="s">
        <v>2895</v>
      </c>
      <c r="E10" s="14" t="s">
        <v>894</v>
      </c>
      <c r="F10" s="14" t="s">
        <v>26</v>
      </c>
      <c r="G10" s="14" t="s">
        <v>1352</v>
      </c>
      <c r="H10" s="14" t="s">
        <v>895</v>
      </c>
      <c r="I10" s="14" t="s">
        <v>775</v>
      </c>
      <c r="J10" s="14"/>
      <c r="K10" s="14" t="s">
        <v>775</v>
      </c>
      <c r="L10" s="14"/>
      <c r="M10" s="79">
        <v>45000</v>
      </c>
      <c r="N10" s="14">
        <v>2020</v>
      </c>
      <c r="O10" s="14" t="s">
        <v>3067</v>
      </c>
      <c r="P10" s="14" t="s">
        <v>888</v>
      </c>
      <c r="Q10" s="14" t="s">
        <v>3974</v>
      </c>
    </row>
    <row r="11" spans="1:19" s="7" customFormat="1" ht="128">
      <c r="A11" s="162" t="s">
        <v>873</v>
      </c>
      <c r="B11" s="14" t="s">
        <v>2274</v>
      </c>
      <c r="C11" s="14">
        <v>30</v>
      </c>
      <c r="D11" s="14" t="s">
        <v>1321</v>
      </c>
      <c r="E11" s="29" t="s">
        <v>1322</v>
      </c>
      <c r="F11" s="14" t="s">
        <v>26</v>
      </c>
      <c r="G11" s="14" t="s">
        <v>775</v>
      </c>
      <c r="H11" s="14" t="s">
        <v>936</v>
      </c>
      <c r="I11" s="14" t="s">
        <v>26</v>
      </c>
      <c r="J11" s="14" t="s">
        <v>3137</v>
      </c>
      <c r="K11" s="14" t="s">
        <v>33</v>
      </c>
      <c r="L11" s="14"/>
      <c r="M11" s="79">
        <v>131015.12</v>
      </c>
      <c r="N11" s="14">
        <v>2006</v>
      </c>
      <c r="O11" s="14" t="s">
        <v>3069</v>
      </c>
      <c r="P11" s="14" t="s">
        <v>3958</v>
      </c>
      <c r="Q11" s="14" t="s">
        <v>1323</v>
      </c>
    </row>
    <row r="12" spans="1:19" s="7" customFormat="1" ht="96">
      <c r="A12" s="162" t="s">
        <v>1324</v>
      </c>
      <c r="B12" s="14" t="s">
        <v>2273</v>
      </c>
      <c r="C12" s="14" t="s">
        <v>3959</v>
      </c>
      <c r="D12" s="14" t="s">
        <v>200</v>
      </c>
      <c r="E12" s="14" t="s">
        <v>1325</v>
      </c>
      <c r="F12" s="14" t="s">
        <v>26</v>
      </c>
      <c r="G12" s="14" t="s">
        <v>775</v>
      </c>
      <c r="H12" s="14" t="s">
        <v>936</v>
      </c>
      <c r="I12" s="14" t="s">
        <v>33</v>
      </c>
      <c r="J12" s="14"/>
      <c r="K12" s="14" t="s">
        <v>33</v>
      </c>
      <c r="L12" s="14"/>
      <c r="M12" s="79">
        <v>41795.699999999997</v>
      </c>
      <c r="N12" s="14">
        <v>2016</v>
      </c>
      <c r="O12" s="14" t="s">
        <v>3068</v>
      </c>
      <c r="P12" s="14" t="s">
        <v>1326</v>
      </c>
      <c r="Q12" s="14" t="s">
        <v>2602</v>
      </c>
    </row>
    <row r="13" spans="1:19" s="7" customFormat="1" ht="112">
      <c r="A13" s="162" t="s">
        <v>874</v>
      </c>
      <c r="B13" s="14" t="s">
        <v>875</v>
      </c>
      <c r="C13" s="14" t="s">
        <v>3959</v>
      </c>
      <c r="D13" s="14" t="s">
        <v>200</v>
      </c>
      <c r="E13" s="14" t="s">
        <v>1325</v>
      </c>
      <c r="F13" s="14" t="s">
        <v>26</v>
      </c>
      <c r="G13" s="14" t="s">
        <v>775</v>
      </c>
      <c r="H13" s="14" t="s">
        <v>936</v>
      </c>
      <c r="I13" s="14" t="s">
        <v>33</v>
      </c>
      <c r="J13" s="14"/>
      <c r="K13" s="14" t="s">
        <v>33</v>
      </c>
      <c r="L13" s="14"/>
      <c r="M13" s="79">
        <v>23398.83</v>
      </c>
      <c r="N13" s="14">
        <v>2010</v>
      </c>
      <c r="O13" s="14" t="s">
        <v>3068</v>
      </c>
      <c r="P13" s="14" t="s">
        <v>1327</v>
      </c>
      <c r="Q13" s="14" t="s">
        <v>2603</v>
      </c>
    </row>
    <row r="14" spans="1:19" s="7" customFormat="1" ht="112">
      <c r="A14" s="162" t="s">
        <v>876</v>
      </c>
      <c r="B14" s="14" t="s">
        <v>1328</v>
      </c>
      <c r="C14" s="14">
        <v>8</v>
      </c>
      <c r="D14" s="14" t="s">
        <v>1329</v>
      </c>
      <c r="E14" s="29" t="s">
        <v>1330</v>
      </c>
      <c r="F14" s="14" t="s">
        <v>26</v>
      </c>
      <c r="G14" s="14" t="s">
        <v>775</v>
      </c>
      <c r="H14" s="14" t="s">
        <v>936</v>
      </c>
      <c r="I14" s="14" t="s">
        <v>33</v>
      </c>
      <c r="J14" s="14"/>
      <c r="K14" s="14" t="s">
        <v>33</v>
      </c>
      <c r="L14" s="14"/>
      <c r="M14" s="79">
        <v>173270</v>
      </c>
      <c r="N14" s="14">
        <v>2018</v>
      </c>
      <c r="O14" s="14" t="s">
        <v>3069</v>
      </c>
      <c r="P14" s="14" t="s">
        <v>3960</v>
      </c>
      <c r="Q14" s="14" t="s">
        <v>1331</v>
      </c>
    </row>
    <row r="15" spans="1:19" s="7" customFormat="1" ht="112">
      <c r="A15" s="162" t="s">
        <v>3961</v>
      </c>
      <c r="B15" s="14" t="s">
        <v>3962</v>
      </c>
      <c r="C15" s="14">
        <v>90</v>
      </c>
      <c r="D15" s="14" t="s">
        <v>200</v>
      </c>
      <c r="E15" s="29" t="s">
        <v>3963</v>
      </c>
      <c r="F15" s="14" t="s">
        <v>26</v>
      </c>
      <c r="G15" s="14" t="s">
        <v>775</v>
      </c>
      <c r="H15" s="14" t="s">
        <v>3964</v>
      </c>
      <c r="I15" s="14" t="s">
        <v>33</v>
      </c>
      <c r="J15" s="14"/>
      <c r="K15" s="14" t="s">
        <v>33</v>
      </c>
      <c r="L15" s="14"/>
      <c r="M15" s="79">
        <v>0</v>
      </c>
      <c r="N15" s="14">
        <v>2021</v>
      </c>
      <c r="O15" s="14" t="s">
        <v>3067</v>
      </c>
      <c r="P15" s="14" t="s">
        <v>1617</v>
      </c>
      <c r="Q15" s="14"/>
    </row>
    <row r="16" spans="1:19" ht="144">
      <c r="A16" s="162" t="s">
        <v>870</v>
      </c>
      <c r="B16" s="14" t="s">
        <v>871</v>
      </c>
      <c r="C16" s="70">
        <v>5664</v>
      </c>
      <c r="D16" s="14" t="s">
        <v>872</v>
      </c>
      <c r="E16" s="14" t="s">
        <v>1332</v>
      </c>
      <c r="F16" s="14" t="s">
        <v>26</v>
      </c>
      <c r="G16" s="16" t="s">
        <v>2317</v>
      </c>
      <c r="H16" s="14" t="s">
        <v>1333</v>
      </c>
      <c r="I16" s="14" t="s">
        <v>775</v>
      </c>
      <c r="J16" s="14"/>
      <c r="K16" s="14" t="s">
        <v>775</v>
      </c>
      <c r="L16" s="14"/>
      <c r="M16" s="79">
        <v>1996690</v>
      </c>
      <c r="N16" s="14" t="s">
        <v>1442</v>
      </c>
      <c r="O16" s="14" t="s">
        <v>3067</v>
      </c>
      <c r="P16" s="14" t="s">
        <v>1334</v>
      </c>
      <c r="Q16" s="13"/>
    </row>
    <row r="17" spans="1:17" ht="112">
      <c r="A17" s="162" t="s">
        <v>359</v>
      </c>
      <c r="B17" s="14" t="s">
        <v>1335</v>
      </c>
      <c r="C17" s="14">
        <v>61</v>
      </c>
      <c r="D17" s="14" t="s">
        <v>2604</v>
      </c>
      <c r="E17" s="14" t="s">
        <v>1336</v>
      </c>
      <c r="F17" s="14" t="s">
        <v>26</v>
      </c>
      <c r="G17" s="16" t="s">
        <v>2317</v>
      </c>
      <c r="H17" s="14" t="s">
        <v>1333</v>
      </c>
      <c r="I17" s="14" t="s">
        <v>775</v>
      </c>
      <c r="J17" s="14"/>
      <c r="K17" s="14" t="s">
        <v>775</v>
      </c>
      <c r="L17" s="14"/>
      <c r="M17" s="79" t="s">
        <v>3975</v>
      </c>
      <c r="N17" s="14">
        <v>2021</v>
      </c>
      <c r="O17" s="14" t="s">
        <v>3067</v>
      </c>
      <c r="P17" s="14" t="s">
        <v>1334</v>
      </c>
      <c r="Q17" s="13"/>
    </row>
    <row r="18" spans="1:17" ht="80">
      <c r="A18" s="162" t="s">
        <v>918</v>
      </c>
      <c r="B18" s="14" t="s">
        <v>2605</v>
      </c>
      <c r="C18" s="14">
        <v>948</v>
      </c>
      <c r="D18" s="14" t="s">
        <v>2606</v>
      </c>
      <c r="E18" s="14" t="s">
        <v>1337</v>
      </c>
      <c r="F18" s="14" t="s">
        <v>26</v>
      </c>
      <c r="G18" s="16" t="s">
        <v>2317</v>
      </c>
      <c r="H18" s="14" t="s">
        <v>1333</v>
      </c>
      <c r="I18" s="14" t="s">
        <v>775</v>
      </c>
      <c r="J18" s="14"/>
      <c r="K18" s="14" t="s">
        <v>775</v>
      </c>
      <c r="L18" s="14"/>
      <c r="M18" s="79">
        <v>1006262.84</v>
      </c>
      <c r="N18" s="14">
        <v>2022</v>
      </c>
      <c r="O18" s="14" t="s">
        <v>3067</v>
      </c>
      <c r="P18" s="14" t="s">
        <v>2607</v>
      </c>
      <c r="Q18" s="13"/>
    </row>
    <row r="19" spans="1:17" ht="80">
      <c r="A19" s="162" t="s">
        <v>1338</v>
      </c>
      <c r="B19" s="14" t="s">
        <v>1339</v>
      </c>
      <c r="C19" s="14">
        <v>77</v>
      </c>
      <c r="D19" s="14" t="s">
        <v>2608</v>
      </c>
      <c r="E19" s="14" t="s">
        <v>2609</v>
      </c>
      <c r="F19" s="14" t="s">
        <v>26</v>
      </c>
      <c r="G19" s="16" t="s">
        <v>2317</v>
      </c>
      <c r="H19" s="14" t="s">
        <v>1333</v>
      </c>
      <c r="I19" s="14" t="s">
        <v>775</v>
      </c>
      <c r="J19" s="14"/>
      <c r="K19" s="14" t="s">
        <v>775</v>
      </c>
      <c r="L19" s="14"/>
      <c r="M19" s="79" t="s">
        <v>3975</v>
      </c>
      <c r="N19" s="14">
        <v>2022</v>
      </c>
      <c r="O19" s="14" t="s">
        <v>3067</v>
      </c>
      <c r="P19" s="14" t="s">
        <v>1334</v>
      </c>
      <c r="Q19" s="13"/>
    </row>
    <row r="20" spans="1:17" ht="80">
      <c r="A20" s="115" t="s">
        <v>2610</v>
      </c>
      <c r="B20" s="14" t="s">
        <v>1340</v>
      </c>
      <c r="C20" s="70">
        <v>5082</v>
      </c>
      <c r="D20" s="14" t="s">
        <v>1341</v>
      </c>
      <c r="E20" s="14" t="s">
        <v>3925</v>
      </c>
      <c r="F20" s="14" t="s">
        <v>26</v>
      </c>
      <c r="G20" s="14" t="s">
        <v>3926</v>
      </c>
      <c r="H20" s="14" t="s">
        <v>936</v>
      </c>
      <c r="I20" s="14" t="s">
        <v>33</v>
      </c>
      <c r="J20" s="14"/>
      <c r="K20" s="14" t="s">
        <v>775</v>
      </c>
      <c r="L20" s="14"/>
      <c r="M20" s="79">
        <v>930250</v>
      </c>
      <c r="N20" s="14" t="s">
        <v>31</v>
      </c>
      <c r="O20" s="14" t="s">
        <v>3068</v>
      </c>
      <c r="P20" s="14" t="s">
        <v>896</v>
      </c>
      <c r="Q20" s="14"/>
    </row>
    <row r="21" spans="1:17" ht="80">
      <c r="A21" s="162" t="s">
        <v>2611</v>
      </c>
      <c r="B21" s="14" t="s">
        <v>1340</v>
      </c>
      <c r="C21" s="70">
        <f>6977+1903</f>
        <v>8880</v>
      </c>
      <c r="D21" s="14" t="s">
        <v>1341</v>
      </c>
      <c r="E21" s="14" t="s">
        <v>2612</v>
      </c>
      <c r="F21" s="14" t="s">
        <v>26</v>
      </c>
      <c r="G21" s="14" t="s">
        <v>775</v>
      </c>
      <c r="H21" s="14" t="s">
        <v>936</v>
      </c>
      <c r="I21" s="14" t="s">
        <v>33</v>
      </c>
      <c r="J21" s="14"/>
      <c r="K21" s="14" t="s">
        <v>775</v>
      </c>
      <c r="L21" s="14"/>
      <c r="M21" s="79">
        <v>930250</v>
      </c>
      <c r="N21" s="14" t="s">
        <v>31</v>
      </c>
      <c r="O21" s="14" t="s">
        <v>3068</v>
      </c>
      <c r="P21" s="14" t="s">
        <v>896</v>
      </c>
      <c r="Q21" s="14"/>
    </row>
    <row r="22" spans="1:17" s="7" customFormat="1" ht="80">
      <c r="A22" s="108" t="s">
        <v>2613</v>
      </c>
      <c r="B22" s="14" t="s">
        <v>2614</v>
      </c>
      <c r="C22" s="70">
        <v>3120</v>
      </c>
      <c r="D22" s="14" t="s">
        <v>22</v>
      </c>
      <c r="E22" s="14" t="s">
        <v>150</v>
      </c>
      <c r="F22" s="14" t="s">
        <v>33</v>
      </c>
      <c r="G22" s="14" t="s">
        <v>2615</v>
      </c>
      <c r="H22" s="14" t="s">
        <v>1396</v>
      </c>
      <c r="I22" s="14" t="s">
        <v>33</v>
      </c>
      <c r="J22" s="14"/>
      <c r="K22" s="14" t="s">
        <v>775</v>
      </c>
      <c r="L22" s="14"/>
      <c r="M22" s="79">
        <v>61452.67</v>
      </c>
      <c r="N22" s="14">
        <v>2023</v>
      </c>
      <c r="O22" s="14" t="s">
        <v>3068</v>
      </c>
      <c r="P22" s="14" t="s">
        <v>2616</v>
      </c>
      <c r="Q22" s="14" t="s">
        <v>3940</v>
      </c>
    </row>
    <row r="23" spans="1:17" ht="64">
      <c r="A23" s="108" t="s">
        <v>1394</v>
      </c>
      <c r="B23" s="14" t="s">
        <v>1395</v>
      </c>
      <c r="C23" s="70">
        <v>1248</v>
      </c>
      <c r="D23" s="14" t="s">
        <v>22</v>
      </c>
      <c r="E23" s="14" t="s">
        <v>150</v>
      </c>
      <c r="F23" s="14" t="s">
        <v>33</v>
      </c>
      <c r="G23" s="14" t="s">
        <v>2615</v>
      </c>
      <c r="H23" s="14" t="s">
        <v>1396</v>
      </c>
      <c r="I23" s="14" t="s">
        <v>33</v>
      </c>
      <c r="J23" s="14"/>
      <c r="K23" s="14" t="s">
        <v>775</v>
      </c>
      <c r="L23" s="14"/>
      <c r="M23" s="79" t="s">
        <v>3941</v>
      </c>
      <c r="N23" s="14">
        <v>2023</v>
      </c>
      <c r="O23" s="14" t="s">
        <v>3068</v>
      </c>
      <c r="P23" s="14" t="s">
        <v>2617</v>
      </c>
      <c r="Q23" s="14"/>
    </row>
    <row r="24" spans="1:17" ht="64">
      <c r="A24" s="108" t="s">
        <v>2618</v>
      </c>
      <c r="B24" s="14" t="s">
        <v>2619</v>
      </c>
      <c r="C24" s="14">
        <v>3</v>
      </c>
      <c r="D24" s="14" t="s">
        <v>22</v>
      </c>
      <c r="E24" s="14" t="s">
        <v>150</v>
      </c>
      <c r="F24" s="14" t="s">
        <v>33</v>
      </c>
      <c r="G24" s="14" t="s">
        <v>2615</v>
      </c>
      <c r="H24" s="14" t="s">
        <v>1396</v>
      </c>
      <c r="I24" s="14" t="s">
        <v>33</v>
      </c>
      <c r="J24" s="14"/>
      <c r="K24" s="14" t="s">
        <v>775</v>
      </c>
      <c r="L24" s="14"/>
      <c r="M24" s="79" t="s">
        <v>3941</v>
      </c>
      <c r="N24" s="14">
        <v>2023</v>
      </c>
      <c r="O24" s="14" t="s">
        <v>3068</v>
      </c>
      <c r="P24" s="14" t="s">
        <v>1397</v>
      </c>
      <c r="Q24" s="14"/>
    </row>
    <row r="25" spans="1:17" ht="48">
      <c r="A25" s="108" t="s">
        <v>176</v>
      </c>
      <c r="B25" s="14" t="s">
        <v>3942</v>
      </c>
      <c r="C25" s="14">
        <v>624</v>
      </c>
      <c r="D25" s="14" t="s">
        <v>22</v>
      </c>
      <c r="E25" s="14" t="s">
        <v>150</v>
      </c>
      <c r="F25" s="14" t="s">
        <v>33</v>
      </c>
      <c r="G25" s="14" t="s">
        <v>2615</v>
      </c>
      <c r="H25" s="14" t="s">
        <v>1396</v>
      </c>
      <c r="I25" s="14" t="s">
        <v>33</v>
      </c>
      <c r="J25" s="14"/>
      <c r="K25" s="14" t="s">
        <v>775</v>
      </c>
      <c r="L25" s="14"/>
      <c r="M25" s="79" t="s">
        <v>3941</v>
      </c>
      <c r="N25" s="14" t="s">
        <v>1442</v>
      </c>
      <c r="O25" s="14" t="s">
        <v>3067</v>
      </c>
      <c r="P25" s="14" t="s">
        <v>1398</v>
      </c>
      <c r="Q25" s="14" t="s">
        <v>1399</v>
      </c>
    </row>
    <row r="26" spans="1:17" ht="64">
      <c r="A26" s="108" t="s">
        <v>171</v>
      </c>
      <c r="B26" s="14" t="s">
        <v>3943</v>
      </c>
      <c r="C26" s="70">
        <v>1936</v>
      </c>
      <c r="D26" s="14" t="s">
        <v>22</v>
      </c>
      <c r="E26" s="14" t="s">
        <v>150</v>
      </c>
      <c r="F26" s="14" t="s">
        <v>33</v>
      </c>
      <c r="G26" s="14" t="s">
        <v>2615</v>
      </c>
      <c r="H26" s="14" t="s">
        <v>1396</v>
      </c>
      <c r="I26" s="14" t="s">
        <v>33</v>
      </c>
      <c r="J26" s="163"/>
      <c r="K26" s="14" t="s">
        <v>775</v>
      </c>
      <c r="L26" s="14"/>
      <c r="M26" s="79">
        <v>24960</v>
      </c>
      <c r="N26" s="14">
        <v>2023</v>
      </c>
      <c r="O26" s="14" t="s">
        <v>3069</v>
      </c>
      <c r="P26" s="14" t="s">
        <v>3944</v>
      </c>
      <c r="Q26" s="14" t="s">
        <v>1400</v>
      </c>
    </row>
    <row r="27" spans="1:17" ht="48">
      <c r="A27" s="108" t="s">
        <v>156</v>
      </c>
      <c r="B27" s="14" t="s">
        <v>2620</v>
      </c>
      <c r="C27" s="70">
        <v>5243</v>
      </c>
      <c r="D27" s="14" t="s">
        <v>22</v>
      </c>
      <c r="E27" s="14" t="s">
        <v>150</v>
      </c>
      <c r="F27" s="14" t="s">
        <v>33</v>
      </c>
      <c r="G27" s="14" t="s">
        <v>2615</v>
      </c>
      <c r="H27" s="14" t="s">
        <v>1396</v>
      </c>
      <c r="I27" s="14" t="s">
        <v>33</v>
      </c>
      <c r="J27" s="14"/>
      <c r="K27" s="14" t="s">
        <v>775</v>
      </c>
      <c r="L27" s="14"/>
      <c r="M27" s="79" t="s">
        <v>3941</v>
      </c>
      <c r="N27" s="14" t="s">
        <v>1442</v>
      </c>
      <c r="O27" s="14" t="s">
        <v>3069</v>
      </c>
      <c r="P27" s="14" t="s">
        <v>1398</v>
      </c>
      <c r="Q27" s="14" t="s">
        <v>1401</v>
      </c>
    </row>
    <row r="28" spans="1:17" ht="48">
      <c r="A28" s="108" t="s">
        <v>160</v>
      </c>
      <c r="B28" s="14" t="s">
        <v>2621</v>
      </c>
      <c r="C28" s="14">
        <v>20</v>
      </c>
      <c r="D28" s="14" t="s">
        <v>2622</v>
      </c>
      <c r="E28" s="14" t="s">
        <v>150</v>
      </c>
      <c r="F28" s="14" t="s">
        <v>33</v>
      </c>
      <c r="G28" s="14" t="s">
        <v>2615</v>
      </c>
      <c r="H28" s="14" t="s">
        <v>1396</v>
      </c>
      <c r="I28" s="14" t="s">
        <v>33</v>
      </c>
      <c r="J28" s="14"/>
      <c r="K28" s="14" t="s">
        <v>775</v>
      </c>
      <c r="L28" s="14"/>
      <c r="M28" s="79" t="s">
        <v>3941</v>
      </c>
      <c r="N28" s="14" t="s">
        <v>1442</v>
      </c>
      <c r="O28" s="14" t="s">
        <v>3069</v>
      </c>
      <c r="P28" s="14" t="s">
        <v>1402</v>
      </c>
      <c r="Q28" s="14" t="s">
        <v>1401</v>
      </c>
    </row>
    <row r="29" spans="1:17" ht="48">
      <c r="A29" s="108" t="s">
        <v>1403</v>
      </c>
      <c r="B29" s="14" t="s">
        <v>3945</v>
      </c>
      <c r="C29" s="70">
        <v>1672</v>
      </c>
      <c r="D29" s="14" t="s">
        <v>22</v>
      </c>
      <c r="E29" s="14" t="s">
        <v>150</v>
      </c>
      <c r="F29" s="14" t="s">
        <v>33</v>
      </c>
      <c r="G29" s="14" t="s">
        <v>2615</v>
      </c>
      <c r="H29" s="14" t="s">
        <v>1396</v>
      </c>
      <c r="I29" s="14" t="s">
        <v>33</v>
      </c>
      <c r="J29" s="14"/>
      <c r="K29" s="14" t="s">
        <v>775</v>
      </c>
      <c r="L29" s="14"/>
      <c r="M29" s="79" t="s">
        <v>3941</v>
      </c>
      <c r="N29" s="14" t="s">
        <v>1442</v>
      </c>
      <c r="O29" s="14" t="s">
        <v>3067</v>
      </c>
      <c r="P29" s="14" t="s">
        <v>1404</v>
      </c>
      <c r="Q29" s="14" t="s">
        <v>1399</v>
      </c>
    </row>
    <row r="30" spans="1:17" ht="48">
      <c r="A30" s="108" t="s">
        <v>2623</v>
      </c>
      <c r="B30" s="14" t="s">
        <v>2624</v>
      </c>
      <c r="C30" s="14">
        <v>418</v>
      </c>
      <c r="D30" s="14" t="s">
        <v>22</v>
      </c>
      <c r="E30" s="14" t="s">
        <v>150</v>
      </c>
      <c r="F30" s="14" t="s">
        <v>33</v>
      </c>
      <c r="G30" s="14" t="s">
        <v>2615</v>
      </c>
      <c r="H30" s="14" t="s">
        <v>1396</v>
      </c>
      <c r="I30" s="14" t="s">
        <v>33</v>
      </c>
      <c r="J30" s="14"/>
      <c r="K30" s="14" t="s">
        <v>775</v>
      </c>
      <c r="L30" s="14"/>
      <c r="M30" s="79" t="s">
        <v>3941</v>
      </c>
      <c r="N30" s="14">
        <v>2023</v>
      </c>
      <c r="O30" s="14" t="s">
        <v>3067</v>
      </c>
      <c r="P30" s="14" t="s">
        <v>1405</v>
      </c>
      <c r="Q30" s="14" t="s">
        <v>1399</v>
      </c>
    </row>
    <row r="31" spans="1:17" ht="48">
      <c r="A31" s="108" t="s">
        <v>1406</v>
      </c>
      <c r="B31" s="14" t="s">
        <v>1407</v>
      </c>
      <c r="C31" s="14">
        <v>23</v>
      </c>
      <c r="D31" s="14" t="s">
        <v>3946</v>
      </c>
      <c r="E31" s="14" t="s">
        <v>150</v>
      </c>
      <c r="F31" s="14" t="s">
        <v>33</v>
      </c>
      <c r="G31" s="14" t="s">
        <v>2615</v>
      </c>
      <c r="H31" s="14" t="s">
        <v>1396</v>
      </c>
      <c r="I31" s="14" t="s">
        <v>33</v>
      </c>
      <c r="J31" s="14"/>
      <c r="K31" s="14" t="s">
        <v>775</v>
      </c>
      <c r="L31" s="14"/>
      <c r="M31" s="79" t="s">
        <v>3941</v>
      </c>
      <c r="N31" s="14">
        <v>2023</v>
      </c>
      <c r="O31" s="14" t="s">
        <v>3069</v>
      </c>
      <c r="P31" s="14" t="s">
        <v>1404</v>
      </c>
      <c r="Q31" s="14" t="s">
        <v>1399</v>
      </c>
    </row>
    <row r="32" spans="1:17" ht="48">
      <c r="A32" s="108" t="s">
        <v>180</v>
      </c>
      <c r="B32" s="14" t="s">
        <v>1408</v>
      </c>
      <c r="C32" s="14">
        <v>17</v>
      </c>
      <c r="D32" s="14" t="s">
        <v>2625</v>
      </c>
      <c r="E32" s="14" t="s">
        <v>150</v>
      </c>
      <c r="F32" s="14" t="s">
        <v>33</v>
      </c>
      <c r="G32" s="14" t="s">
        <v>2615</v>
      </c>
      <c r="H32" s="14" t="s">
        <v>1396</v>
      </c>
      <c r="I32" s="14" t="s">
        <v>33</v>
      </c>
      <c r="J32" s="14"/>
      <c r="K32" s="14" t="s">
        <v>775</v>
      </c>
      <c r="L32" s="14"/>
      <c r="M32" s="79" t="s">
        <v>3941</v>
      </c>
      <c r="N32" s="14" t="s">
        <v>1442</v>
      </c>
      <c r="O32" s="14" t="s">
        <v>3067</v>
      </c>
      <c r="P32" s="14" t="s">
        <v>159</v>
      </c>
      <c r="Q32" s="14" t="s">
        <v>1399</v>
      </c>
    </row>
    <row r="33" spans="1:17" ht="48">
      <c r="A33" s="108" t="s">
        <v>3947</v>
      </c>
      <c r="B33" s="14" t="s">
        <v>3948</v>
      </c>
      <c r="C33" s="14">
        <v>785</v>
      </c>
      <c r="D33" s="14" t="s">
        <v>22</v>
      </c>
      <c r="E33" s="14" t="s">
        <v>150</v>
      </c>
      <c r="F33" s="14" t="s">
        <v>33</v>
      </c>
      <c r="G33" s="14" t="s">
        <v>2615</v>
      </c>
      <c r="H33" s="14" t="s">
        <v>1396</v>
      </c>
      <c r="I33" s="14" t="s">
        <v>33</v>
      </c>
      <c r="J33" s="14"/>
      <c r="K33" s="14" t="s">
        <v>775</v>
      </c>
      <c r="L33" s="14"/>
      <c r="M33" s="79" t="s">
        <v>3941</v>
      </c>
      <c r="N33" s="14">
        <v>2025</v>
      </c>
      <c r="O33" s="14" t="s">
        <v>3067</v>
      </c>
      <c r="P33" s="14" t="s">
        <v>159</v>
      </c>
      <c r="Q33" s="14" t="s">
        <v>1399</v>
      </c>
    </row>
    <row r="34" spans="1:17" ht="48">
      <c r="A34" s="108" t="s">
        <v>3949</v>
      </c>
      <c r="B34" s="14" t="s">
        <v>3950</v>
      </c>
      <c r="C34" s="14">
        <v>492</v>
      </c>
      <c r="D34" s="14" t="s">
        <v>22</v>
      </c>
      <c r="E34" s="14" t="s">
        <v>150</v>
      </c>
      <c r="F34" s="14" t="s">
        <v>33</v>
      </c>
      <c r="G34" s="14" t="s">
        <v>2615</v>
      </c>
      <c r="H34" s="14" t="s">
        <v>1396</v>
      </c>
      <c r="I34" s="14" t="s">
        <v>33</v>
      </c>
      <c r="J34" s="14"/>
      <c r="K34" s="14" t="s">
        <v>775</v>
      </c>
      <c r="L34" s="14"/>
      <c r="M34" s="79" t="s">
        <v>3941</v>
      </c>
      <c r="N34" s="14">
        <v>2025</v>
      </c>
      <c r="O34" s="14" t="s">
        <v>3067</v>
      </c>
      <c r="P34" s="14" t="s">
        <v>159</v>
      </c>
      <c r="Q34" s="14" t="s">
        <v>1399</v>
      </c>
    </row>
    <row r="35" spans="1:17" ht="48">
      <c r="A35" s="108" t="s">
        <v>3951</v>
      </c>
      <c r="B35" s="14" t="s">
        <v>3952</v>
      </c>
      <c r="C35" s="14">
        <v>336</v>
      </c>
      <c r="D35" s="14" t="s">
        <v>22</v>
      </c>
      <c r="E35" s="14" t="s">
        <v>150</v>
      </c>
      <c r="F35" s="14" t="s">
        <v>33</v>
      </c>
      <c r="G35" s="14" t="s">
        <v>2615</v>
      </c>
      <c r="H35" s="14" t="s">
        <v>1396</v>
      </c>
      <c r="I35" s="14" t="s">
        <v>33</v>
      </c>
      <c r="J35" s="14"/>
      <c r="K35" s="14" t="s">
        <v>775</v>
      </c>
      <c r="L35" s="14"/>
      <c r="M35" s="79" t="s">
        <v>3941</v>
      </c>
      <c r="N35" s="14">
        <v>2025</v>
      </c>
      <c r="O35" s="14" t="s">
        <v>3067</v>
      </c>
      <c r="P35" s="14" t="s">
        <v>159</v>
      </c>
      <c r="Q35" s="14" t="s">
        <v>1399</v>
      </c>
    </row>
    <row r="36" spans="1:17" ht="48">
      <c r="A36" s="108" t="s">
        <v>3953</v>
      </c>
      <c r="B36" s="14" t="s">
        <v>3954</v>
      </c>
      <c r="C36" s="14">
        <v>104</v>
      </c>
      <c r="D36" s="14" t="s">
        <v>22</v>
      </c>
      <c r="E36" s="14" t="s">
        <v>150</v>
      </c>
      <c r="F36" s="14" t="s">
        <v>33</v>
      </c>
      <c r="G36" s="14" t="s">
        <v>2615</v>
      </c>
      <c r="H36" s="14" t="s">
        <v>1396</v>
      </c>
      <c r="I36" s="14" t="s">
        <v>33</v>
      </c>
      <c r="J36" s="14"/>
      <c r="K36" s="14" t="s">
        <v>775</v>
      </c>
      <c r="L36" s="14"/>
      <c r="M36" s="79" t="s">
        <v>3941</v>
      </c>
      <c r="N36" s="14">
        <v>2024</v>
      </c>
      <c r="O36" s="14" t="s">
        <v>3067</v>
      </c>
      <c r="P36" s="14" t="s">
        <v>159</v>
      </c>
      <c r="Q36" s="14" t="s">
        <v>1399</v>
      </c>
    </row>
    <row r="37" spans="1:17" s="7" customFormat="1" ht="48">
      <c r="A37" s="106" t="s">
        <v>2779</v>
      </c>
      <c r="B37" s="14" t="s">
        <v>3955</v>
      </c>
      <c r="C37" s="14">
        <v>312</v>
      </c>
      <c r="D37" s="14" t="s">
        <v>22</v>
      </c>
      <c r="E37" s="14" t="s">
        <v>150</v>
      </c>
      <c r="F37" s="14" t="s">
        <v>33</v>
      </c>
      <c r="G37" s="14" t="s">
        <v>2615</v>
      </c>
      <c r="H37" s="14" t="s">
        <v>1396</v>
      </c>
      <c r="I37" s="14" t="s">
        <v>33</v>
      </c>
      <c r="J37" s="14"/>
      <c r="K37" s="14" t="s">
        <v>775</v>
      </c>
      <c r="L37" s="14"/>
      <c r="M37" s="79" t="s">
        <v>3941</v>
      </c>
      <c r="N37" s="14">
        <v>2025</v>
      </c>
      <c r="O37" s="14" t="s">
        <v>3067</v>
      </c>
      <c r="P37" s="14" t="s">
        <v>159</v>
      </c>
      <c r="Q37" s="14" t="s">
        <v>1399</v>
      </c>
    </row>
    <row r="38" spans="1:17" s="7" customFormat="1" ht="48">
      <c r="A38" s="106" t="s">
        <v>3956</v>
      </c>
      <c r="B38" s="14" t="s">
        <v>3957</v>
      </c>
      <c r="C38" s="14">
        <v>224</v>
      </c>
      <c r="D38" s="14" t="s">
        <v>22</v>
      </c>
      <c r="E38" s="14" t="s">
        <v>150</v>
      </c>
      <c r="F38" s="14" t="s">
        <v>33</v>
      </c>
      <c r="G38" s="14" t="s">
        <v>2615</v>
      </c>
      <c r="H38" s="14" t="s">
        <v>1396</v>
      </c>
      <c r="I38" s="14" t="s">
        <v>33</v>
      </c>
      <c r="J38" s="14"/>
      <c r="K38" s="14" t="s">
        <v>775</v>
      </c>
      <c r="L38" s="14"/>
      <c r="M38" s="79" t="s">
        <v>3941</v>
      </c>
      <c r="N38" s="14">
        <v>2025</v>
      </c>
      <c r="O38" s="14" t="s">
        <v>3067</v>
      </c>
      <c r="P38" s="14" t="s">
        <v>159</v>
      </c>
      <c r="Q38" s="14" t="s">
        <v>1399</v>
      </c>
    </row>
    <row r="39" spans="1:17" ht="176">
      <c r="A39" s="106" t="s">
        <v>898</v>
      </c>
      <c r="B39" s="14" t="s">
        <v>899</v>
      </c>
      <c r="C39" s="70">
        <v>4247</v>
      </c>
      <c r="D39" s="14" t="s">
        <v>775</v>
      </c>
      <c r="E39" s="14" t="s">
        <v>3927</v>
      </c>
      <c r="F39" s="14" t="s">
        <v>33</v>
      </c>
      <c r="G39" s="14" t="s">
        <v>775</v>
      </c>
      <c r="H39" s="14" t="s">
        <v>936</v>
      </c>
      <c r="I39" s="14" t="s">
        <v>26</v>
      </c>
      <c r="J39" s="14" t="s">
        <v>3928</v>
      </c>
      <c r="K39" s="14" t="s">
        <v>33</v>
      </c>
      <c r="L39" s="14"/>
      <c r="M39" s="79">
        <f>35250+670529.3</f>
        <v>705779.3</v>
      </c>
      <c r="N39" s="14" t="s">
        <v>1442</v>
      </c>
      <c r="O39" s="14" t="s">
        <v>3068</v>
      </c>
      <c r="P39" s="14" t="s">
        <v>1326</v>
      </c>
      <c r="Q39" s="14" t="s">
        <v>3929</v>
      </c>
    </row>
    <row r="40" spans="1:17" ht="144">
      <c r="A40" s="106" t="s">
        <v>900</v>
      </c>
      <c r="B40" s="14" t="s">
        <v>3930</v>
      </c>
      <c r="C40" s="70">
        <v>7550</v>
      </c>
      <c r="D40" s="14" t="s">
        <v>3931</v>
      </c>
      <c r="E40" s="14" t="s">
        <v>3932</v>
      </c>
      <c r="F40" s="14" t="s">
        <v>775</v>
      </c>
      <c r="G40" s="14" t="s">
        <v>1342</v>
      </c>
      <c r="H40" s="14" t="s">
        <v>936</v>
      </c>
      <c r="I40" s="14" t="s">
        <v>33</v>
      </c>
      <c r="J40" s="14"/>
      <c r="K40" s="14" t="s">
        <v>33</v>
      </c>
      <c r="L40" s="14"/>
      <c r="M40" s="79">
        <v>612107.12</v>
      </c>
      <c r="N40" s="14">
        <v>2015</v>
      </c>
      <c r="O40" s="14" t="s">
        <v>3068</v>
      </c>
      <c r="P40" s="14" t="s">
        <v>2628</v>
      </c>
      <c r="Q40" s="14" t="s">
        <v>2629</v>
      </c>
    </row>
    <row r="41" spans="1:17" ht="144">
      <c r="A41" s="106" t="s">
        <v>897</v>
      </c>
      <c r="B41" s="16" t="s">
        <v>2626</v>
      </c>
      <c r="C41" s="14" t="s">
        <v>4350</v>
      </c>
      <c r="D41" s="14" t="s">
        <v>200</v>
      </c>
      <c r="E41" s="14" t="s">
        <v>3933</v>
      </c>
      <c r="F41" s="14" t="s">
        <v>33</v>
      </c>
      <c r="G41" s="16" t="s">
        <v>2317</v>
      </c>
      <c r="H41" s="14" t="s">
        <v>2627</v>
      </c>
      <c r="I41" s="14" t="s">
        <v>775</v>
      </c>
      <c r="J41" s="14"/>
      <c r="K41" s="14" t="s">
        <v>775</v>
      </c>
      <c r="L41" s="14"/>
      <c r="M41" s="79">
        <v>1228124.3799999999</v>
      </c>
      <c r="N41" s="14" t="s">
        <v>1442</v>
      </c>
      <c r="O41" s="14" t="s">
        <v>3068</v>
      </c>
      <c r="P41" s="14" t="s">
        <v>3934</v>
      </c>
      <c r="Q41" s="14" t="s">
        <v>3935</v>
      </c>
    </row>
    <row r="42" spans="1:17" ht="112">
      <c r="A42" s="106" t="s">
        <v>3936</v>
      </c>
      <c r="B42" s="14" t="s">
        <v>3937</v>
      </c>
      <c r="C42" s="14" t="s">
        <v>1442</v>
      </c>
      <c r="D42" s="14" t="s">
        <v>22</v>
      </c>
      <c r="E42" s="14" t="s">
        <v>1385</v>
      </c>
      <c r="F42" s="14" t="s">
        <v>775</v>
      </c>
      <c r="G42" s="14" t="s">
        <v>775</v>
      </c>
      <c r="H42" s="14" t="s">
        <v>1393</v>
      </c>
      <c r="I42" s="14" t="s">
        <v>775</v>
      </c>
      <c r="J42" s="14"/>
      <c r="K42" s="14" t="s">
        <v>26</v>
      </c>
      <c r="L42" s="14" t="s">
        <v>3938</v>
      </c>
      <c r="M42" s="79">
        <f>1084+83146.18</f>
        <v>84230.18</v>
      </c>
      <c r="N42" s="14">
        <v>2025</v>
      </c>
      <c r="O42" s="14" t="s">
        <v>3068</v>
      </c>
      <c r="P42" s="14"/>
      <c r="Q42" s="14" t="s">
        <v>3939</v>
      </c>
    </row>
    <row r="43" spans="1:17" ht="64">
      <c r="A43" s="109" t="s">
        <v>1387</v>
      </c>
      <c r="B43" s="14" t="s">
        <v>1388</v>
      </c>
      <c r="C43" s="14">
        <v>508</v>
      </c>
      <c r="D43" s="14" t="s">
        <v>3905</v>
      </c>
      <c r="E43" s="14" t="s">
        <v>451</v>
      </c>
      <c r="F43" s="14" t="s">
        <v>33</v>
      </c>
      <c r="G43" s="14" t="s">
        <v>223</v>
      </c>
      <c r="H43" s="14" t="s">
        <v>936</v>
      </c>
      <c r="I43" s="14" t="s">
        <v>775</v>
      </c>
      <c r="J43" s="14"/>
      <c r="K43" s="14" t="s">
        <v>26</v>
      </c>
      <c r="L43" s="14" t="s">
        <v>3906</v>
      </c>
      <c r="M43" s="79" t="s">
        <v>3181</v>
      </c>
      <c r="N43" s="14">
        <v>2021</v>
      </c>
      <c r="O43" s="14" t="s">
        <v>3068</v>
      </c>
      <c r="P43" s="14" t="s">
        <v>723</v>
      </c>
      <c r="Q43" s="14"/>
    </row>
    <row r="44" spans="1:17" ht="64">
      <c r="A44" s="109" t="s">
        <v>1372</v>
      </c>
      <c r="B44" s="14" t="s">
        <v>1373</v>
      </c>
      <c r="C44" s="14">
        <v>30</v>
      </c>
      <c r="D44" s="14" t="s">
        <v>775</v>
      </c>
      <c r="E44" s="14" t="s">
        <v>451</v>
      </c>
      <c r="F44" s="14" t="s">
        <v>775</v>
      </c>
      <c r="G44" s="14" t="s">
        <v>775</v>
      </c>
      <c r="H44" s="14" t="s">
        <v>1374</v>
      </c>
      <c r="I44" s="14" t="s">
        <v>775</v>
      </c>
      <c r="J44" s="14"/>
      <c r="K44" s="14" t="s">
        <v>26</v>
      </c>
      <c r="L44" s="14" t="s">
        <v>3907</v>
      </c>
      <c r="M44" s="79">
        <v>29306.880000000001</v>
      </c>
      <c r="N44" s="14" t="s">
        <v>1442</v>
      </c>
      <c r="O44" s="14" t="s">
        <v>3068</v>
      </c>
      <c r="P44" s="14" t="s">
        <v>1375</v>
      </c>
      <c r="Q44" s="14"/>
    </row>
    <row r="45" spans="1:17" ht="64">
      <c r="A45" s="109" t="s">
        <v>1376</v>
      </c>
      <c r="B45" s="14" t="s">
        <v>2630</v>
      </c>
      <c r="C45" s="14" t="s">
        <v>3908</v>
      </c>
      <c r="D45" s="14" t="s">
        <v>775</v>
      </c>
      <c r="E45" s="14" t="s">
        <v>451</v>
      </c>
      <c r="F45" s="14" t="s">
        <v>775</v>
      </c>
      <c r="G45" s="14" t="s">
        <v>2631</v>
      </c>
      <c r="H45" s="14" t="s">
        <v>1409</v>
      </c>
      <c r="I45" s="14" t="s">
        <v>775</v>
      </c>
      <c r="J45" s="14"/>
      <c r="K45" s="14" t="s">
        <v>26</v>
      </c>
      <c r="L45" s="14" t="s">
        <v>3907</v>
      </c>
      <c r="M45" s="79">
        <v>43094.400000000001</v>
      </c>
      <c r="N45" s="14">
        <v>2021</v>
      </c>
      <c r="O45" s="14" t="s">
        <v>3068</v>
      </c>
      <c r="P45" s="14" t="s">
        <v>2632</v>
      </c>
      <c r="Q45" s="14" t="s">
        <v>3909</v>
      </c>
    </row>
    <row r="46" spans="1:17" ht="64">
      <c r="A46" s="109" t="s">
        <v>2633</v>
      </c>
      <c r="B46" s="14" t="s">
        <v>2634</v>
      </c>
      <c r="C46" s="14" t="s">
        <v>3910</v>
      </c>
      <c r="D46" s="14" t="s">
        <v>775</v>
      </c>
      <c r="E46" s="14" t="s">
        <v>451</v>
      </c>
      <c r="F46" s="14" t="s">
        <v>775</v>
      </c>
      <c r="G46" s="14" t="s">
        <v>2631</v>
      </c>
      <c r="H46" s="14" t="s">
        <v>1409</v>
      </c>
      <c r="I46" s="14" t="s">
        <v>26</v>
      </c>
      <c r="J46" s="14" t="s">
        <v>2635</v>
      </c>
      <c r="K46" s="14" t="s">
        <v>26</v>
      </c>
      <c r="L46" s="14" t="s">
        <v>3907</v>
      </c>
      <c r="M46" s="87">
        <v>212443.64</v>
      </c>
      <c r="N46" s="14">
        <v>2018</v>
      </c>
      <c r="O46" s="14" t="s">
        <v>3068</v>
      </c>
      <c r="P46" s="14" t="s">
        <v>2632</v>
      </c>
      <c r="Q46" s="14" t="s">
        <v>3911</v>
      </c>
    </row>
    <row r="47" spans="1:17" ht="64">
      <c r="A47" s="109" t="s">
        <v>2636</v>
      </c>
      <c r="B47" s="14" t="s">
        <v>2637</v>
      </c>
      <c r="C47" s="14" t="s">
        <v>3912</v>
      </c>
      <c r="D47" s="14" t="s">
        <v>775</v>
      </c>
      <c r="E47" s="14" t="s">
        <v>451</v>
      </c>
      <c r="F47" s="14" t="s">
        <v>775</v>
      </c>
      <c r="G47" s="14" t="s">
        <v>2631</v>
      </c>
      <c r="H47" s="14" t="s">
        <v>1409</v>
      </c>
      <c r="I47" s="14" t="s">
        <v>26</v>
      </c>
      <c r="J47" s="14" t="s">
        <v>2635</v>
      </c>
      <c r="K47" s="14" t="s">
        <v>26</v>
      </c>
      <c r="L47" s="14" t="s">
        <v>3907</v>
      </c>
      <c r="M47" s="79">
        <v>5745.92</v>
      </c>
      <c r="N47" s="14">
        <v>2021</v>
      </c>
      <c r="O47" s="14" t="s">
        <v>3068</v>
      </c>
      <c r="P47" s="14" t="s">
        <v>2638</v>
      </c>
      <c r="Q47" s="14"/>
    </row>
    <row r="48" spans="1:17" ht="112">
      <c r="A48" s="109" t="s">
        <v>2639</v>
      </c>
      <c r="B48" s="16" t="s">
        <v>2640</v>
      </c>
      <c r="C48" s="14" t="s">
        <v>3913</v>
      </c>
      <c r="D48" s="14" t="s">
        <v>775</v>
      </c>
      <c r="E48" s="14" t="s">
        <v>1386</v>
      </c>
      <c r="F48" s="14" t="s">
        <v>33</v>
      </c>
      <c r="G48" s="14" t="s">
        <v>775</v>
      </c>
      <c r="H48" s="14" t="s">
        <v>936</v>
      </c>
      <c r="I48" s="14" t="s">
        <v>775</v>
      </c>
      <c r="J48" s="14"/>
      <c r="K48" s="14" t="s">
        <v>26</v>
      </c>
      <c r="L48" s="14" t="s">
        <v>3914</v>
      </c>
      <c r="M48" s="79">
        <v>55000</v>
      </c>
      <c r="N48" s="14">
        <v>2024</v>
      </c>
      <c r="O48" s="14" t="s">
        <v>3068</v>
      </c>
      <c r="P48" s="14" t="s">
        <v>1326</v>
      </c>
      <c r="Q48" s="14" t="s">
        <v>3913</v>
      </c>
    </row>
    <row r="49" spans="1:17" ht="80">
      <c r="A49" s="109" t="s">
        <v>919</v>
      </c>
      <c r="B49" s="14" t="s">
        <v>1377</v>
      </c>
      <c r="C49" s="14" t="s">
        <v>3910</v>
      </c>
      <c r="D49" s="14" t="s">
        <v>775</v>
      </c>
      <c r="E49" s="14" t="s">
        <v>451</v>
      </c>
      <c r="F49" s="14" t="s">
        <v>775</v>
      </c>
      <c r="G49" s="14" t="s">
        <v>775</v>
      </c>
      <c r="H49" s="14" t="s">
        <v>1378</v>
      </c>
      <c r="I49" s="14" t="s">
        <v>775</v>
      </c>
      <c r="J49" s="14"/>
      <c r="K49" s="14" t="s">
        <v>26</v>
      </c>
      <c r="L49" s="14" t="s">
        <v>3907</v>
      </c>
      <c r="M49" s="79">
        <v>42931.95</v>
      </c>
      <c r="N49" s="14" t="s">
        <v>1442</v>
      </c>
      <c r="O49" s="14" t="s">
        <v>3068</v>
      </c>
      <c r="P49" s="14" t="s">
        <v>1379</v>
      </c>
      <c r="Q49" s="14" t="s">
        <v>3915</v>
      </c>
    </row>
    <row r="50" spans="1:17" s="7" customFormat="1" ht="128">
      <c r="A50" s="109" t="s">
        <v>1384</v>
      </c>
      <c r="B50" s="14" t="s">
        <v>2641</v>
      </c>
      <c r="C50" s="14" t="s">
        <v>3916</v>
      </c>
      <c r="D50" s="14" t="s">
        <v>775</v>
      </c>
      <c r="E50" s="14" t="s">
        <v>1386</v>
      </c>
      <c r="F50" s="14" t="s">
        <v>775</v>
      </c>
      <c r="G50" s="14" t="s">
        <v>775</v>
      </c>
      <c r="H50" s="14" t="s">
        <v>1378</v>
      </c>
      <c r="I50" s="14" t="s">
        <v>775</v>
      </c>
      <c r="J50" s="14"/>
      <c r="K50" s="14" t="s">
        <v>26</v>
      </c>
      <c r="L50" s="14" t="s">
        <v>3917</v>
      </c>
      <c r="M50" s="79">
        <v>23592.400000000001</v>
      </c>
      <c r="N50" s="14" t="s">
        <v>1442</v>
      </c>
      <c r="O50" s="14" t="s">
        <v>3068</v>
      </c>
      <c r="P50" s="14" t="s">
        <v>1326</v>
      </c>
      <c r="Q50" s="14"/>
    </row>
    <row r="51" spans="1:17" s="7" customFormat="1" ht="64">
      <c r="A51" s="109" t="s">
        <v>1390</v>
      </c>
      <c r="B51" s="14" t="s">
        <v>1391</v>
      </c>
      <c r="C51" s="14" t="s">
        <v>3918</v>
      </c>
      <c r="D51" s="14" t="s">
        <v>775</v>
      </c>
      <c r="E51" s="14" t="s">
        <v>451</v>
      </c>
      <c r="F51" s="14" t="s">
        <v>33</v>
      </c>
      <c r="G51" s="14" t="s">
        <v>775</v>
      </c>
      <c r="H51" s="14" t="s">
        <v>936</v>
      </c>
      <c r="I51" s="14" t="s">
        <v>33</v>
      </c>
      <c r="J51" s="14"/>
      <c r="K51" s="14" t="s">
        <v>26</v>
      </c>
      <c r="L51" s="14" t="s">
        <v>3919</v>
      </c>
      <c r="M51" s="79">
        <v>98154.68</v>
      </c>
      <c r="N51" s="14" t="s">
        <v>1442</v>
      </c>
      <c r="O51" s="14" t="s">
        <v>3068</v>
      </c>
      <c r="P51" s="14" t="s">
        <v>1326</v>
      </c>
      <c r="Q51" s="14"/>
    </row>
    <row r="52" spans="1:17" s="7" customFormat="1" ht="96">
      <c r="A52" s="109" t="s">
        <v>722</v>
      </c>
      <c r="B52" s="14" t="s">
        <v>1389</v>
      </c>
      <c r="C52" s="14" t="s">
        <v>1442</v>
      </c>
      <c r="D52" s="14" t="s">
        <v>775</v>
      </c>
      <c r="E52" s="14" t="s">
        <v>451</v>
      </c>
      <c r="F52" s="14" t="s">
        <v>33</v>
      </c>
      <c r="G52" s="14" t="s">
        <v>775</v>
      </c>
      <c r="H52" s="14" t="s">
        <v>936</v>
      </c>
      <c r="I52" s="14" t="s">
        <v>33</v>
      </c>
      <c r="J52" s="14"/>
      <c r="K52" s="14" t="s">
        <v>33</v>
      </c>
      <c r="L52" s="14"/>
      <c r="M52" s="79" t="s">
        <v>775</v>
      </c>
      <c r="N52" s="14" t="s">
        <v>1442</v>
      </c>
      <c r="O52" s="14" t="s">
        <v>3068</v>
      </c>
      <c r="P52" s="14" t="s">
        <v>1326</v>
      </c>
      <c r="Q52" s="14" t="s">
        <v>3920</v>
      </c>
    </row>
    <row r="53" spans="1:17" s="7" customFormat="1" ht="32">
      <c r="A53" s="109" t="s">
        <v>1380</v>
      </c>
      <c r="B53" s="14" t="s">
        <v>1381</v>
      </c>
      <c r="C53" s="14">
        <v>278</v>
      </c>
      <c r="D53" s="14" t="s">
        <v>775</v>
      </c>
      <c r="E53" s="14" t="s">
        <v>1382</v>
      </c>
      <c r="F53" s="14" t="s">
        <v>775</v>
      </c>
      <c r="G53" s="14" t="s">
        <v>2642</v>
      </c>
      <c r="H53" s="14" t="s">
        <v>1383</v>
      </c>
      <c r="I53" s="14" t="s">
        <v>775</v>
      </c>
      <c r="J53" s="14"/>
      <c r="K53" s="14" t="s">
        <v>775</v>
      </c>
      <c r="L53" s="14"/>
      <c r="M53" s="86">
        <f>32680+504874.92</f>
        <v>537554.91999999993</v>
      </c>
      <c r="N53" s="14" t="s">
        <v>1442</v>
      </c>
      <c r="O53" s="14" t="s">
        <v>3068</v>
      </c>
      <c r="P53" s="14" t="s">
        <v>2643</v>
      </c>
      <c r="Q53" s="14"/>
    </row>
    <row r="54" spans="1:17" ht="32">
      <c r="A54" s="109" t="s">
        <v>340</v>
      </c>
      <c r="B54" s="14" t="s">
        <v>1392</v>
      </c>
      <c r="C54" s="14">
        <v>247</v>
      </c>
      <c r="D54" s="14" t="s">
        <v>22</v>
      </c>
      <c r="E54" s="14" t="s">
        <v>1385</v>
      </c>
      <c r="F54" s="14" t="s">
        <v>775</v>
      </c>
      <c r="G54" s="14" t="s">
        <v>775</v>
      </c>
      <c r="H54" s="14" t="s">
        <v>1393</v>
      </c>
      <c r="I54" s="14" t="s">
        <v>775</v>
      </c>
      <c r="J54" s="14"/>
      <c r="K54" s="14" t="s">
        <v>26</v>
      </c>
      <c r="L54" s="14" t="s">
        <v>3921</v>
      </c>
      <c r="M54" s="79">
        <f>1084+108119.7</f>
        <v>109203.7</v>
      </c>
      <c r="N54" s="14" t="s">
        <v>1442</v>
      </c>
      <c r="O54" s="14" t="s">
        <v>3068</v>
      </c>
      <c r="P54" s="14" t="s">
        <v>723</v>
      </c>
      <c r="Q54" s="14"/>
    </row>
    <row r="55" spans="1:17" ht="32">
      <c r="A55" s="109" t="s">
        <v>1353</v>
      </c>
      <c r="B55" s="14" t="s">
        <v>3922</v>
      </c>
      <c r="C55" s="14">
        <v>150</v>
      </c>
      <c r="D55" s="14" t="s">
        <v>775</v>
      </c>
      <c r="E55" s="14" t="s">
        <v>901</v>
      </c>
      <c r="F55" s="14" t="s">
        <v>33</v>
      </c>
      <c r="G55" s="14" t="s">
        <v>775</v>
      </c>
      <c r="H55" s="14" t="s">
        <v>936</v>
      </c>
      <c r="I55" s="14" t="s">
        <v>775</v>
      </c>
      <c r="J55" s="14"/>
      <c r="K55" s="14" t="s">
        <v>33</v>
      </c>
      <c r="L55" s="14"/>
      <c r="M55" s="79" t="s">
        <v>13</v>
      </c>
      <c r="N55" s="14">
        <v>2018</v>
      </c>
      <c r="O55" s="14" t="s">
        <v>3069</v>
      </c>
      <c r="P55" s="14" t="s">
        <v>902</v>
      </c>
      <c r="Q55" s="14"/>
    </row>
    <row r="56" spans="1:17" ht="64">
      <c r="A56" s="109" t="s">
        <v>744</v>
      </c>
      <c r="B56" s="14" t="s">
        <v>3923</v>
      </c>
      <c r="C56" s="70">
        <v>15000</v>
      </c>
      <c r="D56" s="14" t="s">
        <v>903</v>
      </c>
      <c r="E56" s="14" t="s">
        <v>1354</v>
      </c>
      <c r="F56" s="14" t="s">
        <v>33</v>
      </c>
      <c r="G56" s="14" t="s">
        <v>775</v>
      </c>
      <c r="H56" s="14" t="s">
        <v>936</v>
      </c>
      <c r="I56" s="14" t="s">
        <v>775</v>
      </c>
      <c r="J56" s="14"/>
      <c r="K56" s="14" t="s">
        <v>33</v>
      </c>
      <c r="L56" s="14"/>
      <c r="M56" s="79" t="s">
        <v>13</v>
      </c>
      <c r="N56" s="14" t="s">
        <v>1442</v>
      </c>
      <c r="O56" s="14" t="s">
        <v>3068</v>
      </c>
      <c r="P56" s="14" t="s">
        <v>906</v>
      </c>
      <c r="Q56" s="14"/>
    </row>
    <row r="57" spans="1:17" ht="48">
      <c r="A57" s="109" t="s">
        <v>907</v>
      </c>
      <c r="B57" s="14" t="s">
        <v>1355</v>
      </c>
      <c r="C57" s="14">
        <v>450</v>
      </c>
      <c r="D57" s="14" t="s">
        <v>775</v>
      </c>
      <c r="E57" s="14" t="s">
        <v>1356</v>
      </c>
      <c r="F57" s="14" t="s">
        <v>33</v>
      </c>
      <c r="G57" s="14" t="s">
        <v>775</v>
      </c>
      <c r="H57" s="14" t="s">
        <v>936</v>
      </c>
      <c r="I57" s="14" t="s">
        <v>775</v>
      </c>
      <c r="J57" s="14"/>
      <c r="K57" s="14" t="s">
        <v>33</v>
      </c>
      <c r="L57" s="14"/>
      <c r="M57" s="79" t="s">
        <v>13</v>
      </c>
      <c r="N57" s="14">
        <v>2011</v>
      </c>
      <c r="O57" s="14" t="s">
        <v>3069</v>
      </c>
      <c r="P57" s="14" t="s">
        <v>908</v>
      </c>
      <c r="Q57" s="14"/>
    </row>
    <row r="58" spans="1:17" ht="32">
      <c r="A58" s="109" t="s">
        <v>1357</v>
      </c>
      <c r="B58" s="14" t="s">
        <v>1358</v>
      </c>
      <c r="C58" s="70">
        <v>1000</v>
      </c>
      <c r="D58" s="14" t="s">
        <v>775</v>
      </c>
      <c r="E58" s="14" t="s">
        <v>1356</v>
      </c>
      <c r="F58" s="14" t="s">
        <v>33</v>
      </c>
      <c r="G58" s="14" t="s">
        <v>775</v>
      </c>
      <c r="H58" s="14" t="s">
        <v>936</v>
      </c>
      <c r="I58" s="14" t="s">
        <v>775</v>
      </c>
      <c r="J58" s="14"/>
      <c r="K58" s="14" t="s">
        <v>33</v>
      </c>
      <c r="L58" s="14"/>
      <c r="M58" s="79" t="s">
        <v>13</v>
      </c>
      <c r="N58" s="14">
        <v>2004</v>
      </c>
      <c r="O58" s="14" t="s">
        <v>3069</v>
      </c>
      <c r="P58" s="14" t="s">
        <v>1326</v>
      </c>
      <c r="Q58" s="14"/>
    </row>
    <row r="59" spans="1:17" ht="32">
      <c r="A59" s="109" t="s">
        <v>1359</v>
      </c>
      <c r="B59" s="14" t="s">
        <v>1360</v>
      </c>
      <c r="C59" s="70">
        <v>98</v>
      </c>
      <c r="D59" s="14" t="s">
        <v>221</v>
      </c>
      <c r="E59" s="14" t="s">
        <v>905</v>
      </c>
      <c r="F59" s="14" t="s">
        <v>775</v>
      </c>
      <c r="G59" s="14" t="s">
        <v>775</v>
      </c>
      <c r="H59" s="14" t="s">
        <v>936</v>
      </c>
      <c r="I59" s="14" t="s">
        <v>775</v>
      </c>
      <c r="J59" s="14"/>
      <c r="K59" s="14" t="s">
        <v>33</v>
      </c>
      <c r="L59" s="14"/>
      <c r="M59" s="79" t="s">
        <v>13</v>
      </c>
      <c r="N59" s="14">
        <v>2011</v>
      </c>
      <c r="O59" s="14" t="s">
        <v>3068</v>
      </c>
      <c r="P59" s="14" t="s">
        <v>1326</v>
      </c>
      <c r="Q59" s="14"/>
    </row>
    <row r="60" spans="1:17" ht="32">
      <c r="A60" s="109" t="s">
        <v>1361</v>
      </c>
      <c r="B60" s="14" t="s">
        <v>909</v>
      </c>
      <c r="C60" s="14">
        <v>40</v>
      </c>
      <c r="D60" s="14" t="s">
        <v>221</v>
      </c>
      <c r="E60" s="14" t="s">
        <v>1356</v>
      </c>
      <c r="F60" s="14" t="s">
        <v>775</v>
      </c>
      <c r="G60" s="14" t="s">
        <v>775</v>
      </c>
      <c r="H60" s="14" t="s">
        <v>936</v>
      </c>
      <c r="I60" s="14" t="s">
        <v>775</v>
      </c>
      <c r="J60" s="14"/>
      <c r="K60" s="14" t="s">
        <v>33</v>
      </c>
      <c r="L60" s="14"/>
      <c r="M60" s="79" t="s">
        <v>13</v>
      </c>
      <c r="N60" s="14">
        <v>2011</v>
      </c>
      <c r="O60" s="14" t="s">
        <v>3068</v>
      </c>
      <c r="P60" s="14" t="s">
        <v>1326</v>
      </c>
      <c r="Q60" s="14"/>
    </row>
    <row r="61" spans="1:17" ht="32">
      <c r="A61" s="109" t="s">
        <v>910</v>
      </c>
      <c r="B61" s="14" t="s">
        <v>3924</v>
      </c>
      <c r="C61" s="70">
        <v>25000</v>
      </c>
      <c r="D61" s="14" t="s">
        <v>903</v>
      </c>
      <c r="E61" s="14" t="s">
        <v>451</v>
      </c>
      <c r="F61" s="14" t="s">
        <v>775</v>
      </c>
      <c r="G61" s="14" t="s">
        <v>775</v>
      </c>
      <c r="H61" s="14" t="s">
        <v>936</v>
      </c>
      <c r="I61" s="14" t="s">
        <v>775</v>
      </c>
      <c r="J61" s="14"/>
      <c r="K61" s="14" t="s">
        <v>33</v>
      </c>
      <c r="L61" s="14"/>
      <c r="M61" s="79">
        <v>2500</v>
      </c>
      <c r="N61" s="14" t="s">
        <v>1442</v>
      </c>
      <c r="O61" s="14" t="s">
        <v>3068</v>
      </c>
      <c r="P61" s="14" t="s">
        <v>1326</v>
      </c>
      <c r="Q61" s="14"/>
    </row>
    <row r="62" spans="1:17" ht="16">
      <c r="A62" s="109" t="s">
        <v>1362</v>
      </c>
      <c r="B62" s="14" t="s">
        <v>911</v>
      </c>
      <c r="C62" s="14">
        <v>1</v>
      </c>
      <c r="D62" s="14" t="s">
        <v>903</v>
      </c>
      <c r="E62" s="14" t="s">
        <v>451</v>
      </c>
      <c r="F62" s="14" t="s">
        <v>775</v>
      </c>
      <c r="G62" s="14" t="s">
        <v>775</v>
      </c>
      <c r="H62" s="14" t="s">
        <v>936</v>
      </c>
      <c r="I62" s="14" t="s">
        <v>775</v>
      </c>
      <c r="J62" s="14"/>
      <c r="K62" s="14" t="s">
        <v>33</v>
      </c>
      <c r="L62" s="14"/>
      <c r="M62" s="79" t="s">
        <v>13</v>
      </c>
      <c r="N62" s="14">
        <v>2015</v>
      </c>
      <c r="O62" s="14" t="s">
        <v>3068</v>
      </c>
      <c r="P62" s="14" t="s">
        <v>1326</v>
      </c>
      <c r="Q62" s="14"/>
    </row>
    <row r="63" spans="1:17" ht="32">
      <c r="A63" s="109" t="s">
        <v>1363</v>
      </c>
      <c r="B63" s="14" t="s">
        <v>1364</v>
      </c>
      <c r="C63" s="70">
        <v>4000</v>
      </c>
      <c r="D63" s="14" t="s">
        <v>904</v>
      </c>
      <c r="E63" s="14" t="s">
        <v>236</v>
      </c>
      <c r="F63" s="14" t="s">
        <v>775</v>
      </c>
      <c r="G63" s="14" t="s">
        <v>775</v>
      </c>
      <c r="H63" s="14" t="s">
        <v>936</v>
      </c>
      <c r="I63" s="14" t="s">
        <v>775</v>
      </c>
      <c r="J63" s="14"/>
      <c r="K63" s="14" t="s">
        <v>33</v>
      </c>
      <c r="L63" s="14"/>
      <c r="M63" s="79" t="s">
        <v>13</v>
      </c>
      <c r="N63" s="14" t="s">
        <v>1442</v>
      </c>
      <c r="O63" s="14" t="s">
        <v>3068</v>
      </c>
      <c r="P63" s="14" t="s">
        <v>1326</v>
      </c>
      <c r="Q63" s="14"/>
    </row>
    <row r="64" spans="1:17" ht="32">
      <c r="A64" s="109" t="s">
        <v>1365</v>
      </c>
      <c r="B64" s="14" t="s">
        <v>1366</v>
      </c>
      <c r="C64" s="70">
        <v>600</v>
      </c>
      <c r="D64" s="14" t="s">
        <v>904</v>
      </c>
      <c r="E64" s="14" t="s">
        <v>236</v>
      </c>
      <c r="F64" s="14" t="s">
        <v>775</v>
      </c>
      <c r="G64" s="14" t="s">
        <v>775</v>
      </c>
      <c r="H64" s="14" t="s">
        <v>936</v>
      </c>
      <c r="I64" s="14" t="s">
        <v>775</v>
      </c>
      <c r="J64" s="14"/>
      <c r="K64" s="14" t="s">
        <v>33</v>
      </c>
      <c r="L64" s="14"/>
      <c r="M64" s="79" t="s">
        <v>13</v>
      </c>
      <c r="N64" s="14" t="s">
        <v>1442</v>
      </c>
      <c r="O64" s="14" t="s">
        <v>3068</v>
      </c>
      <c r="P64" s="14" t="s">
        <v>1367</v>
      </c>
      <c r="Q64" s="14"/>
    </row>
    <row r="65" spans="1:17" ht="32">
      <c r="A65" s="109" t="s">
        <v>912</v>
      </c>
      <c r="B65" s="14" t="s">
        <v>1368</v>
      </c>
      <c r="C65" s="70">
        <v>4500</v>
      </c>
      <c r="D65" s="14" t="s">
        <v>913</v>
      </c>
      <c r="E65" s="14" t="s">
        <v>236</v>
      </c>
      <c r="F65" s="14" t="s">
        <v>775</v>
      </c>
      <c r="G65" s="14" t="s">
        <v>775</v>
      </c>
      <c r="H65" s="14" t="s">
        <v>936</v>
      </c>
      <c r="I65" s="14" t="s">
        <v>775</v>
      </c>
      <c r="J65" s="14"/>
      <c r="K65" s="14" t="s">
        <v>33</v>
      </c>
      <c r="L65" s="14"/>
      <c r="M65" s="79" t="s">
        <v>13</v>
      </c>
      <c r="N65" s="14">
        <v>2020</v>
      </c>
      <c r="O65" s="14" t="s">
        <v>3068</v>
      </c>
      <c r="P65" s="14" t="s">
        <v>914</v>
      </c>
      <c r="Q65" s="14"/>
    </row>
    <row r="66" spans="1:17" ht="32">
      <c r="A66" s="109" t="s">
        <v>1369</v>
      </c>
      <c r="B66" s="14" t="s">
        <v>1370</v>
      </c>
      <c r="C66" s="70">
        <v>3000</v>
      </c>
      <c r="D66" s="14" t="s">
        <v>904</v>
      </c>
      <c r="E66" s="14" t="s">
        <v>915</v>
      </c>
      <c r="F66" s="14" t="s">
        <v>775</v>
      </c>
      <c r="G66" s="14" t="s">
        <v>775</v>
      </c>
      <c r="H66" s="14" t="s">
        <v>936</v>
      </c>
      <c r="I66" s="14" t="s">
        <v>775</v>
      </c>
      <c r="J66" s="14"/>
      <c r="K66" s="14" t="s">
        <v>33</v>
      </c>
      <c r="L66" s="14"/>
      <c r="M66" s="191" t="s">
        <v>13</v>
      </c>
      <c r="N66" s="14">
        <v>2016</v>
      </c>
      <c r="O66" s="14" t="s">
        <v>3068</v>
      </c>
      <c r="P66" s="14" t="s">
        <v>1371</v>
      </c>
      <c r="Q66" s="14"/>
    </row>
  </sheetData>
  <mergeCells count="2">
    <mergeCell ref="A2:N2"/>
    <mergeCell ref="A1:Q1"/>
  </mergeCells>
  <printOptions horizontalCentered="1"/>
  <pageMargins left="0.25" right="0.25" top="0.25" bottom="0.4" header="0.3" footer="0.3"/>
  <pageSetup scale="33" orientation="landscape" horizontalDpi="1200" verticalDpi="1200"/>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360AF-77FB-5940-B70A-BEDC3BA6DE1E}">
  <sheetPr>
    <tabColor theme="0"/>
  </sheetPr>
  <dimension ref="A1:B19"/>
  <sheetViews>
    <sheetView view="pageBreakPreview" zoomScaleNormal="100" zoomScaleSheetLayoutView="100" workbookViewId="0">
      <selection activeCell="A5" sqref="A5:A18"/>
    </sheetView>
  </sheetViews>
  <sheetFormatPr baseColWidth="10" defaultColWidth="8.83203125" defaultRowHeight="14"/>
  <cols>
    <col min="1" max="1" width="52.1640625" style="88" customWidth="1"/>
    <col min="2" max="2" width="53.6640625" style="88" bestFit="1" customWidth="1"/>
    <col min="3" max="16384" width="8.83203125" style="88"/>
  </cols>
  <sheetData>
    <row r="1" spans="1:2" ht="26">
      <c r="A1" s="224" t="s">
        <v>3198</v>
      </c>
      <c r="B1" s="224"/>
    </row>
    <row r="2" spans="1:2" ht="100" customHeight="1">
      <c r="A2" s="223" t="s">
        <v>3222</v>
      </c>
      <c r="B2" s="223"/>
    </row>
    <row r="3" spans="1:2" ht="18" customHeight="1">
      <c r="A3" s="90"/>
      <c r="B3" s="90"/>
    </row>
    <row r="4" spans="1:2" ht="22">
      <c r="A4" s="95" t="s">
        <v>3182</v>
      </c>
      <c r="B4" s="94" t="s">
        <v>3197</v>
      </c>
    </row>
    <row r="5" spans="1:2" s="92" customFormat="1" ht="16" customHeight="1">
      <c r="A5" s="91" t="s">
        <v>3183</v>
      </c>
      <c r="B5" s="225" t="s">
        <v>3006</v>
      </c>
    </row>
    <row r="6" spans="1:2" s="92" customFormat="1" ht="16">
      <c r="A6" s="91" t="s">
        <v>3184</v>
      </c>
      <c r="B6" s="225"/>
    </row>
    <row r="7" spans="1:2" s="92" customFormat="1" ht="16">
      <c r="A7" s="91" t="s">
        <v>3185</v>
      </c>
      <c r="B7" s="93"/>
    </row>
    <row r="8" spans="1:2" s="92" customFormat="1" ht="16">
      <c r="A8" s="91" t="s">
        <v>3186</v>
      </c>
      <c r="B8" s="226" t="s">
        <v>3199</v>
      </c>
    </row>
    <row r="9" spans="1:2" s="92" customFormat="1" ht="16">
      <c r="A9" s="91" t="s">
        <v>3187</v>
      </c>
      <c r="B9" s="226"/>
    </row>
    <row r="10" spans="1:2" s="92" customFormat="1" ht="16">
      <c r="A10" s="91" t="s">
        <v>3188</v>
      </c>
      <c r="B10" s="93"/>
    </row>
    <row r="11" spans="1:2" s="92" customFormat="1" ht="16">
      <c r="A11" s="91" t="s">
        <v>3189</v>
      </c>
      <c r="B11" s="227" t="s">
        <v>917</v>
      </c>
    </row>
    <row r="12" spans="1:2" s="92" customFormat="1" ht="16">
      <c r="A12" s="91" t="s">
        <v>3190</v>
      </c>
      <c r="B12" s="227"/>
    </row>
    <row r="13" spans="1:2" s="92" customFormat="1" ht="16">
      <c r="A13" s="91" t="s">
        <v>3191</v>
      </c>
      <c r="B13" s="93"/>
    </row>
    <row r="14" spans="1:2" s="92" customFormat="1" ht="16">
      <c r="A14" s="91" t="s">
        <v>3192</v>
      </c>
      <c r="B14" s="228" t="s">
        <v>916</v>
      </c>
    </row>
    <row r="15" spans="1:2" s="92" customFormat="1" ht="16">
      <c r="A15" s="91" t="s">
        <v>3193</v>
      </c>
      <c r="B15" s="228"/>
    </row>
    <row r="16" spans="1:2" s="92" customFormat="1" ht="16">
      <c r="A16" s="91" t="s">
        <v>3194</v>
      </c>
      <c r="B16" s="93"/>
    </row>
    <row r="17" spans="1:2" s="92" customFormat="1" ht="16">
      <c r="A17" s="91" t="s">
        <v>3195</v>
      </c>
      <c r="B17" s="222" t="s">
        <v>15</v>
      </c>
    </row>
    <row r="18" spans="1:2" s="92" customFormat="1" ht="16">
      <c r="A18" s="91" t="s">
        <v>3196</v>
      </c>
      <c r="B18" s="222"/>
    </row>
    <row r="19" spans="1:2" s="92" customFormat="1" ht="16"/>
  </sheetData>
  <mergeCells count="7">
    <mergeCell ref="B17:B18"/>
    <mergeCell ref="A2:B2"/>
    <mergeCell ref="A1:B1"/>
    <mergeCell ref="B5:B6"/>
    <mergeCell ref="B8:B9"/>
    <mergeCell ref="B11:B12"/>
    <mergeCell ref="B14:B15"/>
  </mergeCells>
  <printOptions horizontalCentered="1"/>
  <pageMargins left="0.25" right="0.25" top="0.5" bottom="0.25" header="0.3" footer="0.3"/>
  <pageSetup scale="90" orientation="landscape" horizontalDpi="0" verticalDpi="0"/>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A3A9-9714-CF4C-84C2-05C1395994D3}">
  <sheetPr>
    <tabColor theme="0"/>
    <outlinePr summaryBelow="0" summaryRight="0"/>
  </sheetPr>
  <dimension ref="A1:P17"/>
  <sheetViews>
    <sheetView showGridLines="0" view="pageBreakPreview" zoomScale="110" zoomScaleNormal="100" zoomScaleSheetLayoutView="110" workbookViewId="0">
      <pane ySplit="3" topLeftCell="A4" activePane="bottomLeft" state="frozen"/>
      <selection activeCell="D76" sqref="D76"/>
      <selection pane="bottomLeft" activeCell="E26" sqref="E26"/>
    </sheetView>
  </sheetViews>
  <sheetFormatPr baseColWidth="10" defaultColWidth="14.5" defaultRowHeight="14"/>
  <cols>
    <col min="1" max="1" width="9.33203125" style="97" bestFit="1" customWidth="1"/>
    <col min="2" max="2" width="11.6640625" style="89" customWidth="1"/>
    <col min="3" max="3" width="11.5" style="89" customWidth="1"/>
    <col min="4" max="4" width="10" style="89" customWidth="1"/>
    <col min="5" max="5" width="17.6640625" style="89" customWidth="1"/>
    <col min="6" max="6" width="19.6640625" style="89" customWidth="1"/>
    <col min="7" max="7" width="8.5" style="89" customWidth="1"/>
    <col min="8" max="9" width="14" style="89" customWidth="1"/>
    <col min="10" max="16384" width="14.5" style="89"/>
  </cols>
  <sheetData>
    <row r="1" spans="1:16" ht="19">
      <c r="A1" s="229" t="s">
        <v>3139</v>
      </c>
      <c r="B1" s="229"/>
      <c r="C1" s="229"/>
      <c r="D1" s="229"/>
      <c r="E1" s="229"/>
      <c r="F1" s="229"/>
      <c r="G1" s="229"/>
      <c r="H1" s="229"/>
      <c r="I1" s="229"/>
    </row>
    <row r="2" spans="1:16" ht="24">
      <c r="A2" s="230" t="s">
        <v>21</v>
      </c>
      <c r="B2" s="230"/>
      <c r="C2" s="230"/>
      <c r="D2" s="230"/>
      <c r="E2" s="230"/>
      <c r="F2" s="230"/>
      <c r="G2" s="230"/>
      <c r="H2" s="230"/>
      <c r="I2" s="230"/>
    </row>
    <row r="3" spans="1:16" s="88" customFormat="1" ht="61">
      <c r="A3" s="71" t="s">
        <v>106</v>
      </c>
      <c r="B3" s="71" t="s">
        <v>3203</v>
      </c>
      <c r="C3" s="71" t="s">
        <v>1410</v>
      </c>
      <c r="D3" s="71" t="s">
        <v>1411</v>
      </c>
      <c r="E3" s="71" t="s">
        <v>3201</v>
      </c>
      <c r="F3" s="71" t="s">
        <v>3202</v>
      </c>
      <c r="G3" s="71" t="s">
        <v>0</v>
      </c>
      <c r="H3" s="71" t="s">
        <v>3390</v>
      </c>
      <c r="I3" s="71" t="s">
        <v>3391</v>
      </c>
      <c r="J3" s="96"/>
    </row>
    <row r="4" spans="1:16" ht="34" customHeight="1">
      <c r="A4" s="98" t="s">
        <v>1</v>
      </c>
      <c r="B4" s="100">
        <v>1</v>
      </c>
      <c r="C4" s="233" t="s">
        <v>3200</v>
      </c>
      <c r="D4" s="233"/>
      <c r="E4" s="99">
        <v>0.58199999999999996</v>
      </c>
      <c r="F4" s="99">
        <v>0.44400000000000001</v>
      </c>
      <c r="G4" s="101">
        <v>39.42</v>
      </c>
      <c r="H4" s="101">
        <v>63</v>
      </c>
      <c r="I4" s="101">
        <v>97</v>
      </c>
      <c r="J4" s="23"/>
      <c r="K4" s="23"/>
      <c r="L4" s="23"/>
      <c r="M4" s="23"/>
      <c r="N4" s="23"/>
      <c r="O4" s="23"/>
      <c r="P4" s="23"/>
    </row>
    <row r="5" spans="1:16" ht="34" customHeight="1">
      <c r="A5" s="98" t="s">
        <v>14</v>
      </c>
      <c r="B5" s="100">
        <v>1</v>
      </c>
      <c r="C5" s="100">
        <v>0</v>
      </c>
      <c r="D5" s="100">
        <v>0</v>
      </c>
      <c r="E5" s="100">
        <v>1</v>
      </c>
      <c r="F5" s="100">
        <v>0</v>
      </c>
      <c r="G5" s="180">
        <v>38</v>
      </c>
      <c r="H5" s="180">
        <v>77</v>
      </c>
      <c r="I5" s="180">
        <v>104</v>
      </c>
      <c r="J5" s="23"/>
      <c r="K5" s="23"/>
      <c r="L5" s="23"/>
      <c r="M5" s="23"/>
      <c r="N5" s="23"/>
      <c r="O5" s="23"/>
      <c r="P5" s="23"/>
    </row>
    <row r="6" spans="1:16" ht="34" customHeight="1">
      <c r="A6" s="98" t="s">
        <v>2</v>
      </c>
      <c r="B6" s="172">
        <v>0.49</v>
      </c>
      <c r="C6" s="100">
        <v>0</v>
      </c>
      <c r="D6" s="172">
        <v>0.51</v>
      </c>
      <c r="E6" s="172">
        <v>0.89870000000000005</v>
      </c>
      <c r="F6" s="173">
        <v>0.1012</v>
      </c>
      <c r="G6" s="181">
        <v>37.6</v>
      </c>
      <c r="H6" s="181">
        <v>48.18</v>
      </c>
      <c r="I6" s="181">
        <v>126.76</v>
      </c>
      <c r="J6" s="23"/>
      <c r="K6" s="23"/>
      <c r="L6" s="23"/>
      <c r="M6" s="23"/>
      <c r="N6" s="23"/>
      <c r="O6" s="23"/>
      <c r="P6" s="23"/>
    </row>
    <row r="7" spans="1:16" ht="34" customHeight="1">
      <c r="A7" s="98" t="s">
        <v>3</v>
      </c>
      <c r="B7" s="100">
        <v>1</v>
      </c>
      <c r="C7" s="233" t="s">
        <v>3200</v>
      </c>
      <c r="D7" s="233"/>
      <c r="E7" s="100">
        <v>1</v>
      </c>
      <c r="F7" s="99">
        <v>0</v>
      </c>
      <c r="G7" s="180">
        <v>40.1</v>
      </c>
      <c r="H7" s="180">
        <v>23.24</v>
      </c>
      <c r="I7" s="180">
        <v>230.12</v>
      </c>
      <c r="J7" s="23"/>
      <c r="K7" s="23"/>
      <c r="L7" s="23"/>
      <c r="M7" s="23"/>
      <c r="N7" s="23"/>
      <c r="O7" s="23"/>
      <c r="P7" s="23"/>
    </row>
    <row r="8" spans="1:16" ht="34" customHeight="1">
      <c r="A8" s="98" t="s">
        <v>4</v>
      </c>
      <c r="B8" s="100">
        <v>0</v>
      </c>
      <c r="C8" s="100">
        <v>0.76500000000000001</v>
      </c>
      <c r="D8" s="100">
        <v>0.23499999999999999</v>
      </c>
      <c r="E8" s="100">
        <v>0.97899999999999998</v>
      </c>
      <c r="F8" s="99">
        <v>2.1000000000000001E-2</v>
      </c>
      <c r="G8" s="180">
        <v>36</v>
      </c>
      <c r="H8" s="180">
        <v>70</v>
      </c>
      <c r="I8" s="182">
        <v>155</v>
      </c>
      <c r="J8" s="23"/>
      <c r="K8" s="23"/>
      <c r="L8" s="23"/>
      <c r="M8" s="23"/>
      <c r="N8" s="23"/>
      <c r="O8" s="23"/>
      <c r="P8" s="23"/>
    </row>
    <row r="9" spans="1:16" ht="34" customHeight="1">
      <c r="A9" s="98" t="s">
        <v>5</v>
      </c>
      <c r="B9" s="172">
        <v>1</v>
      </c>
      <c r="C9" s="172">
        <v>0</v>
      </c>
      <c r="D9" s="172">
        <v>0</v>
      </c>
      <c r="E9" s="173">
        <v>0.86899999999999999</v>
      </c>
      <c r="F9" s="172">
        <v>0.13100000000000001</v>
      </c>
      <c r="G9" s="182">
        <v>38</v>
      </c>
      <c r="H9" s="182">
        <v>49.82</v>
      </c>
      <c r="I9" s="182">
        <v>172.7</v>
      </c>
      <c r="J9" s="23"/>
      <c r="K9" s="23"/>
      <c r="L9" s="23"/>
      <c r="M9" s="23"/>
      <c r="N9" s="23"/>
      <c r="O9" s="23"/>
      <c r="P9" s="23"/>
    </row>
    <row r="10" spans="1:16" ht="34" customHeight="1">
      <c r="A10" s="98" t="s">
        <v>6</v>
      </c>
      <c r="B10" s="100">
        <v>8.1000000000000003E-2</v>
      </c>
      <c r="C10" s="100">
        <v>0.38400000000000001</v>
      </c>
      <c r="D10" s="100">
        <v>0.53500000000000003</v>
      </c>
      <c r="E10" s="99">
        <v>0.71</v>
      </c>
      <c r="F10" s="99">
        <v>0.28999999999999998</v>
      </c>
      <c r="G10" s="101">
        <v>38</v>
      </c>
      <c r="H10" s="181">
        <v>63</v>
      </c>
      <c r="I10" s="181">
        <v>193</v>
      </c>
      <c r="J10" s="23"/>
      <c r="K10" s="23"/>
      <c r="L10" s="23"/>
      <c r="M10" s="23"/>
      <c r="N10" s="23"/>
      <c r="O10" s="23"/>
      <c r="P10" s="23"/>
    </row>
    <row r="11" spans="1:16" ht="34" customHeight="1">
      <c r="A11" s="98" t="s">
        <v>7</v>
      </c>
      <c r="B11" s="99">
        <v>0.63</v>
      </c>
      <c r="C11" s="172">
        <v>0.112</v>
      </c>
      <c r="D11" s="172">
        <v>0.25800000000000001</v>
      </c>
      <c r="E11" s="172">
        <v>1</v>
      </c>
      <c r="F11" s="173">
        <v>0</v>
      </c>
      <c r="G11" s="181">
        <v>38</v>
      </c>
      <c r="H11" s="181">
        <v>12.65</v>
      </c>
      <c r="I11" s="181">
        <v>365.21</v>
      </c>
      <c r="J11" s="23"/>
      <c r="K11" s="23"/>
      <c r="L11" s="23"/>
      <c r="M11" s="23"/>
      <c r="N11" s="23"/>
      <c r="O11" s="23"/>
      <c r="P11" s="23"/>
    </row>
    <row r="12" spans="1:16" ht="34" customHeight="1">
      <c r="A12" s="98" t="s">
        <v>8</v>
      </c>
      <c r="B12" s="100">
        <v>0.84599999999999997</v>
      </c>
      <c r="C12" s="100">
        <v>0</v>
      </c>
      <c r="D12" s="100">
        <v>0.154</v>
      </c>
      <c r="E12" s="99">
        <v>0.99590000000000001</v>
      </c>
      <c r="F12" s="99">
        <v>4.1000000000000003E-3</v>
      </c>
      <c r="G12" s="101">
        <v>38.14</v>
      </c>
      <c r="H12" s="180">
        <v>50.05</v>
      </c>
      <c r="I12" s="180">
        <v>244.51</v>
      </c>
      <c r="J12" s="23"/>
      <c r="K12" s="23"/>
      <c r="L12" s="23"/>
      <c r="M12" s="23"/>
      <c r="N12" s="23"/>
      <c r="O12" s="23"/>
      <c r="P12" s="23"/>
    </row>
    <row r="13" spans="1:16" ht="34" customHeight="1">
      <c r="A13" s="98" t="s">
        <v>16</v>
      </c>
      <c r="B13" s="100">
        <v>1</v>
      </c>
      <c r="C13" s="100">
        <v>0</v>
      </c>
      <c r="D13" s="99">
        <v>0</v>
      </c>
      <c r="E13" s="232" t="s">
        <v>17</v>
      </c>
      <c r="F13" s="232"/>
      <c r="G13" s="232"/>
      <c r="H13" s="232"/>
      <c r="I13" s="232"/>
      <c r="J13" s="23"/>
      <c r="K13" s="23"/>
      <c r="L13" s="23"/>
      <c r="M13" s="23"/>
      <c r="N13" s="23"/>
      <c r="O13" s="23"/>
      <c r="P13" s="23"/>
    </row>
    <row r="14" spans="1:16" ht="34" customHeight="1">
      <c r="A14" s="98" t="s">
        <v>9</v>
      </c>
      <c r="B14" s="172">
        <v>2.4E-2</v>
      </c>
      <c r="C14" s="175">
        <v>0.34200000000000003</v>
      </c>
      <c r="D14" s="175">
        <v>0.63400000000000001</v>
      </c>
      <c r="E14" s="174">
        <v>0.99450000000000005</v>
      </c>
      <c r="F14" s="173">
        <v>5.0000000000000001E-3</v>
      </c>
      <c r="G14" s="182">
        <v>38.200000000000003</v>
      </c>
      <c r="H14" s="182">
        <v>140</v>
      </c>
      <c r="I14" s="182">
        <v>346.7</v>
      </c>
      <c r="J14" s="23"/>
      <c r="K14" s="23"/>
      <c r="L14" s="23"/>
      <c r="M14" s="23"/>
      <c r="N14" s="23"/>
      <c r="O14" s="23"/>
      <c r="P14" s="23"/>
    </row>
    <row r="15" spans="1:16" ht="34" customHeight="1">
      <c r="A15" s="98" t="s">
        <v>10</v>
      </c>
      <c r="B15" s="176">
        <v>1</v>
      </c>
      <c r="C15" s="231" t="s">
        <v>3200</v>
      </c>
      <c r="D15" s="231"/>
      <c r="E15" s="178">
        <v>1</v>
      </c>
      <c r="F15" s="100">
        <v>0</v>
      </c>
      <c r="G15" s="183">
        <v>36.020000000000003</v>
      </c>
      <c r="H15" s="183">
        <v>64.56</v>
      </c>
      <c r="I15" s="183">
        <v>140.69999999999999</v>
      </c>
      <c r="J15" s="23"/>
      <c r="K15" s="23"/>
      <c r="L15" s="23"/>
      <c r="M15" s="23"/>
      <c r="N15" s="23"/>
      <c r="O15" s="23"/>
      <c r="P15" s="23"/>
    </row>
    <row r="16" spans="1:16" ht="34" customHeight="1">
      <c r="A16" s="98" t="s">
        <v>11</v>
      </c>
      <c r="B16" s="178">
        <v>0</v>
      </c>
      <c r="C16" s="178">
        <v>0</v>
      </c>
      <c r="D16" s="178">
        <v>1</v>
      </c>
      <c r="E16" s="179">
        <v>0.81</v>
      </c>
      <c r="F16" s="179">
        <v>0.19</v>
      </c>
      <c r="G16" s="184">
        <v>38</v>
      </c>
      <c r="H16" s="183">
        <v>50</v>
      </c>
      <c r="I16" s="182">
        <v>175</v>
      </c>
      <c r="J16" s="23"/>
      <c r="K16" s="23"/>
      <c r="L16" s="23"/>
      <c r="M16" s="23"/>
      <c r="N16" s="23"/>
      <c r="O16" s="23"/>
      <c r="P16" s="23"/>
    </row>
    <row r="17" spans="1:16" ht="34" customHeight="1">
      <c r="A17" s="98" t="s">
        <v>12</v>
      </c>
      <c r="B17" s="100">
        <v>0.25419999999999998</v>
      </c>
      <c r="C17" s="100">
        <v>0.45760000000000001</v>
      </c>
      <c r="D17" s="100">
        <v>0.28810000000000002</v>
      </c>
      <c r="E17" s="178">
        <v>1</v>
      </c>
      <c r="F17" s="100">
        <v>0</v>
      </c>
      <c r="G17" s="180">
        <v>38.200000000000003</v>
      </c>
      <c r="H17" s="180">
        <v>85.4</v>
      </c>
      <c r="I17" s="180">
        <v>226.7</v>
      </c>
      <c r="J17" s="23"/>
      <c r="K17" s="23"/>
      <c r="L17" s="23"/>
      <c r="M17" s="23"/>
      <c r="N17" s="23"/>
      <c r="O17" s="23"/>
      <c r="P17" s="23"/>
    </row>
  </sheetData>
  <mergeCells count="6">
    <mergeCell ref="A1:I1"/>
    <mergeCell ref="A2:I2"/>
    <mergeCell ref="C15:D15"/>
    <mergeCell ref="E13:I13"/>
    <mergeCell ref="C4:D4"/>
    <mergeCell ref="C7:D7"/>
  </mergeCells>
  <phoneticPr fontId="4" type="noConversion"/>
  <printOptions horizontalCentered="1"/>
  <pageMargins left="0.25" right="0.25" top="0.5" bottom="0.25" header="0" footer="0"/>
  <pageSetup scale="90" orientation="landscape"/>
  <headerFooter>
    <oddFooter>&amp;C&amp;"Calibri,Regular"&amp;K000000Page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61A7D-531C-1745-B137-03F689502E18}">
  <dimension ref="A1:B3"/>
  <sheetViews>
    <sheetView workbookViewId="0">
      <selection activeCell="B29" sqref="B29"/>
    </sheetView>
  </sheetViews>
  <sheetFormatPr baseColWidth="10" defaultRowHeight="13"/>
  <cols>
    <col min="1" max="1" width="12.33203125" bestFit="1" customWidth="1"/>
    <col min="2" max="2" width="41" bestFit="1" customWidth="1"/>
  </cols>
  <sheetData>
    <row r="1" spans="1:2">
      <c r="A1" t="s">
        <v>26</v>
      </c>
      <c r="B1" t="s">
        <v>3068</v>
      </c>
    </row>
    <row r="2" spans="1:2">
      <c r="A2" t="s">
        <v>33</v>
      </c>
      <c r="B2" t="s">
        <v>3067</v>
      </c>
    </row>
    <row r="3" spans="1:2">
      <c r="A3" t="s">
        <v>775</v>
      </c>
      <c r="B3" t="s">
        <v>3069</v>
      </c>
    </row>
  </sheetData>
  <pageMargins left="0.7" right="0.7" top="0.75" bottom="0.75" header="0.3" footer="0.3"/>
  <pageSetup orientation="portrait" horizontalDpi="0" verticalDpi="0"/>
  <headerFooter>
    <oddFooter>&amp;C&amp;"Calibri,Regular"&amp;K000000Page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898B-A96E-874F-B53B-6B354DF98F7A}">
  <sheetPr>
    <tabColor theme="0"/>
    <outlinePr summaryBelow="0" summaryRight="0"/>
  </sheetPr>
  <dimension ref="A1:G18"/>
  <sheetViews>
    <sheetView showGridLines="0" view="pageBreakPreview" zoomScaleNormal="100" zoomScaleSheetLayoutView="100" workbookViewId="0">
      <pane ySplit="3" topLeftCell="A4" activePane="bottomLeft" state="frozen"/>
      <selection activeCell="K12" sqref="K12"/>
      <selection pane="bottomLeft" activeCell="J13" sqref="J13"/>
    </sheetView>
  </sheetViews>
  <sheetFormatPr baseColWidth="10" defaultColWidth="14.5" defaultRowHeight="14"/>
  <cols>
    <col min="1" max="1" width="9.33203125" style="97" bestFit="1" customWidth="1"/>
    <col min="2" max="7" width="15.83203125" style="89" customWidth="1"/>
    <col min="8" max="16384" width="14.5" style="89"/>
  </cols>
  <sheetData>
    <row r="1" spans="1:7" ht="19">
      <c r="A1" s="229" t="s">
        <v>3139</v>
      </c>
      <c r="B1" s="229"/>
      <c r="C1" s="229"/>
      <c r="D1" s="229"/>
      <c r="E1" s="229"/>
      <c r="F1" s="229"/>
      <c r="G1" s="229"/>
    </row>
    <row r="2" spans="1:7" ht="24">
      <c r="A2" s="230" t="s">
        <v>20</v>
      </c>
      <c r="B2" s="230"/>
      <c r="C2" s="230"/>
      <c r="D2" s="230"/>
      <c r="E2" s="230"/>
      <c r="F2" s="230"/>
      <c r="G2" s="230"/>
    </row>
    <row r="3" spans="1:7" s="88" customFormat="1" ht="23" customHeight="1">
      <c r="A3" s="239" t="s">
        <v>106</v>
      </c>
      <c r="B3" s="237" t="s">
        <v>18</v>
      </c>
      <c r="C3" s="238"/>
      <c r="D3" s="237" t="s">
        <v>19</v>
      </c>
      <c r="E3" s="238"/>
      <c r="F3" s="237" t="s">
        <v>3204</v>
      </c>
      <c r="G3" s="238"/>
    </row>
    <row r="4" spans="1:7" s="88" customFormat="1" ht="16">
      <c r="A4" s="240"/>
      <c r="B4" s="102" t="s">
        <v>3205</v>
      </c>
      <c r="C4" s="102" t="s">
        <v>3206</v>
      </c>
      <c r="D4" s="102" t="s">
        <v>3205</v>
      </c>
      <c r="E4" s="102" t="s">
        <v>3206</v>
      </c>
      <c r="F4" s="102" t="s">
        <v>3205</v>
      </c>
      <c r="G4" s="102" t="s">
        <v>3206</v>
      </c>
    </row>
    <row r="5" spans="1:7" ht="34" customHeight="1">
      <c r="A5" s="98" t="s">
        <v>1</v>
      </c>
      <c r="B5" s="100">
        <v>0.434</v>
      </c>
      <c r="C5" s="100" t="s">
        <v>1442</v>
      </c>
      <c r="D5" s="100">
        <v>0.34399999999999997</v>
      </c>
      <c r="E5" s="100" t="s">
        <v>1442</v>
      </c>
      <c r="F5" s="100" t="s">
        <v>1442</v>
      </c>
      <c r="G5" s="100" t="s">
        <v>1442</v>
      </c>
    </row>
    <row r="6" spans="1:7" ht="34" customHeight="1">
      <c r="A6" s="98" t="s">
        <v>14</v>
      </c>
      <c r="B6" s="100">
        <v>0.65</v>
      </c>
      <c r="C6" s="100" t="s">
        <v>1442</v>
      </c>
      <c r="D6" s="100">
        <v>0.76</v>
      </c>
      <c r="E6" s="100" t="s">
        <v>1442</v>
      </c>
      <c r="F6" s="100">
        <v>0.64</v>
      </c>
      <c r="G6" s="100" t="s">
        <v>1442</v>
      </c>
    </row>
    <row r="7" spans="1:7" ht="34" customHeight="1">
      <c r="A7" s="98" t="s">
        <v>2</v>
      </c>
      <c r="B7" s="172">
        <v>0.20300000000000001</v>
      </c>
      <c r="C7" s="100">
        <v>0.33</v>
      </c>
      <c r="D7" s="172">
        <v>0.13</v>
      </c>
      <c r="E7" s="172">
        <v>0.2419</v>
      </c>
      <c r="F7" s="100" t="s">
        <v>1442</v>
      </c>
      <c r="G7" s="100" t="s">
        <v>1442</v>
      </c>
    </row>
    <row r="8" spans="1:7" ht="34" customHeight="1">
      <c r="A8" s="98" t="s">
        <v>3</v>
      </c>
      <c r="B8" s="100">
        <v>0.82</v>
      </c>
      <c r="C8" s="100">
        <v>0.47</v>
      </c>
      <c r="D8" s="100">
        <v>0.53</v>
      </c>
      <c r="E8" s="100">
        <v>0.53</v>
      </c>
      <c r="F8" s="99">
        <v>0.4</v>
      </c>
      <c r="G8" s="100">
        <v>0.4</v>
      </c>
    </row>
    <row r="9" spans="1:7" ht="34" customHeight="1">
      <c r="A9" s="98" t="s">
        <v>4</v>
      </c>
      <c r="B9" s="172">
        <v>0.65</v>
      </c>
      <c r="C9" s="172">
        <v>0.35</v>
      </c>
      <c r="D9" s="172">
        <v>0.55000000000000004</v>
      </c>
      <c r="E9" s="172">
        <v>0.35</v>
      </c>
      <c r="F9" s="100" t="s">
        <v>1442</v>
      </c>
      <c r="G9" s="100" t="s">
        <v>1442</v>
      </c>
    </row>
    <row r="10" spans="1:7" ht="34" customHeight="1">
      <c r="A10" s="98" t="s">
        <v>5</v>
      </c>
      <c r="B10" s="172">
        <v>0.77</v>
      </c>
      <c r="C10" s="172">
        <v>0.67</v>
      </c>
      <c r="D10" s="172">
        <v>0.63</v>
      </c>
      <c r="E10" s="172">
        <v>0.43</v>
      </c>
      <c r="F10" s="173">
        <v>0.53</v>
      </c>
      <c r="G10" s="174">
        <v>0.41</v>
      </c>
    </row>
    <row r="11" spans="1:7" ht="34" customHeight="1">
      <c r="A11" s="98" t="s">
        <v>6</v>
      </c>
      <c r="B11" s="100">
        <v>0.74</v>
      </c>
      <c r="C11" s="100">
        <v>0.74</v>
      </c>
      <c r="D11" s="100">
        <v>0.79</v>
      </c>
      <c r="E11" s="99">
        <v>0.79</v>
      </c>
      <c r="F11" s="99">
        <v>0.63</v>
      </c>
      <c r="G11" s="99">
        <v>0.63</v>
      </c>
    </row>
    <row r="12" spans="1:7" ht="34" customHeight="1">
      <c r="A12" s="98" t="s">
        <v>7</v>
      </c>
      <c r="B12" s="99">
        <v>0.73</v>
      </c>
      <c r="C12" s="172">
        <v>0.78</v>
      </c>
      <c r="D12" s="172">
        <v>0.66</v>
      </c>
      <c r="E12" s="172">
        <v>0.7</v>
      </c>
      <c r="F12" s="173">
        <v>0.55000000000000004</v>
      </c>
      <c r="G12" s="172">
        <v>0.6</v>
      </c>
    </row>
    <row r="13" spans="1:7" ht="34" customHeight="1">
      <c r="A13" s="98" t="s">
        <v>8</v>
      </c>
      <c r="B13" s="100" t="s">
        <v>1442</v>
      </c>
      <c r="C13" s="100">
        <v>0.30149999999999999</v>
      </c>
      <c r="D13" s="100" t="s">
        <v>1442</v>
      </c>
      <c r="E13" s="99">
        <v>0.37</v>
      </c>
      <c r="F13" s="100" t="s">
        <v>1442</v>
      </c>
      <c r="G13" s="99">
        <v>0.28610000000000002</v>
      </c>
    </row>
    <row r="14" spans="1:7" ht="34" customHeight="1">
      <c r="A14" s="98" t="s">
        <v>16</v>
      </c>
      <c r="B14" s="234" t="s">
        <v>17</v>
      </c>
      <c r="C14" s="235"/>
      <c r="D14" s="235"/>
      <c r="E14" s="235"/>
      <c r="F14" s="235"/>
      <c r="G14" s="236"/>
    </row>
    <row r="15" spans="1:7" ht="34" customHeight="1">
      <c r="A15" s="98" t="s">
        <v>9</v>
      </c>
      <c r="B15" s="172">
        <v>0.43</v>
      </c>
      <c r="C15" s="175">
        <v>0.26</v>
      </c>
      <c r="D15" s="175">
        <v>0.4</v>
      </c>
      <c r="E15" s="174">
        <v>0.27</v>
      </c>
      <c r="F15" s="173">
        <v>0.22</v>
      </c>
      <c r="G15" s="100" t="s">
        <v>1442</v>
      </c>
    </row>
    <row r="16" spans="1:7" ht="34" customHeight="1">
      <c r="A16" s="98" t="s">
        <v>10</v>
      </c>
      <c r="B16" s="176">
        <v>0.14399999999999999</v>
      </c>
      <c r="C16" s="100" t="s">
        <v>1442</v>
      </c>
      <c r="D16" s="177">
        <v>0.11700000000000001</v>
      </c>
      <c r="E16" s="100" t="s">
        <v>1442</v>
      </c>
      <c r="F16" s="100">
        <v>7.8700000000000006E-2</v>
      </c>
      <c r="G16" s="100" t="s">
        <v>1442</v>
      </c>
    </row>
    <row r="17" spans="1:7" ht="34" customHeight="1">
      <c r="A17" s="98" t="s">
        <v>11</v>
      </c>
      <c r="B17" s="178">
        <v>0.57999999999999996</v>
      </c>
      <c r="C17" s="178">
        <v>0.38</v>
      </c>
      <c r="D17" s="178">
        <v>0.36</v>
      </c>
      <c r="E17" s="179">
        <v>0.77</v>
      </c>
      <c r="F17" s="179">
        <v>0.36</v>
      </c>
      <c r="G17" s="179">
        <v>0.51</v>
      </c>
    </row>
    <row r="18" spans="1:7" ht="34" customHeight="1">
      <c r="A18" s="98" t="s">
        <v>12</v>
      </c>
      <c r="B18" s="100">
        <v>0.5</v>
      </c>
      <c r="C18" s="100">
        <v>0.25</v>
      </c>
      <c r="D18" s="100" t="s">
        <v>1442</v>
      </c>
      <c r="E18" s="178">
        <v>0.6</v>
      </c>
      <c r="F18" s="100" t="s">
        <v>1442</v>
      </c>
      <c r="G18" s="100" t="s">
        <v>1442</v>
      </c>
    </row>
  </sheetData>
  <mergeCells count="7">
    <mergeCell ref="B14:G14"/>
    <mergeCell ref="B3:C3"/>
    <mergeCell ref="D3:E3"/>
    <mergeCell ref="F3:G3"/>
    <mergeCell ref="A1:G1"/>
    <mergeCell ref="A2:G2"/>
    <mergeCell ref="A3:A4"/>
  </mergeCells>
  <printOptions horizontalCentered="1"/>
  <pageMargins left="0.25" right="0.25" top="0.5" bottom="0.25" header="0.3" footer="0.3"/>
  <pageSetup scale="90" orientation="landscape"/>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FA99-1319-EA42-8455-5C00BDD417EB}">
  <sheetPr>
    <outlinePr summaryBelow="0" summaryRight="0"/>
  </sheetPr>
  <dimension ref="A1:S84"/>
  <sheetViews>
    <sheetView showGridLines="0" view="pageBreakPreview" zoomScale="80" zoomScaleNormal="110" zoomScaleSheetLayoutView="80" workbookViewId="0">
      <pane xSplit="1" ySplit="3" topLeftCell="B4" activePane="bottomRight" state="frozen"/>
      <selection activeCell="F8" sqref="F8"/>
      <selection pane="topRight" activeCell="F8" sqref="F8"/>
      <selection pane="bottomLeft" activeCell="F8" sqref="F8"/>
      <selection pane="bottomRight" activeCell="E12" sqref="E12"/>
    </sheetView>
  </sheetViews>
  <sheetFormatPr baseColWidth="10" defaultColWidth="14.5" defaultRowHeight="14"/>
  <cols>
    <col min="1" max="1" width="23.83203125" style="107" customWidth="1"/>
    <col min="2" max="2" width="71.83203125" style="6" customWidth="1"/>
    <col min="3" max="3" width="13.5" style="7" customWidth="1"/>
    <col min="4" max="4" width="19.33203125" style="5" customWidth="1"/>
    <col min="5" max="5" width="19" style="5" customWidth="1"/>
    <col min="6" max="6" width="13.33203125" style="5" customWidth="1"/>
    <col min="7" max="7" width="17.1640625" style="5" customWidth="1"/>
    <col min="8" max="8" width="20.1640625" style="5" customWidth="1"/>
    <col min="9" max="9" width="13.83203125" style="5" customWidth="1"/>
    <col min="10" max="10" width="9.5" style="5" customWidth="1"/>
    <col min="11" max="11" width="13.1640625" style="5" customWidth="1"/>
    <col min="12" max="12" width="12.83203125" style="5" customWidth="1"/>
    <col min="13" max="13" width="16" style="80" customWidth="1"/>
    <col min="14" max="14" width="11.1640625" style="5" customWidth="1"/>
    <col min="15" max="15" width="21.5" style="5" customWidth="1"/>
    <col min="16" max="16" width="17.1640625" style="7" customWidth="1"/>
    <col min="17" max="17" width="12.33203125" style="5" customWidth="1"/>
    <col min="18" max="18" width="22.1640625" style="5" customWidth="1"/>
    <col min="19" max="19" width="16.5" style="5"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row>
    <row r="2" spans="1:19" ht="24">
      <c r="A2" s="230" t="s">
        <v>3138</v>
      </c>
      <c r="B2" s="230"/>
      <c r="C2" s="230"/>
      <c r="D2" s="230"/>
      <c r="E2" s="230"/>
      <c r="F2" s="230"/>
      <c r="G2" s="230"/>
      <c r="H2" s="230"/>
      <c r="I2" s="230"/>
      <c r="J2" s="230"/>
      <c r="K2" s="230"/>
      <c r="L2" s="230"/>
      <c r="M2" s="230"/>
      <c r="N2" s="230"/>
      <c r="O2" s="6"/>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4369</v>
      </c>
      <c r="L3" s="71" t="s">
        <v>3144</v>
      </c>
      <c r="M3" s="76" t="s">
        <v>3147</v>
      </c>
      <c r="N3" s="71" t="s">
        <v>3070</v>
      </c>
      <c r="O3" s="71" t="s">
        <v>3225</v>
      </c>
      <c r="P3" s="71" t="s">
        <v>3146</v>
      </c>
      <c r="Q3" s="71" t="s">
        <v>3145</v>
      </c>
    </row>
    <row r="4" spans="1:19" s="15" customFormat="1" ht="48">
      <c r="A4" s="103" t="s">
        <v>1429</v>
      </c>
      <c r="B4" s="12" t="s">
        <v>1430</v>
      </c>
      <c r="C4" s="12">
        <v>39</v>
      </c>
      <c r="D4" s="12" t="s">
        <v>1431</v>
      </c>
      <c r="E4" s="12" t="s">
        <v>1432</v>
      </c>
      <c r="F4" s="12" t="s">
        <v>775</v>
      </c>
      <c r="G4" s="12" t="s">
        <v>775</v>
      </c>
      <c r="H4" s="12" t="s">
        <v>936</v>
      </c>
      <c r="I4" s="12" t="s">
        <v>33</v>
      </c>
      <c r="J4" s="12"/>
      <c r="K4" s="12" t="s">
        <v>33</v>
      </c>
      <c r="L4" s="13"/>
      <c r="M4" s="79" t="s">
        <v>3181</v>
      </c>
      <c r="N4" s="14">
        <v>2014</v>
      </c>
      <c r="O4" s="14" t="s">
        <v>3067</v>
      </c>
      <c r="P4" s="14" t="s">
        <v>27</v>
      </c>
      <c r="Q4" s="13"/>
    </row>
    <row r="5" spans="1:19" s="15" customFormat="1" ht="64">
      <c r="A5" s="103" t="s">
        <v>4321</v>
      </c>
      <c r="B5" s="12" t="s">
        <v>2850</v>
      </c>
      <c r="C5" s="12">
        <v>44</v>
      </c>
      <c r="D5" s="12" t="s">
        <v>22</v>
      </c>
      <c r="E5" s="12" t="s">
        <v>2851</v>
      </c>
      <c r="F5" s="12" t="s">
        <v>26</v>
      </c>
      <c r="G5" s="12" t="s">
        <v>2852</v>
      </c>
      <c r="H5" s="13" t="s">
        <v>2853</v>
      </c>
      <c r="I5" s="12" t="s">
        <v>33</v>
      </c>
      <c r="J5" s="12"/>
      <c r="K5" s="12" t="s">
        <v>33</v>
      </c>
      <c r="L5" s="13"/>
      <c r="M5" s="82">
        <v>19331.45</v>
      </c>
      <c r="N5" s="14">
        <v>2023</v>
      </c>
      <c r="O5" s="14" t="s">
        <v>3068</v>
      </c>
      <c r="P5" s="14"/>
      <c r="Q5" s="13"/>
    </row>
    <row r="6" spans="1:19" s="15" customFormat="1" ht="64">
      <c r="A6" s="103" t="s">
        <v>4322</v>
      </c>
      <c r="B6" s="12" t="s">
        <v>2854</v>
      </c>
      <c r="C6" s="12">
        <v>44</v>
      </c>
      <c r="D6" s="12" t="s">
        <v>22</v>
      </c>
      <c r="E6" s="12" t="s">
        <v>2851</v>
      </c>
      <c r="F6" s="12" t="s">
        <v>26</v>
      </c>
      <c r="G6" s="12" t="s">
        <v>2852</v>
      </c>
      <c r="H6" s="13" t="s">
        <v>2853</v>
      </c>
      <c r="I6" s="12" t="s">
        <v>33</v>
      </c>
      <c r="J6" s="12"/>
      <c r="K6" s="12" t="s">
        <v>33</v>
      </c>
      <c r="L6" s="13"/>
      <c r="M6" s="82">
        <v>19331.45</v>
      </c>
      <c r="N6" s="14">
        <v>2023</v>
      </c>
      <c r="O6" s="14" t="s">
        <v>3068</v>
      </c>
      <c r="P6" s="14"/>
      <c r="Q6" s="13"/>
    </row>
    <row r="7" spans="1:19" s="15" customFormat="1" ht="64">
      <c r="A7" s="103" t="s">
        <v>4323</v>
      </c>
      <c r="B7" s="12" t="s">
        <v>2855</v>
      </c>
      <c r="C7" s="12">
        <v>44</v>
      </c>
      <c r="D7" s="12" t="s">
        <v>22</v>
      </c>
      <c r="E7" s="12" t="s">
        <v>2851</v>
      </c>
      <c r="F7" s="12" t="s">
        <v>26</v>
      </c>
      <c r="G7" s="12" t="s">
        <v>2856</v>
      </c>
      <c r="H7" s="13" t="s">
        <v>2853</v>
      </c>
      <c r="I7" s="12" t="s">
        <v>33</v>
      </c>
      <c r="J7" s="12"/>
      <c r="K7" s="12" t="s">
        <v>33</v>
      </c>
      <c r="L7" s="13"/>
      <c r="M7" s="82">
        <v>19331.45</v>
      </c>
      <c r="N7" s="14">
        <v>2023</v>
      </c>
      <c r="O7" s="14" t="s">
        <v>3068</v>
      </c>
      <c r="P7" s="14"/>
      <c r="Q7" s="13"/>
    </row>
    <row r="8" spans="1:19" s="15" customFormat="1" ht="64">
      <c r="A8" s="103" t="s">
        <v>4324</v>
      </c>
      <c r="B8" s="12" t="s">
        <v>2857</v>
      </c>
      <c r="C8" s="12">
        <v>44</v>
      </c>
      <c r="D8" s="12" t="s">
        <v>22</v>
      </c>
      <c r="E8" s="12" t="s">
        <v>2851</v>
      </c>
      <c r="F8" s="12" t="s">
        <v>26</v>
      </c>
      <c r="G8" s="12" t="s">
        <v>2856</v>
      </c>
      <c r="H8" s="13" t="s">
        <v>2853</v>
      </c>
      <c r="I8" s="12" t="s">
        <v>33</v>
      </c>
      <c r="J8" s="12"/>
      <c r="K8" s="12" t="s">
        <v>33</v>
      </c>
      <c r="L8" s="13"/>
      <c r="M8" s="82">
        <v>19331.45</v>
      </c>
      <c r="N8" s="14">
        <v>2023</v>
      </c>
      <c r="O8" s="14" t="s">
        <v>3068</v>
      </c>
      <c r="P8" s="14"/>
      <c r="Q8" s="13"/>
    </row>
    <row r="9" spans="1:19" s="15" customFormat="1" ht="64">
      <c r="A9" s="103" t="s">
        <v>2858</v>
      </c>
      <c r="B9" s="12" t="s">
        <v>2859</v>
      </c>
      <c r="C9" s="12">
        <v>1</v>
      </c>
      <c r="D9" s="12" t="s">
        <v>654</v>
      </c>
      <c r="E9" s="12" t="s">
        <v>2851</v>
      </c>
      <c r="F9" s="12" t="s">
        <v>26</v>
      </c>
      <c r="G9" s="12" t="s">
        <v>2856</v>
      </c>
      <c r="H9" s="13" t="s">
        <v>2853</v>
      </c>
      <c r="I9" s="12" t="s">
        <v>33</v>
      </c>
      <c r="J9" s="12"/>
      <c r="K9" s="12" t="s">
        <v>33</v>
      </c>
      <c r="L9" s="13"/>
      <c r="M9" s="82">
        <v>4297.2</v>
      </c>
      <c r="N9" s="14">
        <v>2023</v>
      </c>
      <c r="O9" s="14" t="s">
        <v>3067</v>
      </c>
      <c r="P9" s="14"/>
      <c r="Q9" s="13"/>
    </row>
    <row r="10" spans="1:19" s="15" customFormat="1" ht="64">
      <c r="A10" s="103" t="s">
        <v>2860</v>
      </c>
      <c r="B10" s="12" t="s">
        <v>2861</v>
      </c>
      <c r="C10" s="12">
        <v>19</v>
      </c>
      <c r="D10" s="12" t="s">
        <v>812</v>
      </c>
      <c r="E10" s="12" t="s">
        <v>2851</v>
      </c>
      <c r="F10" s="12" t="s">
        <v>26</v>
      </c>
      <c r="G10" s="12" t="s">
        <v>2856</v>
      </c>
      <c r="H10" s="13" t="s">
        <v>2853</v>
      </c>
      <c r="I10" s="12" t="s">
        <v>33</v>
      </c>
      <c r="J10" s="12"/>
      <c r="K10" s="12" t="s">
        <v>33</v>
      </c>
      <c r="L10" s="13"/>
      <c r="M10" s="82">
        <v>11518.85</v>
      </c>
      <c r="N10" s="14">
        <v>2023</v>
      </c>
      <c r="O10" s="14" t="s">
        <v>3068</v>
      </c>
      <c r="P10" s="14"/>
      <c r="Q10" s="13"/>
    </row>
    <row r="11" spans="1:19" s="15" customFormat="1" ht="96">
      <c r="A11" s="103" t="s">
        <v>2862</v>
      </c>
      <c r="B11" s="12" t="s">
        <v>2863</v>
      </c>
      <c r="C11" s="12">
        <v>84</v>
      </c>
      <c r="D11" s="12" t="s">
        <v>2115</v>
      </c>
      <c r="E11" s="12" t="s">
        <v>2851</v>
      </c>
      <c r="F11" s="12" t="s">
        <v>26</v>
      </c>
      <c r="G11" s="12" t="s">
        <v>2856</v>
      </c>
      <c r="H11" s="13" t="s">
        <v>2853</v>
      </c>
      <c r="I11" s="12" t="s">
        <v>33</v>
      </c>
      <c r="J11" s="12"/>
      <c r="K11" s="12" t="s">
        <v>33</v>
      </c>
      <c r="L11" s="13"/>
      <c r="M11" s="82">
        <v>12712.52</v>
      </c>
      <c r="N11" s="14">
        <v>2020</v>
      </c>
      <c r="O11" s="14" t="s">
        <v>3068</v>
      </c>
      <c r="P11" s="14"/>
      <c r="Q11" s="13"/>
    </row>
    <row r="12" spans="1:19" s="15" customFormat="1" ht="112">
      <c r="A12" s="103" t="s">
        <v>2864</v>
      </c>
      <c r="B12" s="12" t="s">
        <v>2865</v>
      </c>
      <c r="C12" s="12">
        <v>94</v>
      </c>
      <c r="D12" s="12" t="s">
        <v>602</v>
      </c>
      <c r="E12" s="12" t="s">
        <v>2851</v>
      </c>
      <c r="F12" s="12" t="s">
        <v>26</v>
      </c>
      <c r="G12" s="12" t="s">
        <v>2856</v>
      </c>
      <c r="H12" s="13" t="s">
        <v>2853</v>
      </c>
      <c r="I12" s="12" t="s">
        <v>33</v>
      </c>
      <c r="J12" s="12"/>
      <c r="K12" s="12" t="s">
        <v>33</v>
      </c>
      <c r="L12" s="13"/>
      <c r="M12" s="82">
        <v>17015.689999999999</v>
      </c>
      <c r="N12" s="14">
        <v>2018</v>
      </c>
      <c r="O12" s="14" t="s">
        <v>3068</v>
      </c>
      <c r="P12" s="14"/>
      <c r="Q12" s="13"/>
    </row>
    <row r="13" spans="1:19" s="15" customFormat="1" ht="112">
      <c r="A13" s="103" t="s">
        <v>2866</v>
      </c>
      <c r="B13" s="16" t="s">
        <v>2867</v>
      </c>
      <c r="C13" s="12">
        <v>77</v>
      </c>
      <c r="D13" s="12" t="s">
        <v>2115</v>
      </c>
      <c r="E13" s="12" t="s">
        <v>2851</v>
      </c>
      <c r="F13" s="12" t="s">
        <v>26</v>
      </c>
      <c r="G13" s="12" t="s">
        <v>775</v>
      </c>
      <c r="H13" s="13" t="s">
        <v>2853</v>
      </c>
      <c r="I13" s="12" t="s">
        <v>33</v>
      </c>
      <c r="J13" s="12"/>
      <c r="K13" s="12" t="s">
        <v>33</v>
      </c>
      <c r="L13" s="13"/>
      <c r="M13" s="82">
        <v>12715.52</v>
      </c>
      <c r="N13" s="14">
        <v>2020</v>
      </c>
      <c r="O13" s="14" t="s">
        <v>3068</v>
      </c>
      <c r="P13" s="14"/>
      <c r="Q13" s="13"/>
    </row>
    <row r="14" spans="1:19" s="15" customFormat="1" ht="80">
      <c r="A14" s="103" t="s">
        <v>4299</v>
      </c>
      <c r="B14" s="164" t="s">
        <v>4315</v>
      </c>
      <c r="C14" s="12">
        <v>38</v>
      </c>
      <c r="D14" s="12" t="s">
        <v>2115</v>
      </c>
      <c r="E14" s="12" t="s">
        <v>2851</v>
      </c>
      <c r="F14" s="12" t="s">
        <v>26</v>
      </c>
      <c r="G14" s="12" t="s">
        <v>775</v>
      </c>
      <c r="H14" s="13" t="s">
        <v>2853</v>
      </c>
      <c r="I14" s="12" t="s">
        <v>33</v>
      </c>
      <c r="J14" s="12"/>
      <c r="K14" s="12" t="s">
        <v>33</v>
      </c>
      <c r="L14" s="13"/>
      <c r="M14" s="82">
        <v>9489.6200000000008</v>
      </c>
      <c r="N14" s="14">
        <v>2019</v>
      </c>
      <c r="O14" s="14" t="s">
        <v>3068</v>
      </c>
      <c r="P14" s="14"/>
      <c r="Q14" s="13"/>
    </row>
    <row r="15" spans="1:19" s="15" customFormat="1" ht="80">
      <c r="A15" s="103" t="s">
        <v>4300</v>
      </c>
      <c r="B15" s="164" t="s">
        <v>4301</v>
      </c>
      <c r="C15" s="12">
        <v>23</v>
      </c>
      <c r="D15" s="12" t="s">
        <v>2115</v>
      </c>
      <c r="E15" s="12" t="s">
        <v>2851</v>
      </c>
      <c r="F15" s="12" t="s">
        <v>26</v>
      </c>
      <c r="G15" s="12" t="s">
        <v>775</v>
      </c>
      <c r="H15" s="13" t="s">
        <v>2853</v>
      </c>
      <c r="I15" s="12" t="s">
        <v>33</v>
      </c>
      <c r="J15" s="12"/>
      <c r="K15" s="12" t="s">
        <v>33</v>
      </c>
      <c r="L15" s="13"/>
      <c r="M15" s="82">
        <v>10563.92</v>
      </c>
      <c r="N15" s="14">
        <v>2024</v>
      </c>
      <c r="O15" s="14" t="s">
        <v>3068</v>
      </c>
      <c r="P15" s="14"/>
      <c r="Q15" s="13"/>
    </row>
    <row r="16" spans="1:19" s="15" customFormat="1" ht="80">
      <c r="A16" s="103" t="s">
        <v>4302</v>
      </c>
      <c r="B16" s="16" t="s">
        <v>4303</v>
      </c>
      <c r="C16" s="12">
        <v>38</v>
      </c>
      <c r="D16" s="12" t="s">
        <v>2115</v>
      </c>
      <c r="E16" s="12" t="s">
        <v>2851</v>
      </c>
      <c r="F16" s="12" t="s">
        <v>26</v>
      </c>
      <c r="G16" s="12" t="s">
        <v>775</v>
      </c>
      <c r="H16" s="13" t="s">
        <v>2853</v>
      </c>
      <c r="I16" s="12" t="s">
        <v>33</v>
      </c>
      <c r="J16" s="12"/>
      <c r="K16" s="12" t="s">
        <v>33</v>
      </c>
      <c r="L16" s="13"/>
      <c r="M16" s="82">
        <v>9489.6200000000008</v>
      </c>
      <c r="N16" s="14">
        <v>2024</v>
      </c>
      <c r="O16" s="14" t="s">
        <v>3068</v>
      </c>
      <c r="P16" s="14"/>
      <c r="Q16" s="13"/>
    </row>
    <row r="17" spans="1:17" s="15" customFormat="1" ht="96">
      <c r="A17" s="103" t="s">
        <v>2868</v>
      </c>
      <c r="B17" s="16" t="s">
        <v>2869</v>
      </c>
      <c r="C17" s="12">
        <v>5</v>
      </c>
      <c r="D17" s="12" t="s">
        <v>2115</v>
      </c>
      <c r="E17" s="12" t="s">
        <v>2851</v>
      </c>
      <c r="F17" s="12" t="s">
        <v>26</v>
      </c>
      <c r="G17" s="12" t="s">
        <v>775</v>
      </c>
      <c r="H17" s="13" t="s">
        <v>2853</v>
      </c>
      <c r="I17" s="12" t="s">
        <v>33</v>
      </c>
      <c r="J17" s="12"/>
      <c r="K17" s="12" t="s">
        <v>33</v>
      </c>
      <c r="L17" s="13"/>
      <c r="M17" s="82">
        <v>11638.22</v>
      </c>
      <c r="N17" s="14">
        <v>2024</v>
      </c>
      <c r="O17" s="14" t="s">
        <v>3068</v>
      </c>
      <c r="P17" s="14"/>
      <c r="Q17" s="13"/>
    </row>
    <row r="18" spans="1:17" s="15" customFormat="1" ht="80">
      <c r="A18" s="103" t="s">
        <v>4304</v>
      </c>
      <c r="B18" s="16" t="s">
        <v>4305</v>
      </c>
      <c r="C18" s="12">
        <v>14</v>
      </c>
      <c r="D18" s="12" t="s">
        <v>2115</v>
      </c>
      <c r="E18" s="12" t="s">
        <v>2851</v>
      </c>
      <c r="F18" s="12" t="s">
        <v>26</v>
      </c>
      <c r="G18" s="12" t="s">
        <v>775</v>
      </c>
      <c r="H18" s="13" t="s">
        <v>2853</v>
      </c>
      <c r="I18" s="12" t="s">
        <v>33</v>
      </c>
      <c r="J18" s="12"/>
      <c r="K18" s="12" t="s">
        <v>33</v>
      </c>
      <c r="L18" s="13"/>
      <c r="M18" s="82">
        <v>9489.6200000000008</v>
      </c>
      <c r="N18" s="14">
        <v>2023</v>
      </c>
      <c r="O18" s="14" t="s">
        <v>3068</v>
      </c>
      <c r="P18" s="14"/>
      <c r="Q18" s="13"/>
    </row>
    <row r="19" spans="1:17" s="15" customFormat="1" ht="80">
      <c r="A19" s="103" t="s">
        <v>2870</v>
      </c>
      <c r="B19" s="16" t="s">
        <v>2871</v>
      </c>
      <c r="C19" s="12">
        <v>113</v>
      </c>
      <c r="D19" s="12" t="s">
        <v>2115</v>
      </c>
      <c r="E19" s="12" t="s">
        <v>2851</v>
      </c>
      <c r="F19" s="12" t="s">
        <v>26</v>
      </c>
      <c r="G19" s="12" t="s">
        <v>775</v>
      </c>
      <c r="H19" s="13" t="s">
        <v>2853</v>
      </c>
      <c r="I19" s="12" t="s">
        <v>33</v>
      </c>
      <c r="J19" s="12"/>
      <c r="K19" s="12" t="s">
        <v>33</v>
      </c>
      <c r="L19" s="13"/>
      <c r="M19" s="82">
        <v>10563.92</v>
      </c>
      <c r="N19" s="14">
        <v>2020</v>
      </c>
      <c r="O19" s="14" t="s">
        <v>3068</v>
      </c>
      <c r="P19" s="14"/>
      <c r="Q19" s="13"/>
    </row>
    <row r="20" spans="1:17" s="15" customFormat="1" ht="80">
      <c r="A20" s="103" t="s">
        <v>2872</v>
      </c>
      <c r="B20" s="16" t="s">
        <v>2873</v>
      </c>
      <c r="C20" s="12">
        <v>21</v>
      </c>
      <c r="D20" s="12" t="s">
        <v>2115</v>
      </c>
      <c r="E20" s="12" t="s">
        <v>2851</v>
      </c>
      <c r="F20" s="12" t="s">
        <v>26</v>
      </c>
      <c r="G20" s="12" t="s">
        <v>775</v>
      </c>
      <c r="H20" s="13" t="s">
        <v>2853</v>
      </c>
      <c r="I20" s="12" t="s">
        <v>33</v>
      </c>
      <c r="J20" s="12"/>
      <c r="K20" s="12" t="s">
        <v>33</v>
      </c>
      <c r="L20" s="13"/>
      <c r="M20" s="82">
        <v>14688.04</v>
      </c>
      <c r="N20" s="14">
        <v>2020</v>
      </c>
      <c r="O20" s="14" t="s">
        <v>3068</v>
      </c>
      <c r="P20" s="14"/>
      <c r="Q20" s="13"/>
    </row>
    <row r="21" spans="1:17" s="15" customFormat="1" ht="64">
      <c r="A21" s="103" t="s">
        <v>2874</v>
      </c>
      <c r="B21" s="12" t="s">
        <v>4306</v>
      </c>
      <c r="C21" s="12">
        <v>11</v>
      </c>
      <c r="D21" s="12" t="s">
        <v>23</v>
      </c>
      <c r="E21" s="12" t="s">
        <v>2851</v>
      </c>
      <c r="F21" s="12" t="s">
        <v>26</v>
      </c>
      <c r="G21" s="12" t="s">
        <v>2875</v>
      </c>
      <c r="H21" s="13" t="s">
        <v>2853</v>
      </c>
      <c r="I21" s="12" t="s">
        <v>33</v>
      </c>
      <c r="J21" s="12"/>
      <c r="K21" s="12" t="s">
        <v>33</v>
      </c>
      <c r="L21" s="13"/>
      <c r="M21" s="82">
        <v>1074.3</v>
      </c>
      <c r="N21" s="14">
        <v>2024</v>
      </c>
      <c r="O21" s="14" t="s">
        <v>3067</v>
      </c>
      <c r="P21" s="14" t="s">
        <v>1561</v>
      </c>
      <c r="Q21" s="13"/>
    </row>
    <row r="22" spans="1:17" s="15" customFormat="1" ht="80">
      <c r="A22" s="103" t="s">
        <v>2876</v>
      </c>
      <c r="B22" s="12" t="s">
        <v>4307</v>
      </c>
      <c r="C22" s="12">
        <v>17</v>
      </c>
      <c r="D22" s="12" t="s">
        <v>23</v>
      </c>
      <c r="E22" s="12" t="s">
        <v>2851</v>
      </c>
      <c r="F22" s="12" t="s">
        <v>26</v>
      </c>
      <c r="G22" s="12" t="s">
        <v>2875</v>
      </c>
      <c r="H22" s="13" t="s">
        <v>2853</v>
      </c>
      <c r="I22" s="12" t="s">
        <v>33</v>
      </c>
      <c r="J22" s="12"/>
      <c r="K22" s="12" t="s">
        <v>33</v>
      </c>
      <c r="L22" s="13"/>
      <c r="M22" s="82">
        <f>1074.3+2000</f>
        <v>3074.3</v>
      </c>
      <c r="N22" s="14">
        <v>2024</v>
      </c>
      <c r="O22" s="14" t="s">
        <v>3067</v>
      </c>
      <c r="P22" s="14" t="s">
        <v>2897</v>
      </c>
      <c r="Q22" s="13"/>
    </row>
    <row r="23" spans="1:17" s="15" customFormat="1" ht="48">
      <c r="A23" s="103" t="s">
        <v>2877</v>
      </c>
      <c r="B23" s="12" t="s">
        <v>2878</v>
      </c>
      <c r="C23" s="12">
        <v>28</v>
      </c>
      <c r="D23" s="12" t="s">
        <v>272</v>
      </c>
      <c r="E23" s="12" t="s">
        <v>2851</v>
      </c>
      <c r="F23" s="12" t="s">
        <v>26</v>
      </c>
      <c r="G23" s="12" t="s">
        <v>2875</v>
      </c>
      <c r="H23" s="13" t="s">
        <v>2879</v>
      </c>
      <c r="I23" s="12" t="s">
        <v>33</v>
      </c>
      <c r="J23" s="12"/>
      <c r="K23" s="12" t="s">
        <v>33</v>
      </c>
      <c r="L23" s="13"/>
      <c r="M23" s="82">
        <f>537.15+7500</f>
        <v>8037.15</v>
      </c>
      <c r="N23" s="14">
        <v>2024</v>
      </c>
      <c r="O23" s="14" t="s">
        <v>3067</v>
      </c>
      <c r="P23" s="14" t="s">
        <v>2880</v>
      </c>
      <c r="Q23" s="13"/>
    </row>
    <row r="24" spans="1:17" s="15" customFormat="1" ht="32">
      <c r="A24" s="103" t="s">
        <v>2881</v>
      </c>
      <c r="B24" s="12" t="s">
        <v>2882</v>
      </c>
      <c r="C24" s="12">
        <v>40</v>
      </c>
      <c r="D24" s="12" t="s">
        <v>2883</v>
      </c>
      <c r="E24" s="12" t="s">
        <v>2851</v>
      </c>
      <c r="F24" s="12" t="s">
        <v>26</v>
      </c>
      <c r="G24" s="12" t="s">
        <v>2875</v>
      </c>
      <c r="H24" s="14" t="s">
        <v>2884</v>
      </c>
      <c r="I24" s="12" t="s">
        <v>33</v>
      </c>
      <c r="J24" s="12"/>
      <c r="K24" s="12" t="s">
        <v>33</v>
      </c>
      <c r="L24" s="13"/>
      <c r="M24" s="82">
        <v>447.63</v>
      </c>
      <c r="N24" s="14">
        <v>2024</v>
      </c>
      <c r="O24" s="14" t="s">
        <v>3067</v>
      </c>
      <c r="P24" s="14" t="s">
        <v>2885</v>
      </c>
      <c r="Q24" s="13"/>
    </row>
    <row r="25" spans="1:17" s="15" customFormat="1" ht="32">
      <c r="A25" s="103" t="s">
        <v>2886</v>
      </c>
      <c r="B25" s="12" t="s">
        <v>2887</v>
      </c>
      <c r="C25" s="12">
        <v>7</v>
      </c>
      <c r="D25" s="12" t="s">
        <v>25</v>
      </c>
      <c r="E25" s="12" t="s">
        <v>2851</v>
      </c>
      <c r="F25" s="12" t="s">
        <v>26</v>
      </c>
      <c r="G25" s="12" t="s">
        <v>2875</v>
      </c>
      <c r="H25" s="13" t="s">
        <v>2888</v>
      </c>
      <c r="I25" s="12" t="s">
        <v>33</v>
      </c>
      <c r="J25" s="12"/>
      <c r="K25" s="12" t="s">
        <v>33</v>
      </c>
      <c r="L25" s="13"/>
      <c r="M25" s="82">
        <v>358.1</v>
      </c>
      <c r="N25" s="14">
        <v>2024</v>
      </c>
      <c r="O25" s="14" t="s">
        <v>3067</v>
      </c>
      <c r="P25" s="14" t="s">
        <v>2889</v>
      </c>
      <c r="Q25" s="13"/>
    </row>
    <row r="26" spans="1:17" s="15" customFormat="1" ht="48">
      <c r="A26" s="103" t="s">
        <v>676</v>
      </c>
      <c r="B26" s="12" t="s">
        <v>2890</v>
      </c>
      <c r="C26" s="12">
        <v>41</v>
      </c>
      <c r="D26" s="16" t="s">
        <v>812</v>
      </c>
      <c r="E26" s="12" t="s">
        <v>2851</v>
      </c>
      <c r="F26" s="12" t="s">
        <v>26</v>
      </c>
      <c r="G26" s="12" t="s">
        <v>2875</v>
      </c>
      <c r="H26" s="13" t="s">
        <v>2853</v>
      </c>
      <c r="I26" s="12" t="s">
        <v>33</v>
      </c>
      <c r="J26" s="12"/>
      <c r="K26" s="12" t="s">
        <v>33</v>
      </c>
      <c r="L26" s="13"/>
      <c r="M26" s="82">
        <v>16227.92</v>
      </c>
      <c r="N26" s="14">
        <v>2019</v>
      </c>
      <c r="O26" s="14" t="s">
        <v>3068</v>
      </c>
      <c r="P26" s="14"/>
      <c r="Q26" s="13"/>
    </row>
    <row r="27" spans="1:17" s="15" customFormat="1" ht="112">
      <c r="A27" s="103" t="s">
        <v>2891</v>
      </c>
      <c r="B27" s="12" t="s">
        <v>2892</v>
      </c>
      <c r="C27" s="12">
        <v>13</v>
      </c>
      <c r="D27" s="12" t="s">
        <v>602</v>
      </c>
      <c r="E27" s="12" t="s">
        <v>2851</v>
      </c>
      <c r="F27" s="12" t="s">
        <v>26</v>
      </c>
      <c r="G27" s="12" t="s">
        <v>2875</v>
      </c>
      <c r="H27" s="13" t="s">
        <v>2853</v>
      </c>
      <c r="I27" s="12" t="s">
        <v>33</v>
      </c>
      <c r="J27" s="12"/>
      <c r="K27" s="12" t="s">
        <v>33</v>
      </c>
      <c r="L27" s="13"/>
      <c r="M27" s="82">
        <v>9310.57</v>
      </c>
      <c r="N27" s="14">
        <v>2024</v>
      </c>
      <c r="O27" s="14" t="s">
        <v>3068</v>
      </c>
      <c r="P27" s="14"/>
      <c r="Q27" s="13"/>
    </row>
    <row r="28" spans="1:17" s="15" customFormat="1" ht="48">
      <c r="A28" s="103" t="s">
        <v>2893</v>
      </c>
      <c r="B28" s="12" t="s">
        <v>2894</v>
      </c>
      <c r="C28" s="12">
        <v>17</v>
      </c>
      <c r="D28" s="12" t="s">
        <v>2895</v>
      </c>
      <c r="E28" s="12" t="s">
        <v>2851</v>
      </c>
      <c r="F28" s="12" t="s">
        <v>26</v>
      </c>
      <c r="G28" s="12" t="s">
        <v>2896</v>
      </c>
      <c r="H28" s="13" t="s">
        <v>2853</v>
      </c>
      <c r="I28" s="12" t="s">
        <v>33</v>
      </c>
      <c r="J28" s="13"/>
      <c r="K28" s="12" t="s">
        <v>26</v>
      </c>
      <c r="L28" s="12" t="s">
        <v>2898</v>
      </c>
      <c r="M28" s="82">
        <f>3581+4000</f>
        <v>7581</v>
      </c>
      <c r="N28" s="14">
        <v>2023</v>
      </c>
      <c r="O28" s="14" t="s">
        <v>3067</v>
      </c>
      <c r="P28" s="14" t="s">
        <v>2897</v>
      </c>
      <c r="Q28" s="13"/>
    </row>
    <row r="29" spans="1:17" s="15" customFormat="1" ht="48">
      <c r="A29" s="103" t="s">
        <v>1495</v>
      </c>
      <c r="B29" s="12" t="s">
        <v>4308</v>
      </c>
      <c r="C29" s="12">
        <v>45</v>
      </c>
      <c r="D29" s="12" t="s">
        <v>385</v>
      </c>
      <c r="E29" s="12" t="s">
        <v>2851</v>
      </c>
      <c r="F29" s="12" t="s">
        <v>26</v>
      </c>
      <c r="G29" s="12" t="s">
        <v>4309</v>
      </c>
      <c r="H29" s="13" t="s">
        <v>2853</v>
      </c>
      <c r="I29" s="12" t="s">
        <v>33</v>
      </c>
      <c r="J29" s="13"/>
      <c r="K29" s="12" t="s">
        <v>26</v>
      </c>
      <c r="L29" s="12" t="s">
        <v>2898</v>
      </c>
      <c r="M29" s="82">
        <f>3581+9275</f>
        <v>12856</v>
      </c>
      <c r="N29" s="14">
        <v>2025</v>
      </c>
      <c r="O29" s="14" t="s">
        <v>3067</v>
      </c>
      <c r="P29" s="14" t="s">
        <v>2897</v>
      </c>
      <c r="Q29" s="13"/>
    </row>
    <row r="30" spans="1:17" s="15" customFormat="1" ht="64">
      <c r="A30" s="103" t="s">
        <v>2899</v>
      </c>
      <c r="B30" s="12" t="s">
        <v>2900</v>
      </c>
      <c r="C30" s="12">
        <v>10</v>
      </c>
      <c r="D30" s="12" t="s">
        <v>2115</v>
      </c>
      <c r="E30" s="12" t="s">
        <v>2851</v>
      </c>
      <c r="F30" s="12" t="s">
        <v>26</v>
      </c>
      <c r="G30" s="12" t="s">
        <v>2901</v>
      </c>
      <c r="H30" s="13" t="s">
        <v>2902</v>
      </c>
      <c r="I30" s="12" t="s">
        <v>33</v>
      </c>
      <c r="J30" s="13"/>
      <c r="K30" s="12" t="s">
        <v>33</v>
      </c>
      <c r="L30" s="13"/>
      <c r="M30" s="82">
        <f>63710.26+9300</f>
        <v>73010.260000000009</v>
      </c>
      <c r="N30" s="14">
        <v>2024</v>
      </c>
      <c r="O30" s="14" t="s">
        <v>3067</v>
      </c>
      <c r="P30" s="14" t="s">
        <v>2903</v>
      </c>
      <c r="Q30" s="13"/>
    </row>
    <row r="31" spans="1:17" s="15" customFormat="1" ht="96">
      <c r="A31" s="103" t="s">
        <v>4310</v>
      </c>
      <c r="B31" s="12" t="s">
        <v>4311</v>
      </c>
      <c r="C31" s="12">
        <v>14</v>
      </c>
      <c r="D31" s="12" t="s">
        <v>4316</v>
      </c>
      <c r="E31" s="12" t="s">
        <v>2851</v>
      </c>
      <c r="F31" s="12" t="s">
        <v>26</v>
      </c>
      <c r="G31" s="12" t="s">
        <v>2856</v>
      </c>
      <c r="H31" s="13" t="s">
        <v>3441</v>
      </c>
      <c r="I31" s="12" t="s">
        <v>33</v>
      </c>
      <c r="J31" s="13"/>
      <c r="K31" s="12" t="s">
        <v>26</v>
      </c>
      <c r="L31" s="14" t="s">
        <v>4312</v>
      </c>
      <c r="M31" s="82">
        <v>0</v>
      </c>
      <c r="N31" s="14">
        <v>2025</v>
      </c>
      <c r="O31" s="14" t="s">
        <v>3067</v>
      </c>
      <c r="P31" s="14" t="s">
        <v>4336</v>
      </c>
      <c r="Q31" s="13"/>
    </row>
    <row r="32" spans="1:17" s="15" customFormat="1" ht="32">
      <c r="A32" s="103" t="s">
        <v>2904</v>
      </c>
      <c r="B32" s="12" t="s">
        <v>2905</v>
      </c>
      <c r="C32" s="14" t="s">
        <v>775</v>
      </c>
      <c r="D32" s="12" t="s">
        <v>2906</v>
      </c>
      <c r="E32" s="12" t="s">
        <v>2851</v>
      </c>
      <c r="F32" s="12" t="s">
        <v>26</v>
      </c>
      <c r="G32" s="12" t="s">
        <v>775</v>
      </c>
      <c r="H32" s="12" t="s">
        <v>936</v>
      </c>
      <c r="I32" s="12" t="s">
        <v>33</v>
      </c>
      <c r="J32" s="13"/>
      <c r="K32" s="12" t="s">
        <v>33</v>
      </c>
      <c r="L32" s="13"/>
      <c r="M32" s="82">
        <v>140553.79999999999</v>
      </c>
      <c r="N32" s="14">
        <v>2004</v>
      </c>
      <c r="O32" s="14" t="s">
        <v>3068</v>
      </c>
      <c r="P32" s="14"/>
      <c r="Q32" s="13"/>
    </row>
    <row r="33" spans="1:17" s="15" customFormat="1" ht="32">
      <c r="A33" s="103" t="s">
        <v>2907</v>
      </c>
      <c r="B33" s="12" t="s">
        <v>2908</v>
      </c>
      <c r="C33" s="14" t="s">
        <v>775</v>
      </c>
      <c r="D33" s="12" t="s">
        <v>2906</v>
      </c>
      <c r="E33" s="12" t="s">
        <v>2851</v>
      </c>
      <c r="F33" s="12" t="s">
        <v>26</v>
      </c>
      <c r="G33" s="12" t="s">
        <v>775</v>
      </c>
      <c r="H33" s="12" t="s">
        <v>936</v>
      </c>
      <c r="I33" s="12" t="s">
        <v>33</v>
      </c>
      <c r="J33" s="13"/>
      <c r="K33" s="12" t="s">
        <v>33</v>
      </c>
      <c r="L33" s="13"/>
      <c r="M33" s="82">
        <v>631250.94999999995</v>
      </c>
      <c r="N33" s="14">
        <v>2004</v>
      </c>
      <c r="O33" s="14" t="s">
        <v>3068</v>
      </c>
      <c r="P33" s="14"/>
      <c r="Q33" s="13"/>
    </row>
    <row r="34" spans="1:17" s="15" customFormat="1" ht="48">
      <c r="A34" s="103" t="s">
        <v>2909</v>
      </c>
      <c r="B34" s="16" t="s">
        <v>2910</v>
      </c>
      <c r="C34" s="12">
        <v>34</v>
      </c>
      <c r="D34" s="12" t="s">
        <v>2906</v>
      </c>
      <c r="E34" s="12" t="s">
        <v>2911</v>
      </c>
      <c r="F34" s="12" t="s">
        <v>26</v>
      </c>
      <c r="G34" s="12" t="s">
        <v>2852</v>
      </c>
      <c r="H34" s="13" t="s">
        <v>2912</v>
      </c>
      <c r="I34" s="12" t="s">
        <v>33</v>
      </c>
      <c r="J34" s="13"/>
      <c r="K34" s="12" t="s">
        <v>33</v>
      </c>
      <c r="L34" s="13"/>
      <c r="M34" s="82">
        <v>6055.51</v>
      </c>
      <c r="N34" s="14">
        <v>2024</v>
      </c>
      <c r="O34" s="14" t="s">
        <v>3068</v>
      </c>
      <c r="P34" s="14"/>
      <c r="Q34" s="13"/>
    </row>
    <row r="35" spans="1:17" s="15" customFormat="1" ht="16">
      <c r="A35" s="103" t="s">
        <v>4319</v>
      </c>
      <c r="B35" s="12" t="s">
        <v>4320</v>
      </c>
      <c r="C35" s="12">
        <v>59</v>
      </c>
      <c r="D35" s="12" t="s">
        <v>22</v>
      </c>
      <c r="E35" s="12" t="s">
        <v>2911</v>
      </c>
      <c r="F35" s="12" t="s">
        <v>26</v>
      </c>
      <c r="G35" s="12" t="s">
        <v>2852</v>
      </c>
      <c r="H35" s="13" t="s">
        <v>2879</v>
      </c>
      <c r="I35" s="12" t="s">
        <v>33</v>
      </c>
      <c r="J35" s="13"/>
      <c r="K35" s="12" t="s">
        <v>33</v>
      </c>
      <c r="L35" s="13"/>
      <c r="M35" s="82">
        <v>3103.53</v>
      </c>
      <c r="N35" s="14">
        <v>2023</v>
      </c>
      <c r="O35" s="14" t="s">
        <v>3067</v>
      </c>
      <c r="P35" s="14" t="s">
        <v>2913</v>
      </c>
      <c r="Q35" s="13"/>
    </row>
    <row r="36" spans="1:17" s="15" customFormat="1" ht="32">
      <c r="A36" s="103" t="s">
        <v>2914</v>
      </c>
      <c r="B36" s="12" t="s">
        <v>4313</v>
      </c>
      <c r="C36" s="12">
        <v>8</v>
      </c>
      <c r="D36" s="12" t="s">
        <v>22</v>
      </c>
      <c r="E36" s="12" t="s">
        <v>2911</v>
      </c>
      <c r="F36" s="12" t="s">
        <v>26</v>
      </c>
      <c r="G36" s="12" t="s">
        <v>2852</v>
      </c>
      <c r="H36" s="12" t="s">
        <v>936</v>
      </c>
      <c r="I36" s="12" t="s">
        <v>33</v>
      </c>
      <c r="J36" s="13"/>
      <c r="K36" s="12" t="s">
        <v>33</v>
      </c>
      <c r="L36" s="13"/>
      <c r="M36" s="82">
        <v>3103.53</v>
      </c>
      <c r="N36" s="14">
        <v>2024</v>
      </c>
      <c r="O36" s="14" t="s">
        <v>3067</v>
      </c>
      <c r="P36" s="14" t="s">
        <v>1561</v>
      </c>
      <c r="Q36" s="13"/>
    </row>
    <row r="37" spans="1:17" s="15" customFormat="1" ht="80">
      <c r="A37" s="103" t="s">
        <v>230</v>
      </c>
      <c r="B37" s="16" t="s">
        <v>2915</v>
      </c>
      <c r="C37" s="14" t="s">
        <v>775</v>
      </c>
      <c r="D37" s="12" t="s">
        <v>22</v>
      </c>
      <c r="E37" s="12" t="s">
        <v>2851</v>
      </c>
      <c r="F37" s="12" t="s">
        <v>26</v>
      </c>
      <c r="G37" s="12" t="s">
        <v>2852</v>
      </c>
      <c r="H37" s="13" t="s">
        <v>2879</v>
      </c>
      <c r="I37" s="12" t="s">
        <v>33</v>
      </c>
      <c r="J37" s="13"/>
      <c r="K37" s="12" t="s">
        <v>33</v>
      </c>
      <c r="L37" s="13"/>
      <c r="M37" s="82">
        <v>19634.89</v>
      </c>
      <c r="N37" s="14">
        <v>2004</v>
      </c>
      <c r="O37" s="14" t="s">
        <v>3069</v>
      </c>
      <c r="P37" s="14" t="s">
        <v>2889</v>
      </c>
      <c r="Q37" s="13"/>
    </row>
    <row r="38" spans="1:17" s="15" customFormat="1" ht="48">
      <c r="A38" s="103" t="s">
        <v>2916</v>
      </c>
      <c r="B38" s="16" t="s">
        <v>2917</v>
      </c>
      <c r="C38" s="12">
        <v>0</v>
      </c>
      <c r="D38" s="12" t="s">
        <v>2906</v>
      </c>
      <c r="E38" s="12" t="s">
        <v>2851</v>
      </c>
      <c r="F38" s="12" t="s">
        <v>775</v>
      </c>
      <c r="G38" s="12" t="s">
        <v>2852</v>
      </c>
      <c r="H38" s="14" t="s">
        <v>2918</v>
      </c>
      <c r="I38" s="12" t="s">
        <v>33</v>
      </c>
      <c r="J38" s="13"/>
      <c r="K38" s="12" t="s">
        <v>33</v>
      </c>
      <c r="L38" s="13"/>
      <c r="M38" s="82">
        <v>92862.88</v>
      </c>
      <c r="N38" s="14">
        <v>2004</v>
      </c>
      <c r="O38" s="14" t="s">
        <v>3068</v>
      </c>
      <c r="P38" s="14" t="s">
        <v>2919</v>
      </c>
      <c r="Q38" s="13"/>
    </row>
    <row r="39" spans="1:17" s="15" customFormat="1" ht="64">
      <c r="A39" s="103" t="s">
        <v>2920</v>
      </c>
      <c r="B39" s="16" t="s">
        <v>2921</v>
      </c>
      <c r="C39" s="12">
        <v>8</v>
      </c>
      <c r="D39" s="12" t="s">
        <v>2906</v>
      </c>
      <c r="E39" s="12" t="s">
        <v>2851</v>
      </c>
      <c r="F39" s="12" t="s">
        <v>26</v>
      </c>
      <c r="G39" s="12" t="s">
        <v>2852</v>
      </c>
      <c r="H39" s="12" t="s">
        <v>936</v>
      </c>
      <c r="I39" s="12" t="s">
        <v>26</v>
      </c>
      <c r="J39" s="14" t="s">
        <v>2922</v>
      </c>
      <c r="K39" s="12" t="s">
        <v>33</v>
      </c>
      <c r="L39" s="13"/>
      <c r="M39" s="82">
        <v>147241.49</v>
      </c>
      <c r="N39" s="14">
        <v>2004</v>
      </c>
      <c r="O39" s="14" t="s">
        <v>3068</v>
      </c>
      <c r="P39" s="14" t="s">
        <v>2919</v>
      </c>
      <c r="Q39" s="13"/>
    </row>
    <row r="40" spans="1:17" s="15" customFormat="1" ht="32">
      <c r="A40" s="103" t="s">
        <v>2923</v>
      </c>
      <c r="B40" s="17" t="s">
        <v>2924</v>
      </c>
      <c r="C40" s="14" t="s">
        <v>775</v>
      </c>
      <c r="D40" s="12" t="s">
        <v>2906</v>
      </c>
      <c r="E40" s="12" t="s">
        <v>2925</v>
      </c>
      <c r="F40" s="12" t="s">
        <v>26</v>
      </c>
      <c r="G40" s="12" t="s">
        <v>775</v>
      </c>
      <c r="H40" s="12" t="s">
        <v>936</v>
      </c>
      <c r="I40" s="12" t="s">
        <v>33</v>
      </c>
      <c r="J40" s="13"/>
      <c r="K40" s="12" t="s">
        <v>33</v>
      </c>
      <c r="L40" s="13"/>
      <c r="M40" s="79">
        <v>170736.61</v>
      </c>
      <c r="N40" s="14">
        <v>2004</v>
      </c>
      <c r="O40" s="14" t="s">
        <v>3068</v>
      </c>
      <c r="P40" s="14" t="s">
        <v>2919</v>
      </c>
      <c r="Q40" s="13"/>
    </row>
    <row r="41" spans="1:17" s="15" customFormat="1" ht="64">
      <c r="A41" s="103" t="s">
        <v>2926</v>
      </c>
      <c r="B41" s="14" t="s">
        <v>2927</v>
      </c>
      <c r="C41" s="14" t="s">
        <v>775</v>
      </c>
      <c r="D41" s="12" t="s">
        <v>2906</v>
      </c>
      <c r="E41" s="12" t="s">
        <v>2851</v>
      </c>
      <c r="F41" s="12" t="s">
        <v>33</v>
      </c>
      <c r="G41" s="12" t="s">
        <v>775</v>
      </c>
      <c r="H41" s="12" t="s">
        <v>936</v>
      </c>
      <c r="I41" s="12" t="s">
        <v>33</v>
      </c>
      <c r="J41" s="13"/>
      <c r="K41" s="12" t="s">
        <v>33</v>
      </c>
      <c r="L41" s="13"/>
      <c r="M41" s="79" t="s">
        <v>3181</v>
      </c>
      <c r="N41" s="14">
        <v>2004</v>
      </c>
      <c r="O41" s="14" t="s">
        <v>3068</v>
      </c>
      <c r="P41" s="14" t="s">
        <v>2928</v>
      </c>
      <c r="Q41" s="13"/>
    </row>
    <row r="42" spans="1:17" s="15" customFormat="1" ht="48">
      <c r="A42" s="115" t="s">
        <v>1412</v>
      </c>
      <c r="B42" s="12" t="s">
        <v>1413</v>
      </c>
      <c r="C42" s="12">
        <v>101</v>
      </c>
      <c r="D42" s="12" t="s">
        <v>22</v>
      </c>
      <c r="E42" s="12" t="s">
        <v>2851</v>
      </c>
      <c r="F42" s="12" t="s">
        <v>33</v>
      </c>
      <c r="G42" s="12" t="s">
        <v>775</v>
      </c>
      <c r="H42" s="12" t="s">
        <v>936</v>
      </c>
      <c r="I42" s="12" t="s">
        <v>33</v>
      </c>
      <c r="J42" s="12"/>
      <c r="K42" s="12" t="s">
        <v>33</v>
      </c>
      <c r="L42" s="12"/>
      <c r="M42" s="83">
        <v>3103.53</v>
      </c>
      <c r="N42" s="12">
        <v>2004</v>
      </c>
      <c r="O42" s="14" t="s">
        <v>3067</v>
      </c>
      <c r="P42" s="12" t="s">
        <v>1414</v>
      </c>
      <c r="Q42" s="12"/>
    </row>
    <row r="43" spans="1:17" s="15" customFormat="1" ht="64">
      <c r="A43" s="115" t="s">
        <v>1415</v>
      </c>
      <c r="B43" s="12" t="s">
        <v>1416</v>
      </c>
      <c r="C43" s="12">
        <v>51</v>
      </c>
      <c r="D43" s="12" t="s">
        <v>22</v>
      </c>
      <c r="E43" s="12" t="s">
        <v>1417</v>
      </c>
      <c r="F43" s="12" t="s">
        <v>33</v>
      </c>
      <c r="G43" s="12" t="s">
        <v>775</v>
      </c>
      <c r="H43" s="12" t="s">
        <v>936</v>
      </c>
      <c r="I43" s="12" t="s">
        <v>33</v>
      </c>
      <c r="J43" s="12"/>
      <c r="K43" s="12" t="s">
        <v>33</v>
      </c>
      <c r="L43" s="12"/>
      <c r="M43" s="83">
        <v>3103.53</v>
      </c>
      <c r="N43" s="12">
        <v>2018</v>
      </c>
      <c r="O43" s="14" t="s">
        <v>3067</v>
      </c>
      <c r="P43" s="12" t="s">
        <v>1418</v>
      </c>
      <c r="Q43" s="12"/>
    </row>
    <row r="44" spans="1:17" s="15" customFormat="1" ht="80">
      <c r="A44" s="115" t="s">
        <v>1419</v>
      </c>
      <c r="B44" s="12" t="s">
        <v>1420</v>
      </c>
      <c r="C44" s="12">
        <v>54</v>
      </c>
      <c r="D44" s="12" t="s">
        <v>22</v>
      </c>
      <c r="E44" s="12" t="s">
        <v>2929</v>
      </c>
      <c r="F44" s="12" t="s">
        <v>26</v>
      </c>
      <c r="G44" s="12" t="s">
        <v>775</v>
      </c>
      <c r="H44" s="12" t="s">
        <v>936</v>
      </c>
      <c r="I44" s="12" t="s">
        <v>33</v>
      </c>
      <c r="J44" s="12"/>
      <c r="K44" s="12" t="s">
        <v>33</v>
      </c>
      <c r="L44" s="12"/>
      <c r="M44" s="83">
        <v>3103.53</v>
      </c>
      <c r="N44" s="12">
        <v>2018</v>
      </c>
      <c r="O44" s="14" t="s">
        <v>3067</v>
      </c>
      <c r="P44" s="12" t="s">
        <v>1418</v>
      </c>
      <c r="Q44" s="12"/>
    </row>
    <row r="45" spans="1:17" s="15" customFormat="1" ht="96">
      <c r="A45" s="115" t="s">
        <v>2930</v>
      </c>
      <c r="B45" s="12" t="s">
        <v>2931</v>
      </c>
      <c r="C45" s="12">
        <v>73</v>
      </c>
      <c r="D45" s="12" t="s">
        <v>227</v>
      </c>
      <c r="E45" s="12" t="s">
        <v>2932</v>
      </c>
      <c r="F45" s="12" t="s">
        <v>26</v>
      </c>
      <c r="G45" s="12" t="s">
        <v>2933</v>
      </c>
      <c r="H45" s="12" t="s">
        <v>2934</v>
      </c>
      <c r="I45" s="12" t="s">
        <v>26</v>
      </c>
      <c r="J45" s="14" t="s">
        <v>2922</v>
      </c>
      <c r="K45" s="12" t="s">
        <v>33</v>
      </c>
      <c r="L45" s="12"/>
      <c r="M45" s="83">
        <v>88163.35</v>
      </c>
      <c r="N45" s="12">
        <v>2023</v>
      </c>
      <c r="O45" s="14" t="s">
        <v>3068</v>
      </c>
      <c r="P45" s="12" t="s">
        <v>2919</v>
      </c>
      <c r="Q45" s="12"/>
    </row>
    <row r="46" spans="1:17" s="15" customFormat="1" ht="112">
      <c r="A46" s="115" t="s">
        <v>2935</v>
      </c>
      <c r="B46" s="16" t="s">
        <v>2936</v>
      </c>
      <c r="C46" s="12">
        <v>25</v>
      </c>
      <c r="D46" s="12" t="s">
        <v>227</v>
      </c>
      <c r="E46" s="12" t="s">
        <v>2932</v>
      </c>
      <c r="F46" s="12" t="s">
        <v>26</v>
      </c>
      <c r="G46" s="12" t="s">
        <v>2933</v>
      </c>
      <c r="H46" s="12" t="s">
        <v>2934</v>
      </c>
      <c r="I46" s="12" t="s">
        <v>33</v>
      </c>
      <c r="J46" s="12"/>
      <c r="K46" s="12" t="s">
        <v>33</v>
      </c>
      <c r="L46" s="12"/>
      <c r="M46" s="83">
        <v>78862.98</v>
      </c>
      <c r="N46" s="12">
        <v>2024</v>
      </c>
      <c r="O46" s="14" t="s">
        <v>3068</v>
      </c>
      <c r="P46" s="12" t="s">
        <v>2919</v>
      </c>
      <c r="Q46" s="12"/>
    </row>
    <row r="47" spans="1:17" s="15" customFormat="1" ht="112">
      <c r="A47" s="115" t="s">
        <v>2937</v>
      </c>
      <c r="B47" s="12" t="s">
        <v>2938</v>
      </c>
      <c r="C47" s="12">
        <v>89</v>
      </c>
      <c r="D47" s="12" t="s">
        <v>227</v>
      </c>
      <c r="E47" s="12" t="s">
        <v>1421</v>
      </c>
      <c r="F47" s="12" t="s">
        <v>26</v>
      </c>
      <c r="G47" s="12" t="s">
        <v>2933</v>
      </c>
      <c r="H47" s="12" t="s">
        <v>2939</v>
      </c>
      <c r="I47" s="12" t="s">
        <v>33</v>
      </c>
      <c r="J47" s="12"/>
      <c r="K47" s="12" t="s">
        <v>26</v>
      </c>
      <c r="L47" s="12" t="s">
        <v>4351</v>
      </c>
      <c r="M47" s="83">
        <v>88163.35</v>
      </c>
      <c r="N47" s="12">
        <v>2023</v>
      </c>
      <c r="O47" s="14" t="s">
        <v>3068</v>
      </c>
      <c r="P47" s="12" t="s">
        <v>2919</v>
      </c>
      <c r="Q47" s="12"/>
    </row>
    <row r="48" spans="1:17" s="15" customFormat="1" ht="128">
      <c r="A48" s="115" t="s">
        <v>4325</v>
      </c>
      <c r="B48" s="12" t="s">
        <v>784</v>
      </c>
      <c r="C48" s="12">
        <v>357</v>
      </c>
      <c r="D48" s="12" t="s">
        <v>2906</v>
      </c>
      <c r="E48" s="12" t="s">
        <v>2332</v>
      </c>
      <c r="F48" s="12" t="s">
        <v>26</v>
      </c>
      <c r="G48" s="12" t="s">
        <v>2940</v>
      </c>
      <c r="H48" s="12" t="s">
        <v>3132</v>
      </c>
      <c r="I48" s="12" t="s">
        <v>775</v>
      </c>
      <c r="J48" s="12"/>
      <c r="K48" s="12" t="s">
        <v>775</v>
      </c>
      <c r="L48" s="12"/>
      <c r="M48" s="83">
        <v>1053248.8400000001</v>
      </c>
      <c r="N48" s="12">
        <v>2022</v>
      </c>
      <c r="O48" s="14" t="s">
        <v>3067</v>
      </c>
      <c r="P48" s="12" t="s">
        <v>2941</v>
      </c>
      <c r="Q48" s="12"/>
    </row>
    <row r="49" spans="1:17" s="15" customFormat="1" ht="128">
      <c r="A49" s="115" t="s">
        <v>4318</v>
      </c>
      <c r="B49" s="12" t="s">
        <v>2942</v>
      </c>
      <c r="C49" s="12"/>
      <c r="D49" s="12" t="s">
        <v>2906</v>
      </c>
      <c r="E49" s="12" t="s">
        <v>2943</v>
      </c>
      <c r="F49" s="12" t="s">
        <v>26</v>
      </c>
      <c r="G49" s="12" t="s">
        <v>2933</v>
      </c>
      <c r="H49" s="12" t="s">
        <v>3133</v>
      </c>
      <c r="I49" s="12" t="s">
        <v>775</v>
      </c>
      <c r="J49" s="12"/>
      <c r="K49" s="12" t="s">
        <v>775</v>
      </c>
      <c r="L49" s="12"/>
      <c r="M49" s="83">
        <f>1432.4+12292</f>
        <v>13724.4</v>
      </c>
      <c r="N49" s="12">
        <v>2005</v>
      </c>
      <c r="O49" s="14" t="s">
        <v>3067</v>
      </c>
      <c r="P49" s="12" t="s">
        <v>286</v>
      </c>
      <c r="Q49" s="12"/>
    </row>
    <row r="50" spans="1:17" s="15" customFormat="1" ht="32">
      <c r="A50" s="115" t="s">
        <v>2944</v>
      </c>
      <c r="B50" s="12" t="s">
        <v>2945</v>
      </c>
      <c r="C50" s="12">
        <v>75</v>
      </c>
      <c r="D50" s="12" t="s">
        <v>2906</v>
      </c>
      <c r="E50" s="12" t="s">
        <v>2851</v>
      </c>
      <c r="F50" s="12" t="s">
        <v>26</v>
      </c>
      <c r="G50" s="12" t="s">
        <v>775</v>
      </c>
      <c r="H50" s="12" t="s">
        <v>1490</v>
      </c>
      <c r="I50" s="12" t="s">
        <v>33</v>
      </c>
      <c r="J50" s="12"/>
      <c r="K50" s="12" t="s">
        <v>33</v>
      </c>
      <c r="L50" s="12"/>
      <c r="M50" s="83">
        <f>6207.07+24900</f>
        <v>31107.07</v>
      </c>
      <c r="N50" s="12">
        <v>2023</v>
      </c>
      <c r="O50" s="14" t="s">
        <v>3067</v>
      </c>
      <c r="P50" s="12" t="s">
        <v>2946</v>
      </c>
      <c r="Q50" s="12"/>
    </row>
    <row r="51" spans="1:17" s="15" customFormat="1" ht="80">
      <c r="A51" s="115" t="s">
        <v>4326</v>
      </c>
      <c r="B51" s="12" t="s">
        <v>2947</v>
      </c>
      <c r="C51" s="12">
        <v>24</v>
      </c>
      <c r="D51" s="12" t="s">
        <v>2948</v>
      </c>
      <c r="E51" s="12" t="s">
        <v>2949</v>
      </c>
      <c r="F51" s="12" t="s">
        <v>26</v>
      </c>
      <c r="G51" s="12" t="s">
        <v>2933</v>
      </c>
      <c r="H51" s="12" t="s">
        <v>2950</v>
      </c>
      <c r="I51" s="12" t="s">
        <v>26</v>
      </c>
      <c r="J51" s="12" t="s">
        <v>4352</v>
      </c>
      <c r="K51" s="12" t="s">
        <v>26</v>
      </c>
      <c r="L51" s="12" t="s">
        <v>3134</v>
      </c>
      <c r="M51" s="83">
        <v>716.2</v>
      </c>
      <c r="N51" s="12">
        <v>2023</v>
      </c>
      <c r="O51" s="14" t="s">
        <v>3067</v>
      </c>
      <c r="P51" s="12" t="s">
        <v>2951</v>
      </c>
      <c r="Q51" s="12"/>
    </row>
    <row r="52" spans="1:17" s="15" customFormat="1" ht="192">
      <c r="A52" s="115" t="s">
        <v>1422</v>
      </c>
      <c r="B52" s="12" t="s">
        <v>2952</v>
      </c>
      <c r="C52" s="12">
        <v>47</v>
      </c>
      <c r="D52" s="12" t="s">
        <v>1423</v>
      </c>
      <c r="E52" s="12" t="s">
        <v>1424</v>
      </c>
      <c r="F52" s="12" t="s">
        <v>26</v>
      </c>
      <c r="G52" s="12" t="s">
        <v>1425</v>
      </c>
      <c r="H52" s="12" t="s">
        <v>1426</v>
      </c>
      <c r="I52" s="12" t="s">
        <v>33</v>
      </c>
      <c r="J52" s="18"/>
      <c r="K52" s="12" t="s">
        <v>26</v>
      </c>
      <c r="L52" s="12" t="s">
        <v>2953</v>
      </c>
      <c r="M52" s="83">
        <v>523561</v>
      </c>
      <c r="N52" s="12">
        <v>2022</v>
      </c>
      <c r="O52" s="14" t="s">
        <v>3069</v>
      </c>
      <c r="P52" s="12" t="s">
        <v>1427</v>
      </c>
      <c r="Q52" s="12"/>
    </row>
    <row r="53" spans="1:17" s="15" customFormat="1" ht="48">
      <c r="A53" s="115" t="s">
        <v>2954</v>
      </c>
      <c r="B53" s="12" t="s">
        <v>2955</v>
      </c>
      <c r="C53" s="12">
        <v>8</v>
      </c>
      <c r="D53" s="12" t="s">
        <v>2906</v>
      </c>
      <c r="E53" s="12" t="s">
        <v>2851</v>
      </c>
      <c r="F53" s="12" t="s">
        <v>26</v>
      </c>
      <c r="G53" s="12" t="s">
        <v>2852</v>
      </c>
      <c r="H53" s="12" t="s">
        <v>936</v>
      </c>
      <c r="I53" s="12" t="s">
        <v>33</v>
      </c>
      <c r="J53" s="18"/>
      <c r="K53" s="12" t="s">
        <v>33</v>
      </c>
      <c r="L53" s="12"/>
      <c r="M53" s="83">
        <f>3103.54+1500</f>
        <v>4603.54</v>
      </c>
      <c r="N53" s="12">
        <v>2023</v>
      </c>
      <c r="O53" s="14" t="s">
        <v>3067</v>
      </c>
      <c r="P53" s="12" t="s">
        <v>2956</v>
      </c>
      <c r="Q53" s="12"/>
    </row>
    <row r="54" spans="1:17" s="15" customFormat="1" ht="96">
      <c r="A54" s="115" t="s">
        <v>2957</v>
      </c>
      <c r="B54" s="12" t="s">
        <v>2958</v>
      </c>
      <c r="C54" s="12" t="s">
        <v>2959</v>
      </c>
      <c r="D54" s="12" t="s">
        <v>2906</v>
      </c>
      <c r="E54" s="12" t="s">
        <v>2851</v>
      </c>
      <c r="F54" s="12" t="s">
        <v>26</v>
      </c>
      <c r="G54" s="12" t="s">
        <v>2852</v>
      </c>
      <c r="H54" s="12" t="s">
        <v>2960</v>
      </c>
      <c r="I54" s="12" t="s">
        <v>33</v>
      </c>
      <c r="J54" s="18"/>
      <c r="K54" s="12" t="s">
        <v>33</v>
      </c>
      <c r="L54" s="12"/>
      <c r="M54" s="83">
        <v>3103.54</v>
      </c>
      <c r="N54" s="12">
        <v>2024</v>
      </c>
      <c r="O54" s="14" t="s">
        <v>3068</v>
      </c>
      <c r="P54" s="12"/>
      <c r="Q54" s="12"/>
    </row>
    <row r="55" spans="1:17" s="15" customFormat="1" ht="16">
      <c r="A55" s="116" t="s">
        <v>2961</v>
      </c>
      <c r="B55" s="12" t="s">
        <v>4389</v>
      </c>
      <c r="C55" s="14" t="s">
        <v>775</v>
      </c>
      <c r="D55" s="12" t="s">
        <v>22</v>
      </c>
      <c r="E55" s="12" t="s">
        <v>2851</v>
      </c>
      <c r="F55" s="16" t="s">
        <v>775</v>
      </c>
      <c r="G55" s="12" t="s">
        <v>2852</v>
      </c>
      <c r="H55" s="12" t="s">
        <v>936</v>
      </c>
      <c r="I55" s="12" t="s">
        <v>33</v>
      </c>
      <c r="J55" s="18"/>
      <c r="K55" s="12" t="s">
        <v>33</v>
      </c>
      <c r="L55" s="13"/>
      <c r="M55" s="82">
        <f>3013.14+2000</f>
        <v>5013.1399999999994</v>
      </c>
      <c r="N55" s="14" t="s">
        <v>2963</v>
      </c>
      <c r="O55" s="14" t="s">
        <v>3067</v>
      </c>
      <c r="P55" s="14" t="s">
        <v>2962</v>
      </c>
      <c r="Q55" s="13"/>
    </row>
    <row r="56" spans="1:17" s="15" customFormat="1" ht="48">
      <c r="A56" s="116" t="s">
        <v>4327</v>
      </c>
      <c r="B56" s="12" t="s">
        <v>4389</v>
      </c>
      <c r="C56" s="14" t="s">
        <v>775</v>
      </c>
      <c r="D56" s="12" t="s">
        <v>2906</v>
      </c>
      <c r="E56" s="12" t="s">
        <v>4314</v>
      </c>
      <c r="F56" s="16" t="s">
        <v>775</v>
      </c>
      <c r="G56" s="12" t="s">
        <v>2856</v>
      </c>
      <c r="H56" s="12" t="s">
        <v>936</v>
      </c>
      <c r="I56" s="12" t="s">
        <v>33</v>
      </c>
      <c r="J56" s="18"/>
      <c r="K56" s="12" t="s">
        <v>33</v>
      </c>
      <c r="L56" s="13"/>
      <c r="M56" s="83">
        <v>3103.54</v>
      </c>
      <c r="N56" s="14" t="s">
        <v>2963</v>
      </c>
      <c r="O56" s="14" t="s">
        <v>3067</v>
      </c>
      <c r="P56" s="14"/>
      <c r="Q56" s="14" t="s">
        <v>4431</v>
      </c>
    </row>
    <row r="57" spans="1:17" s="15" customFormat="1" ht="48">
      <c r="A57" s="116" t="s">
        <v>4328</v>
      </c>
      <c r="B57" s="12" t="s">
        <v>4389</v>
      </c>
      <c r="C57" s="14" t="s">
        <v>775</v>
      </c>
      <c r="D57" s="12" t="s">
        <v>2906</v>
      </c>
      <c r="E57" s="12" t="s">
        <v>2851</v>
      </c>
      <c r="F57" s="16" t="s">
        <v>775</v>
      </c>
      <c r="G57" s="12" t="s">
        <v>2856</v>
      </c>
      <c r="H57" s="12" t="s">
        <v>936</v>
      </c>
      <c r="I57" s="12" t="s">
        <v>33</v>
      </c>
      <c r="J57" s="18"/>
      <c r="K57" s="12" t="s">
        <v>33</v>
      </c>
      <c r="L57" s="13"/>
      <c r="M57" s="83">
        <v>3103.54</v>
      </c>
      <c r="N57" s="14">
        <v>2024</v>
      </c>
      <c r="O57" s="14" t="s">
        <v>3067</v>
      </c>
      <c r="P57" s="14"/>
      <c r="Q57" s="14" t="s">
        <v>4431</v>
      </c>
    </row>
    <row r="58" spans="1:17" s="15" customFormat="1" ht="48">
      <c r="A58" s="116" t="s">
        <v>4331</v>
      </c>
      <c r="B58" s="12" t="s">
        <v>4389</v>
      </c>
      <c r="C58" s="14" t="s">
        <v>775</v>
      </c>
      <c r="D58" s="12" t="s">
        <v>2906</v>
      </c>
      <c r="E58" s="12" t="s">
        <v>2851</v>
      </c>
      <c r="F58" s="16" t="s">
        <v>775</v>
      </c>
      <c r="G58" s="12" t="s">
        <v>2856</v>
      </c>
      <c r="H58" s="12" t="s">
        <v>936</v>
      </c>
      <c r="I58" s="12" t="s">
        <v>33</v>
      </c>
      <c r="J58" s="18"/>
      <c r="K58" s="12" t="s">
        <v>33</v>
      </c>
      <c r="L58" s="13"/>
      <c r="M58" s="83">
        <v>3103.54</v>
      </c>
      <c r="N58" s="14" t="s">
        <v>1442</v>
      </c>
      <c r="O58" s="14" t="s">
        <v>3067</v>
      </c>
      <c r="P58" s="14"/>
      <c r="Q58" s="14" t="s">
        <v>4431</v>
      </c>
    </row>
    <row r="59" spans="1:17" s="15" customFormat="1" ht="16">
      <c r="A59" s="116" t="s">
        <v>4329</v>
      </c>
      <c r="B59" s="12" t="s">
        <v>4389</v>
      </c>
      <c r="C59" s="14" t="s">
        <v>775</v>
      </c>
      <c r="D59" s="12" t="s">
        <v>22</v>
      </c>
      <c r="E59" s="12" t="s">
        <v>2851</v>
      </c>
      <c r="F59" s="16" t="s">
        <v>775</v>
      </c>
      <c r="G59" s="12" t="s">
        <v>2852</v>
      </c>
      <c r="H59" s="12" t="s">
        <v>936</v>
      </c>
      <c r="I59" s="12" t="s">
        <v>33</v>
      </c>
      <c r="J59" s="18"/>
      <c r="K59" s="12" t="s">
        <v>33</v>
      </c>
      <c r="L59" s="13"/>
      <c r="M59" s="82">
        <f>3103.54+2000</f>
        <v>5103.54</v>
      </c>
      <c r="N59" s="14" t="s">
        <v>2963</v>
      </c>
      <c r="O59" s="14" t="s">
        <v>3067</v>
      </c>
      <c r="P59" s="14" t="s">
        <v>2962</v>
      </c>
      <c r="Q59" s="13"/>
    </row>
    <row r="60" spans="1:17" s="15" customFormat="1" ht="16">
      <c r="A60" s="116" t="s">
        <v>4330</v>
      </c>
      <c r="B60" s="12" t="s">
        <v>4389</v>
      </c>
      <c r="C60" s="14" t="s">
        <v>775</v>
      </c>
      <c r="D60" s="12" t="s">
        <v>22</v>
      </c>
      <c r="E60" s="12" t="s">
        <v>2851</v>
      </c>
      <c r="F60" s="16" t="s">
        <v>775</v>
      </c>
      <c r="G60" s="12" t="s">
        <v>2852</v>
      </c>
      <c r="H60" s="12" t="s">
        <v>936</v>
      </c>
      <c r="I60" s="12" t="s">
        <v>33</v>
      </c>
      <c r="J60" s="18"/>
      <c r="K60" s="12" t="s">
        <v>33</v>
      </c>
      <c r="L60" s="13"/>
      <c r="M60" s="82">
        <f>3103.54+2000</f>
        <v>5103.54</v>
      </c>
      <c r="N60" s="14">
        <v>2024</v>
      </c>
      <c r="O60" s="14" t="s">
        <v>3067</v>
      </c>
      <c r="P60" s="14" t="s">
        <v>2962</v>
      </c>
      <c r="Q60" s="13"/>
    </row>
    <row r="61" spans="1:17" s="15" customFormat="1" ht="80">
      <c r="A61" s="117" t="s">
        <v>1428</v>
      </c>
      <c r="B61" s="12" t="s">
        <v>2964</v>
      </c>
      <c r="C61" s="14" t="s">
        <v>775</v>
      </c>
      <c r="D61" s="12" t="s">
        <v>2906</v>
      </c>
      <c r="E61" s="12" t="s">
        <v>2851</v>
      </c>
      <c r="F61" s="12" t="s">
        <v>26</v>
      </c>
      <c r="G61" s="12" t="s">
        <v>2852</v>
      </c>
      <c r="H61" s="14" t="s">
        <v>2965</v>
      </c>
      <c r="I61" s="12" t="s">
        <v>33</v>
      </c>
      <c r="J61" s="18"/>
      <c r="K61" s="12" t="s">
        <v>33</v>
      </c>
      <c r="L61" s="13"/>
      <c r="M61" s="82">
        <v>577209.77</v>
      </c>
      <c r="N61" s="14">
        <v>2015</v>
      </c>
      <c r="O61" s="14" t="s">
        <v>3068</v>
      </c>
      <c r="P61" s="12" t="s">
        <v>2966</v>
      </c>
      <c r="Q61" s="12"/>
    </row>
    <row r="62" spans="1:17" s="15" customFormat="1" ht="48">
      <c r="A62" s="117" t="s">
        <v>2967</v>
      </c>
      <c r="B62" s="12" t="s">
        <v>2968</v>
      </c>
      <c r="C62" s="12">
        <v>495</v>
      </c>
      <c r="D62" s="12" t="s">
        <v>22</v>
      </c>
      <c r="E62" s="12" t="s">
        <v>2969</v>
      </c>
      <c r="F62" s="12" t="s">
        <v>26</v>
      </c>
      <c r="G62" s="12" t="s">
        <v>2852</v>
      </c>
      <c r="H62" s="13" t="s">
        <v>2970</v>
      </c>
      <c r="I62" s="12" t="s">
        <v>33</v>
      </c>
      <c r="J62" s="13"/>
      <c r="K62" s="12" t="s">
        <v>26</v>
      </c>
      <c r="L62" s="14" t="s">
        <v>2971</v>
      </c>
      <c r="M62" s="82">
        <v>27086.74</v>
      </c>
      <c r="N62" s="14">
        <v>2024</v>
      </c>
      <c r="O62" s="14" t="s">
        <v>3069</v>
      </c>
      <c r="P62" s="12" t="s">
        <v>4434</v>
      </c>
      <c r="Q62" s="12"/>
    </row>
    <row r="63" spans="1:17" s="15" customFormat="1" ht="48">
      <c r="A63" s="117" t="s">
        <v>4332</v>
      </c>
      <c r="B63" s="16" t="s">
        <v>2972</v>
      </c>
      <c r="C63" s="12">
        <v>11</v>
      </c>
      <c r="D63" s="12" t="s">
        <v>22</v>
      </c>
      <c r="E63" s="12" t="s">
        <v>2851</v>
      </c>
      <c r="F63" s="12" t="s">
        <v>26</v>
      </c>
      <c r="G63" s="12" t="s">
        <v>2852</v>
      </c>
      <c r="H63" s="14" t="s">
        <v>1481</v>
      </c>
      <c r="I63" s="12" t="s">
        <v>33</v>
      </c>
      <c r="J63" s="13"/>
      <c r="K63" s="12" t="s">
        <v>33</v>
      </c>
      <c r="L63" s="13"/>
      <c r="M63" s="79" t="s">
        <v>3181</v>
      </c>
      <c r="N63" s="14" t="s">
        <v>1442</v>
      </c>
      <c r="O63" s="14" t="s">
        <v>3069</v>
      </c>
      <c r="P63" s="12" t="s">
        <v>2973</v>
      </c>
      <c r="Q63" s="12"/>
    </row>
    <row r="64" spans="1:17" s="15" customFormat="1" ht="64">
      <c r="A64" s="117" t="s">
        <v>2974</v>
      </c>
      <c r="B64" s="12" t="s">
        <v>1413</v>
      </c>
      <c r="C64" s="14" t="s">
        <v>775</v>
      </c>
      <c r="D64" s="12" t="s">
        <v>22</v>
      </c>
      <c r="E64" s="12" t="s">
        <v>2851</v>
      </c>
      <c r="F64" s="12" t="s">
        <v>26</v>
      </c>
      <c r="G64" s="12" t="s">
        <v>2852</v>
      </c>
      <c r="H64" s="12" t="s">
        <v>936</v>
      </c>
      <c r="I64" s="12" t="s">
        <v>33</v>
      </c>
      <c r="J64" s="13"/>
      <c r="K64" s="12" t="s">
        <v>33</v>
      </c>
      <c r="L64" s="13"/>
      <c r="M64" s="82">
        <v>3103.54</v>
      </c>
      <c r="N64" s="14" t="s">
        <v>2963</v>
      </c>
      <c r="O64" s="14" t="s">
        <v>3069</v>
      </c>
      <c r="P64" s="12" t="s">
        <v>4433</v>
      </c>
      <c r="Q64" s="12"/>
    </row>
    <row r="65" spans="1:18" s="15" customFormat="1" ht="48">
      <c r="A65" s="117" t="s">
        <v>4333</v>
      </c>
      <c r="B65" s="12" t="s">
        <v>2975</v>
      </c>
      <c r="C65" s="14" t="s">
        <v>775</v>
      </c>
      <c r="D65" s="12" t="s">
        <v>22</v>
      </c>
      <c r="E65" s="12" t="s">
        <v>2976</v>
      </c>
      <c r="F65" s="12" t="s">
        <v>26</v>
      </c>
      <c r="G65" s="12" t="s">
        <v>2852</v>
      </c>
      <c r="H65" s="12" t="s">
        <v>936</v>
      </c>
      <c r="I65" s="12" t="s">
        <v>33</v>
      </c>
      <c r="J65" s="13"/>
      <c r="K65" s="12" t="s">
        <v>33</v>
      </c>
      <c r="L65" s="13"/>
      <c r="M65" s="82">
        <v>3103.54</v>
      </c>
      <c r="N65" s="14">
        <v>2024</v>
      </c>
      <c r="O65" s="14" t="s">
        <v>3068</v>
      </c>
      <c r="P65" s="12"/>
      <c r="Q65" s="12"/>
    </row>
    <row r="66" spans="1:18" s="15" customFormat="1" ht="48">
      <c r="A66" s="117" t="s">
        <v>2977</v>
      </c>
      <c r="B66" s="12" t="s">
        <v>2978</v>
      </c>
      <c r="C66" s="12" t="s">
        <v>4358</v>
      </c>
      <c r="D66" s="12" t="s">
        <v>2979</v>
      </c>
      <c r="E66" s="12" t="s">
        <v>2851</v>
      </c>
      <c r="F66" s="12" t="s">
        <v>26</v>
      </c>
      <c r="G66" s="12" t="s">
        <v>2852</v>
      </c>
      <c r="H66" s="13" t="s">
        <v>2980</v>
      </c>
      <c r="I66" s="12" t="s">
        <v>33</v>
      </c>
      <c r="J66" s="13"/>
      <c r="K66" s="12" t="s">
        <v>33</v>
      </c>
      <c r="L66" s="13"/>
      <c r="M66" s="82">
        <f>3103.54+65250</f>
        <v>68353.539999999994</v>
      </c>
      <c r="N66" s="14">
        <v>2004</v>
      </c>
      <c r="O66" s="14" t="s">
        <v>3067</v>
      </c>
      <c r="P66" s="14" t="s">
        <v>2981</v>
      </c>
      <c r="Q66" s="13"/>
    </row>
    <row r="67" spans="1:18" s="15" customFormat="1" ht="144">
      <c r="A67" s="118" t="s">
        <v>4435</v>
      </c>
      <c r="B67" s="12" t="s">
        <v>4438</v>
      </c>
      <c r="C67" s="14" t="s">
        <v>775</v>
      </c>
      <c r="D67" s="12" t="s">
        <v>4436</v>
      </c>
      <c r="E67" s="12" t="s">
        <v>4437</v>
      </c>
      <c r="F67" s="12" t="s">
        <v>775</v>
      </c>
      <c r="G67" s="12" t="s">
        <v>2852</v>
      </c>
      <c r="H67" s="12" t="s">
        <v>936</v>
      </c>
      <c r="I67" s="12" t="s">
        <v>775</v>
      </c>
      <c r="J67" s="13"/>
      <c r="K67" s="12" t="s">
        <v>775</v>
      </c>
      <c r="L67" s="13"/>
      <c r="M67" s="82">
        <v>119100.24</v>
      </c>
      <c r="N67" s="14" t="s">
        <v>2963</v>
      </c>
      <c r="O67" s="14" t="s">
        <v>3069</v>
      </c>
      <c r="P67" s="13"/>
      <c r="Q67" s="12"/>
    </row>
    <row r="68" spans="1:18" s="15" customFormat="1" ht="32">
      <c r="A68" s="118" t="s">
        <v>4335</v>
      </c>
      <c r="B68" s="16" t="s">
        <v>2982</v>
      </c>
      <c r="C68" s="14" t="s">
        <v>775</v>
      </c>
      <c r="D68" s="13" t="s">
        <v>775</v>
      </c>
      <c r="E68" s="13" t="s">
        <v>775</v>
      </c>
      <c r="F68" s="12" t="s">
        <v>775</v>
      </c>
      <c r="G68" s="13" t="s">
        <v>2852</v>
      </c>
      <c r="H68" s="12" t="s">
        <v>936</v>
      </c>
      <c r="I68" s="12" t="s">
        <v>775</v>
      </c>
      <c r="J68" s="13"/>
      <c r="K68" s="12" t="s">
        <v>775</v>
      </c>
      <c r="L68" s="13"/>
      <c r="M68" s="82">
        <v>102508.89</v>
      </c>
      <c r="N68" s="14" t="s">
        <v>1442</v>
      </c>
      <c r="O68" s="14" t="s">
        <v>3068</v>
      </c>
      <c r="P68" s="13"/>
      <c r="Q68" s="13"/>
    </row>
    <row r="69" spans="1:18" s="15" customFormat="1" ht="64">
      <c r="A69" s="118" t="s">
        <v>1434</v>
      </c>
      <c r="B69" s="14" t="s">
        <v>4439</v>
      </c>
      <c r="C69" s="14" t="s">
        <v>775</v>
      </c>
      <c r="D69" s="13" t="s">
        <v>775</v>
      </c>
      <c r="E69" s="13" t="s">
        <v>775</v>
      </c>
      <c r="F69" s="12" t="s">
        <v>775</v>
      </c>
      <c r="G69" s="13" t="s">
        <v>2856</v>
      </c>
      <c r="H69" s="14" t="s">
        <v>2983</v>
      </c>
      <c r="I69" s="12" t="s">
        <v>775</v>
      </c>
      <c r="J69" s="13"/>
      <c r="K69" s="12" t="s">
        <v>775</v>
      </c>
      <c r="L69" s="13"/>
      <c r="M69" s="82">
        <v>32663.91</v>
      </c>
      <c r="N69" s="14" t="s">
        <v>1442</v>
      </c>
      <c r="O69" s="14" t="s">
        <v>3068</v>
      </c>
      <c r="P69" s="13"/>
      <c r="Q69" s="13"/>
    </row>
    <row r="70" spans="1:18" s="15" customFormat="1" ht="48">
      <c r="A70" s="112" t="s">
        <v>1435</v>
      </c>
      <c r="B70" s="16" t="s">
        <v>4440</v>
      </c>
      <c r="C70" s="14" t="s">
        <v>775</v>
      </c>
      <c r="D70" s="13" t="s">
        <v>775</v>
      </c>
      <c r="E70" s="13" t="s">
        <v>775</v>
      </c>
      <c r="F70" s="12" t="s">
        <v>775</v>
      </c>
      <c r="G70" s="13" t="s">
        <v>2984</v>
      </c>
      <c r="H70" s="12" t="s">
        <v>936</v>
      </c>
      <c r="I70" s="12" t="s">
        <v>775</v>
      </c>
      <c r="J70" s="13"/>
      <c r="K70" s="12" t="s">
        <v>775</v>
      </c>
      <c r="L70" s="13"/>
      <c r="M70" s="82">
        <v>21872.69</v>
      </c>
      <c r="N70" s="14" t="s">
        <v>1442</v>
      </c>
      <c r="O70" s="14" t="s">
        <v>3068</v>
      </c>
      <c r="P70" s="13"/>
      <c r="Q70" s="13"/>
    </row>
    <row r="71" spans="1:18" s="15" customFormat="1" ht="64">
      <c r="A71" s="112" t="s">
        <v>1436</v>
      </c>
      <c r="B71" s="16" t="s">
        <v>4441</v>
      </c>
      <c r="C71" s="14" t="s">
        <v>775</v>
      </c>
      <c r="D71" s="13" t="s">
        <v>775</v>
      </c>
      <c r="E71" s="13" t="s">
        <v>775</v>
      </c>
      <c r="F71" s="12" t="s">
        <v>775</v>
      </c>
      <c r="G71" s="13" t="s">
        <v>2852</v>
      </c>
      <c r="H71" s="12" t="s">
        <v>936</v>
      </c>
      <c r="I71" s="12" t="s">
        <v>775</v>
      </c>
      <c r="J71" s="13"/>
      <c r="K71" s="12" t="s">
        <v>775</v>
      </c>
      <c r="L71" s="13"/>
      <c r="M71" s="82">
        <f>9289.46+2500</f>
        <v>11789.46</v>
      </c>
      <c r="N71" s="14" t="s">
        <v>1442</v>
      </c>
      <c r="O71" s="13" t="s">
        <v>3067</v>
      </c>
      <c r="P71" s="13"/>
      <c r="Q71" s="13"/>
    </row>
    <row r="72" spans="1:18" s="15" customFormat="1" ht="64">
      <c r="A72" s="112" t="s">
        <v>1437</v>
      </c>
      <c r="B72" s="16" t="s">
        <v>4442</v>
      </c>
      <c r="C72" s="14" t="s">
        <v>775</v>
      </c>
      <c r="D72" s="13" t="s">
        <v>775</v>
      </c>
      <c r="E72" s="13" t="s">
        <v>775</v>
      </c>
      <c r="F72" s="12" t="s">
        <v>775</v>
      </c>
      <c r="G72" s="13" t="s">
        <v>2852</v>
      </c>
      <c r="H72" s="12" t="s">
        <v>936</v>
      </c>
      <c r="I72" s="12" t="s">
        <v>775</v>
      </c>
      <c r="J72" s="13"/>
      <c r="K72" s="12" t="s">
        <v>775</v>
      </c>
      <c r="L72" s="13"/>
      <c r="M72" s="82">
        <v>13493.97</v>
      </c>
      <c r="N72" s="14" t="s">
        <v>1442</v>
      </c>
      <c r="O72" s="13" t="s">
        <v>3068</v>
      </c>
      <c r="P72" s="13"/>
      <c r="Q72" s="13"/>
    </row>
    <row r="73" spans="1:18" s="15" customFormat="1" ht="64">
      <c r="A73" s="112" t="s">
        <v>1438</v>
      </c>
      <c r="B73" s="16" t="s">
        <v>2985</v>
      </c>
      <c r="C73" s="14" t="s">
        <v>775</v>
      </c>
      <c r="D73" s="13" t="s">
        <v>775</v>
      </c>
      <c r="E73" s="13" t="s">
        <v>775</v>
      </c>
      <c r="F73" s="12" t="s">
        <v>775</v>
      </c>
      <c r="G73" s="13" t="s">
        <v>2852</v>
      </c>
      <c r="H73" s="12" t="s">
        <v>936</v>
      </c>
      <c r="I73" s="12" t="s">
        <v>775</v>
      </c>
      <c r="J73" s="13"/>
      <c r="K73" s="12" t="s">
        <v>775</v>
      </c>
      <c r="L73" s="13"/>
      <c r="M73" s="82">
        <v>353755.34</v>
      </c>
      <c r="N73" s="14" t="s">
        <v>1442</v>
      </c>
      <c r="O73" s="14" t="s">
        <v>3068</v>
      </c>
      <c r="P73" s="13"/>
      <c r="Q73" s="13"/>
    </row>
    <row r="74" spans="1:18" s="15" customFormat="1" ht="64">
      <c r="A74" s="119" t="s">
        <v>3216</v>
      </c>
      <c r="B74" s="16" t="s">
        <v>2986</v>
      </c>
      <c r="C74" s="14" t="s">
        <v>775</v>
      </c>
      <c r="D74" s="13" t="s">
        <v>775</v>
      </c>
      <c r="E74" s="13" t="s">
        <v>775</v>
      </c>
      <c r="F74" s="12" t="s">
        <v>775</v>
      </c>
      <c r="G74" s="13" t="s">
        <v>2852</v>
      </c>
      <c r="H74" s="12" t="s">
        <v>936</v>
      </c>
      <c r="I74" s="12" t="s">
        <v>775</v>
      </c>
      <c r="J74" s="13"/>
      <c r="K74" s="12" t="s">
        <v>775</v>
      </c>
      <c r="L74" s="13"/>
      <c r="M74" s="82">
        <v>6385.95</v>
      </c>
      <c r="N74" s="14" t="s">
        <v>1442</v>
      </c>
      <c r="O74" s="13" t="s">
        <v>3068</v>
      </c>
      <c r="P74" s="13"/>
      <c r="Q74" s="13"/>
    </row>
    <row r="75" spans="1:18" s="15" customFormat="1" ht="64">
      <c r="A75" s="118" t="s">
        <v>1439</v>
      </c>
      <c r="B75" s="14" t="s">
        <v>4443</v>
      </c>
      <c r="C75" s="14" t="s">
        <v>4357</v>
      </c>
      <c r="D75" s="13" t="s">
        <v>775</v>
      </c>
      <c r="E75" s="13" t="s">
        <v>775</v>
      </c>
      <c r="F75" s="12" t="s">
        <v>775</v>
      </c>
      <c r="G75" s="13" t="s">
        <v>2852</v>
      </c>
      <c r="H75" s="12" t="s">
        <v>936</v>
      </c>
      <c r="I75" s="12" t="s">
        <v>775</v>
      </c>
      <c r="J75" s="13"/>
      <c r="K75" s="12" t="s">
        <v>775</v>
      </c>
      <c r="L75" s="13"/>
      <c r="M75" s="82">
        <v>1391093</v>
      </c>
      <c r="N75" s="14">
        <v>1953</v>
      </c>
      <c r="O75" s="14" t="s">
        <v>3068</v>
      </c>
      <c r="P75" s="13"/>
      <c r="Q75" s="13"/>
    </row>
    <row r="76" spans="1:18" s="15" customFormat="1" ht="64">
      <c r="A76" s="118" t="s">
        <v>1440</v>
      </c>
      <c r="B76" s="14" t="s">
        <v>4444</v>
      </c>
      <c r="C76" s="14" t="s">
        <v>4357</v>
      </c>
      <c r="D76" s="13" t="s">
        <v>775</v>
      </c>
      <c r="E76" s="13" t="s">
        <v>775</v>
      </c>
      <c r="F76" s="12" t="s">
        <v>775</v>
      </c>
      <c r="G76" s="13" t="s">
        <v>2852</v>
      </c>
      <c r="H76" s="14" t="s">
        <v>2987</v>
      </c>
      <c r="I76" s="12" t="s">
        <v>775</v>
      </c>
      <c r="J76" s="13"/>
      <c r="K76" s="12" t="s">
        <v>775</v>
      </c>
      <c r="L76" s="13"/>
      <c r="M76" s="82">
        <v>352595</v>
      </c>
      <c r="N76" s="14">
        <v>1938</v>
      </c>
      <c r="O76" s="14" t="s">
        <v>3068</v>
      </c>
      <c r="P76" s="13"/>
      <c r="Q76" s="13"/>
    </row>
    <row r="77" spans="1:18" s="20" customFormat="1" ht="80">
      <c r="A77" s="118" t="s">
        <v>2988</v>
      </c>
      <c r="B77" s="14" t="s">
        <v>2989</v>
      </c>
      <c r="C77" s="14" t="s">
        <v>4356</v>
      </c>
      <c r="D77" s="13" t="s">
        <v>775</v>
      </c>
      <c r="E77" s="13" t="s">
        <v>775</v>
      </c>
      <c r="F77" s="12" t="s">
        <v>775</v>
      </c>
      <c r="G77" s="13" t="s">
        <v>2852</v>
      </c>
      <c r="H77" s="14" t="s">
        <v>4432</v>
      </c>
      <c r="I77" s="12" t="s">
        <v>775</v>
      </c>
      <c r="J77" s="13"/>
      <c r="K77" s="12" t="s">
        <v>775</v>
      </c>
      <c r="L77" s="13"/>
      <c r="M77" s="82">
        <f>3201061.87+1425089.46</f>
        <v>4626151.33</v>
      </c>
      <c r="N77" s="14">
        <v>1938</v>
      </c>
      <c r="O77" s="14" t="s">
        <v>3068</v>
      </c>
      <c r="P77" s="14" t="s">
        <v>2990</v>
      </c>
      <c r="Q77" s="13"/>
      <c r="R77" s="19"/>
    </row>
    <row r="78" spans="1:18" s="20" customFormat="1" ht="96">
      <c r="A78" s="120" t="s">
        <v>2991</v>
      </c>
      <c r="B78" s="16" t="s">
        <v>2992</v>
      </c>
      <c r="C78" s="14" t="s">
        <v>4355</v>
      </c>
      <c r="D78" s="13" t="s">
        <v>775</v>
      </c>
      <c r="E78" s="13" t="s">
        <v>775</v>
      </c>
      <c r="F78" s="12" t="s">
        <v>775</v>
      </c>
      <c r="G78" s="13" t="s">
        <v>2852</v>
      </c>
      <c r="H78" s="12" t="s">
        <v>936</v>
      </c>
      <c r="I78" s="12" t="s">
        <v>775</v>
      </c>
      <c r="J78" s="13"/>
      <c r="K78" s="12" t="s">
        <v>775</v>
      </c>
      <c r="L78" s="13"/>
      <c r="M78" s="82">
        <v>87523.15</v>
      </c>
      <c r="N78" s="14">
        <v>2004</v>
      </c>
      <c r="O78" s="14" t="s">
        <v>3068</v>
      </c>
      <c r="P78" s="13"/>
      <c r="Q78" s="13"/>
      <c r="R78" s="19"/>
    </row>
    <row r="79" spans="1:18" s="20" customFormat="1" ht="48">
      <c r="A79" s="113" t="s">
        <v>4334</v>
      </c>
      <c r="B79" s="14" t="s">
        <v>2993</v>
      </c>
      <c r="C79" s="14" t="s">
        <v>4317</v>
      </c>
      <c r="D79" s="13" t="s">
        <v>775</v>
      </c>
      <c r="E79" s="13" t="s">
        <v>775</v>
      </c>
      <c r="F79" s="12" t="s">
        <v>775</v>
      </c>
      <c r="G79" s="13" t="s">
        <v>2852</v>
      </c>
      <c r="H79" s="12" t="s">
        <v>936</v>
      </c>
      <c r="I79" s="12" t="s">
        <v>775</v>
      </c>
      <c r="J79" s="13"/>
      <c r="K79" s="12" t="s">
        <v>775</v>
      </c>
      <c r="L79" s="13"/>
      <c r="M79" s="79" t="s">
        <v>3181</v>
      </c>
      <c r="N79" s="14">
        <v>2024</v>
      </c>
      <c r="O79" s="14" t="s">
        <v>3068</v>
      </c>
      <c r="P79" s="13"/>
      <c r="Q79" s="13"/>
      <c r="R79" s="19"/>
    </row>
    <row r="80" spans="1:18" s="20" customFormat="1" ht="112">
      <c r="A80" s="113" t="s">
        <v>2994</v>
      </c>
      <c r="B80" s="14" t="s">
        <v>2995</v>
      </c>
      <c r="C80" s="14" t="s">
        <v>4317</v>
      </c>
      <c r="D80" s="13" t="s">
        <v>775</v>
      </c>
      <c r="E80" s="13" t="s">
        <v>775</v>
      </c>
      <c r="F80" s="12" t="s">
        <v>775</v>
      </c>
      <c r="G80" s="13" t="s">
        <v>2852</v>
      </c>
      <c r="H80" s="12" t="s">
        <v>936</v>
      </c>
      <c r="I80" s="12" t="s">
        <v>775</v>
      </c>
      <c r="J80" s="13"/>
      <c r="K80" s="12" t="s">
        <v>775</v>
      </c>
      <c r="L80" s="13"/>
      <c r="M80" s="79" t="s">
        <v>3181</v>
      </c>
      <c r="N80" s="14">
        <v>2023</v>
      </c>
      <c r="O80" s="14" t="s">
        <v>3068</v>
      </c>
      <c r="P80" s="13"/>
      <c r="Q80" s="13"/>
      <c r="R80" s="19"/>
    </row>
    <row r="81" spans="1:18" s="20" customFormat="1" ht="80">
      <c r="A81" s="113" t="s">
        <v>2996</v>
      </c>
      <c r="B81" s="14" t="s">
        <v>2997</v>
      </c>
      <c r="C81" s="14" t="s">
        <v>4317</v>
      </c>
      <c r="D81" s="13" t="s">
        <v>775</v>
      </c>
      <c r="E81" s="13" t="s">
        <v>775</v>
      </c>
      <c r="F81" s="12" t="s">
        <v>775</v>
      </c>
      <c r="G81" s="13" t="s">
        <v>2852</v>
      </c>
      <c r="H81" s="12" t="s">
        <v>936</v>
      </c>
      <c r="I81" s="12" t="s">
        <v>775</v>
      </c>
      <c r="J81" s="13"/>
      <c r="K81" s="12" t="s">
        <v>775</v>
      </c>
      <c r="L81" s="13"/>
      <c r="M81" s="79" t="s">
        <v>3181</v>
      </c>
      <c r="N81" s="14">
        <v>2023</v>
      </c>
      <c r="O81" s="14" t="s">
        <v>3068</v>
      </c>
      <c r="P81" s="13"/>
      <c r="Q81" s="13"/>
      <c r="R81" s="19"/>
    </row>
    <row r="82" spans="1:18" s="20" customFormat="1" ht="48">
      <c r="A82" s="120" t="s">
        <v>1535</v>
      </c>
      <c r="B82" s="16" t="s">
        <v>2998</v>
      </c>
      <c r="C82" s="14" t="s">
        <v>4353</v>
      </c>
      <c r="D82" s="13" t="s">
        <v>775</v>
      </c>
      <c r="E82" s="13" t="s">
        <v>775</v>
      </c>
      <c r="F82" s="12" t="s">
        <v>775</v>
      </c>
      <c r="G82" s="13" t="s">
        <v>2852</v>
      </c>
      <c r="H82" s="12" t="s">
        <v>936</v>
      </c>
      <c r="I82" s="12" t="s">
        <v>775</v>
      </c>
      <c r="J82" s="13"/>
      <c r="K82" s="12" t="s">
        <v>775</v>
      </c>
      <c r="L82" s="13"/>
      <c r="M82" s="82">
        <f>19775.11+6901.58+6141.02</f>
        <v>32817.710000000006</v>
      </c>
      <c r="N82" s="14">
        <v>2004</v>
      </c>
      <c r="O82" s="14" t="s">
        <v>3068</v>
      </c>
      <c r="P82" s="13"/>
      <c r="Q82" s="13"/>
      <c r="R82" s="19"/>
    </row>
    <row r="83" spans="1:18" s="20" customFormat="1" ht="48">
      <c r="A83" s="120" t="s">
        <v>234</v>
      </c>
      <c r="B83" s="17" t="s">
        <v>2999</v>
      </c>
      <c r="C83" s="14" t="s">
        <v>4353</v>
      </c>
      <c r="D83" s="13" t="s">
        <v>775</v>
      </c>
      <c r="E83" s="13" t="s">
        <v>775</v>
      </c>
      <c r="F83" s="12" t="s">
        <v>775</v>
      </c>
      <c r="G83" s="13" t="s">
        <v>2852</v>
      </c>
      <c r="H83" s="12" t="s">
        <v>936</v>
      </c>
      <c r="I83" s="12" t="s">
        <v>775</v>
      </c>
      <c r="J83" s="13"/>
      <c r="K83" s="12" t="s">
        <v>775</v>
      </c>
      <c r="L83" s="13"/>
      <c r="M83" s="82">
        <f>170736.61+710.21+1480.27</f>
        <v>172927.08999999997</v>
      </c>
      <c r="N83" s="14">
        <v>2004</v>
      </c>
      <c r="O83" s="14" t="s">
        <v>3068</v>
      </c>
      <c r="P83" s="13"/>
      <c r="Q83" s="13"/>
      <c r="R83" s="19"/>
    </row>
    <row r="84" spans="1:18" s="20" customFormat="1" ht="80">
      <c r="A84" s="113" t="s">
        <v>3000</v>
      </c>
      <c r="B84" s="14" t="s">
        <v>3001</v>
      </c>
      <c r="C84" s="14" t="s">
        <v>4354</v>
      </c>
      <c r="D84" s="13" t="s">
        <v>775</v>
      </c>
      <c r="E84" s="13" t="s">
        <v>775</v>
      </c>
      <c r="F84" s="12" t="s">
        <v>775</v>
      </c>
      <c r="G84" s="13" t="s">
        <v>2852</v>
      </c>
      <c r="H84" s="12" t="s">
        <v>936</v>
      </c>
      <c r="I84" s="12" t="s">
        <v>775</v>
      </c>
      <c r="J84" s="13"/>
      <c r="K84" s="12" t="s">
        <v>775</v>
      </c>
      <c r="L84" s="13"/>
      <c r="M84" s="82">
        <v>6676.46</v>
      </c>
      <c r="N84" s="14">
        <v>2023</v>
      </c>
      <c r="O84" s="14" t="s">
        <v>3068</v>
      </c>
      <c r="P84" s="13"/>
      <c r="Q84" s="13"/>
      <c r="R84" s="19"/>
    </row>
  </sheetData>
  <mergeCells count="2">
    <mergeCell ref="A2:N2"/>
    <mergeCell ref="A1:Q1"/>
  </mergeCells>
  <printOptions horizontalCentered="1"/>
  <pageMargins left="0.25" right="0.25" top="0.25" bottom="0.4" header="0.3" footer="0.3"/>
  <pageSetup scale="38" orientation="landscape" horizontalDpi="1200" verticalDpi="1200"/>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408E-A376-5443-BE91-D773DC04A1A1}">
  <sheetPr>
    <outlinePr summaryBelow="0" summaryRight="0"/>
  </sheetPr>
  <dimension ref="A1:S102"/>
  <sheetViews>
    <sheetView showGridLines="0" view="pageBreakPreview" zoomScale="80" zoomScaleNormal="100" zoomScaleSheetLayoutView="80" workbookViewId="0">
      <pane xSplit="1" ySplit="3" topLeftCell="B4" activePane="bottomRight" state="frozen"/>
      <selection activeCell="F8" sqref="F8"/>
      <selection pane="topRight" activeCell="F8" sqref="F8"/>
      <selection pane="bottomLeft" activeCell="F8" sqref="F8"/>
      <selection pane="bottomRight" activeCell="J9" sqref="J9"/>
    </sheetView>
  </sheetViews>
  <sheetFormatPr baseColWidth="10" defaultColWidth="14.5" defaultRowHeight="14"/>
  <cols>
    <col min="1" max="1" width="23.6640625" style="129" customWidth="1"/>
    <col min="2" max="2" width="71.83203125" style="21" customWidth="1"/>
    <col min="3" max="3" width="11" style="5" customWidth="1"/>
    <col min="4" max="4" width="19.33203125" style="5" customWidth="1"/>
    <col min="5" max="5" width="17.5" style="5" customWidth="1"/>
    <col min="6" max="6" width="13.6640625" style="5" customWidth="1"/>
    <col min="7" max="7" width="18.33203125" style="5" bestFit="1" customWidth="1"/>
    <col min="8" max="8" width="24.1640625" style="5" customWidth="1"/>
    <col min="9" max="9" width="15.5" style="5" customWidth="1"/>
    <col min="10" max="10" width="19.5" style="5" customWidth="1"/>
    <col min="11" max="11" width="16.83203125" style="5" customWidth="1"/>
    <col min="12" max="12" width="13" style="5" customWidth="1"/>
    <col min="13" max="13" width="16.83203125" style="80" customWidth="1"/>
    <col min="14" max="14" width="12.1640625" style="5" customWidth="1"/>
    <col min="15" max="15" width="21.5" style="6" customWidth="1"/>
    <col min="16" max="16" width="24.5" style="7" customWidth="1"/>
    <col min="17" max="17" width="26.33203125" style="5" customWidth="1"/>
    <col min="18" max="18" width="22.33203125" style="5" customWidth="1"/>
    <col min="19" max="19" width="32.1640625" style="6" customWidth="1"/>
    <col min="20" max="16384" width="14.5" style="5"/>
  </cols>
  <sheetData>
    <row r="1" spans="1:19" ht="19">
      <c r="A1" s="229" t="s">
        <v>3139</v>
      </c>
      <c r="B1" s="229"/>
      <c r="C1" s="229"/>
      <c r="D1" s="229"/>
      <c r="E1" s="229"/>
      <c r="F1" s="229"/>
      <c r="G1" s="229"/>
      <c r="H1" s="229"/>
      <c r="I1" s="229"/>
      <c r="J1" s="229"/>
      <c r="K1" s="229"/>
      <c r="L1" s="229"/>
      <c r="M1" s="229"/>
      <c r="N1" s="229"/>
      <c r="O1" s="229"/>
      <c r="P1" s="229"/>
      <c r="Q1" s="229"/>
      <c r="S1" s="5"/>
    </row>
    <row r="2" spans="1:19" ht="24">
      <c r="A2" s="230" t="s">
        <v>3150</v>
      </c>
      <c r="B2" s="230"/>
      <c r="C2" s="230"/>
      <c r="D2" s="230"/>
      <c r="E2" s="230"/>
      <c r="F2" s="230"/>
      <c r="G2" s="230"/>
      <c r="H2" s="230"/>
      <c r="I2" s="230"/>
      <c r="J2" s="230"/>
      <c r="K2" s="230"/>
      <c r="L2" s="230"/>
      <c r="M2" s="230"/>
      <c r="N2" s="230"/>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19" customFormat="1" ht="48">
      <c r="A4" s="121" t="s">
        <v>1006</v>
      </c>
      <c r="B4" s="29" t="s">
        <v>96</v>
      </c>
      <c r="C4" s="29">
        <v>250</v>
      </c>
      <c r="D4" s="29" t="s">
        <v>3177</v>
      </c>
      <c r="E4" s="29" t="s">
        <v>97</v>
      </c>
      <c r="F4" s="12" t="s">
        <v>26</v>
      </c>
      <c r="G4" s="12" t="s">
        <v>232</v>
      </c>
      <c r="H4" s="13" t="s">
        <v>3615</v>
      </c>
      <c r="I4" s="12" t="s">
        <v>33</v>
      </c>
      <c r="J4" s="12"/>
      <c r="K4" s="12" t="s">
        <v>33</v>
      </c>
      <c r="L4" s="13"/>
      <c r="M4" s="83">
        <v>119193.84</v>
      </c>
      <c r="N4" s="14">
        <v>2001</v>
      </c>
      <c r="O4" s="14" t="s">
        <v>3068</v>
      </c>
      <c r="P4" s="13" t="s">
        <v>232</v>
      </c>
      <c r="Q4" s="13"/>
    </row>
    <row r="5" spans="1:19" s="19" customFormat="1" ht="32">
      <c r="A5" s="122" t="s">
        <v>1007</v>
      </c>
      <c r="B5" s="12" t="s">
        <v>114</v>
      </c>
      <c r="C5" s="14">
        <v>16</v>
      </c>
      <c r="D5" s="12" t="s">
        <v>1008</v>
      </c>
      <c r="E5" s="12" t="s">
        <v>115</v>
      </c>
      <c r="F5" s="12" t="s">
        <v>33</v>
      </c>
      <c r="G5" s="12"/>
      <c r="H5" s="12" t="s">
        <v>936</v>
      </c>
      <c r="I5" s="12" t="s">
        <v>33</v>
      </c>
      <c r="J5" s="12"/>
      <c r="K5" s="12" t="s">
        <v>33</v>
      </c>
      <c r="L5" s="13"/>
      <c r="M5" s="83">
        <v>1200</v>
      </c>
      <c r="N5" s="14">
        <v>2016</v>
      </c>
      <c r="O5" s="14" t="s">
        <v>3068</v>
      </c>
      <c r="P5" s="13" t="s">
        <v>117</v>
      </c>
      <c r="Q5" s="13"/>
    </row>
    <row r="6" spans="1:19" s="19" customFormat="1" ht="32">
      <c r="A6" s="122" t="s">
        <v>107</v>
      </c>
      <c r="B6" s="12" t="s">
        <v>108</v>
      </c>
      <c r="C6" s="12">
        <v>34</v>
      </c>
      <c r="D6" s="12" t="s">
        <v>1009</v>
      </c>
      <c r="E6" s="12" t="s">
        <v>103</v>
      </c>
      <c r="F6" s="12" t="s">
        <v>26</v>
      </c>
      <c r="G6" s="12"/>
      <c r="H6" s="12" t="s">
        <v>936</v>
      </c>
      <c r="I6" s="12" t="s">
        <v>33</v>
      </c>
      <c r="J6" s="12"/>
      <c r="K6" s="12" t="s">
        <v>33</v>
      </c>
      <c r="L6" s="13"/>
      <c r="M6" s="79" t="s">
        <v>3181</v>
      </c>
      <c r="N6" s="14">
        <v>2001</v>
      </c>
      <c r="O6" s="14" t="s">
        <v>3068</v>
      </c>
      <c r="P6" s="13" t="s">
        <v>232</v>
      </c>
      <c r="Q6" s="13"/>
    </row>
    <row r="7" spans="1:19" s="19" customFormat="1" ht="48">
      <c r="A7" s="121" t="s">
        <v>1010</v>
      </c>
      <c r="B7" s="29" t="s">
        <v>98</v>
      </c>
      <c r="C7" s="29">
        <v>88</v>
      </c>
      <c r="D7" s="29" t="s">
        <v>3177</v>
      </c>
      <c r="E7" s="29" t="s">
        <v>99</v>
      </c>
      <c r="F7" s="12" t="s">
        <v>26</v>
      </c>
      <c r="G7" s="12" t="s">
        <v>1566</v>
      </c>
      <c r="H7" s="61" t="s">
        <v>3993</v>
      </c>
      <c r="I7" s="12" t="s">
        <v>33</v>
      </c>
      <c r="J7" s="12"/>
      <c r="K7" s="12" t="s">
        <v>33</v>
      </c>
      <c r="L7" s="13"/>
      <c r="M7" s="83">
        <v>47171.07</v>
      </c>
      <c r="N7" s="14">
        <v>2001</v>
      </c>
      <c r="O7" s="14" t="s">
        <v>3068</v>
      </c>
      <c r="P7" s="13" t="s">
        <v>232</v>
      </c>
      <c r="Q7" s="13"/>
    </row>
    <row r="8" spans="1:19" s="19" customFormat="1" ht="48">
      <c r="A8" s="121" t="s">
        <v>1011</v>
      </c>
      <c r="B8" s="29" t="s">
        <v>100</v>
      </c>
      <c r="C8" s="29">
        <v>50</v>
      </c>
      <c r="D8" s="29" t="s">
        <v>3177</v>
      </c>
      <c r="E8" s="29" t="s">
        <v>101</v>
      </c>
      <c r="F8" s="12" t="s">
        <v>26</v>
      </c>
      <c r="G8" s="12"/>
      <c r="H8" s="13" t="s">
        <v>3993</v>
      </c>
      <c r="I8" s="12" t="s">
        <v>33</v>
      </c>
      <c r="J8" s="12"/>
      <c r="K8" s="12" t="s">
        <v>33</v>
      </c>
      <c r="L8" s="13"/>
      <c r="M8" s="83">
        <v>44586.35</v>
      </c>
      <c r="N8" s="14">
        <v>2001</v>
      </c>
      <c r="O8" s="14" t="s">
        <v>3068</v>
      </c>
      <c r="P8" s="13" t="s">
        <v>232</v>
      </c>
      <c r="Q8" s="13"/>
    </row>
    <row r="9" spans="1:19" s="19" customFormat="1" ht="32">
      <c r="A9" s="121" t="s">
        <v>1012</v>
      </c>
      <c r="B9" s="29" t="s">
        <v>1013</v>
      </c>
      <c r="C9" s="29">
        <v>131</v>
      </c>
      <c r="D9" s="29" t="s">
        <v>3177</v>
      </c>
      <c r="E9" s="29" t="s">
        <v>1014</v>
      </c>
      <c r="F9" s="12" t="s">
        <v>26</v>
      </c>
      <c r="G9" s="12"/>
      <c r="H9" s="13" t="s">
        <v>3993</v>
      </c>
      <c r="I9" s="12" t="s">
        <v>33</v>
      </c>
      <c r="J9" s="13"/>
      <c r="K9" s="12" t="s">
        <v>26</v>
      </c>
      <c r="L9" s="13" t="s">
        <v>1015</v>
      </c>
      <c r="M9" s="83">
        <v>4744.3999999999996</v>
      </c>
      <c r="N9" s="14">
        <v>2001</v>
      </c>
      <c r="O9" s="14" t="s">
        <v>3068</v>
      </c>
      <c r="P9" s="13" t="s">
        <v>232</v>
      </c>
      <c r="Q9" s="13"/>
    </row>
    <row r="10" spans="1:19" s="19" customFormat="1" ht="32">
      <c r="A10" s="122" t="s">
        <v>1016</v>
      </c>
      <c r="B10" s="12" t="s">
        <v>102</v>
      </c>
      <c r="C10" s="12">
        <v>0</v>
      </c>
      <c r="D10" s="12" t="s">
        <v>3641</v>
      </c>
      <c r="E10" s="12" t="s">
        <v>103</v>
      </c>
      <c r="F10" s="12" t="s">
        <v>26</v>
      </c>
      <c r="G10" s="12"/>
      <c r="H10" s="61" t="s">
        <v>3993</v>
      </c>
      <c r="I10" s="12" t="s">
        <v>33</v>
      </c>
      <c r="J10" s="13"/>
      <c r="K10" s="12" t="s">
        <v>33</v>
      </c>
      <c r="L10" s="13"/>
      <c r="M10" s="83">
        <v>0</v>
      </c>
      <c r="N10" s="14">
        <v>2017</v>
      </c>
      <c r="O10" s="14" t="s">
        <v>3068</v>
      </c>
      <c r="P10" s="14" t="s">
        <v>1017</v>
      </c>
      <c r="Q10" s="13"/>
    </row>
    <row r="11" spans="1:19" s="19" customFormat="1" ht="32">
      <c r="A11" s="122" t="s">
        <v>104</v>
      </c>
      <c r="B11" s="12" t="s">
        <v>105</v>
      </c>
      <c r="C11" s="12">
        <v>10</v>
      </c>
      <c r="D11" s="12" t="s">
        <v>1018</v>
      </c>
      <c r="E11" s="12" t="s">
        <v>103</v>
      </c>
      <c r="F11" s="12" t="s">
        <v>26</v>
      </c>
      <c r="G11" s="12"/>
      <c r="H11" s="13" t="s">
        <v>936</v>
      </c>
      <c r="I11" s="12" t="s">
        <v>33</v>
      </c>
      <c r="J11" s="13"/>
      <c r="K11" s="12" t="s">
        <v>33</v>
      </c>
      <c r="L11" s="13"/>
      <c r="M11" s="83">
        <v>2179.17</v>
      </c>
      <c r="N11" s="14">
        <v>2001</v>
      </c>
      <c r="O11" s="14" t="s">
        <v>3068</v>
      </c>
      <c r="P11" s="13" t="s">
        <v>1019</v>
      </c>
      <c r="Q11" s="13"/>
    </row>
    <row r="12" spans="1:19" s="19" customFormat="1" ht="32">
      <c r="A12" s="122" t="s">
        <v>109</v>
      </c>
      <c r="B12" s="12" t="s">
        <v>110</v>
      </c>
      <c r="C12" s="12">
        <v>7</v>
      </c>
      <c r="D12" s="12" t="s">
        <v>2530</v>
      </c>
      <c r="E12" s="12" t="s">
        <v>103</v>
      </c>
      <c r="F12" s="12" t="s">
        <v>33</v>
      </c>
      <c r="G12" s="12"/>
      <c r="H12" s="13" t="s">
        <v>936</v>
      </c>
      <c r="I12" s="12" t="s">
        <v>33</v>
      </c>
      <c r="J12" s="13"/>
      <c r="K12" s="12" t="s">
        <v>33</v>
      </c>
      <c r="L12" s="13"/>
      <c r="M12" s="83">
        <v>47601.85</v>
      </c>
      <c r="N12" s="14">
        <v>2001</v>
      </c>
      <c r="O12" s="14" t="s">
        <v>3068</v>
      </c>
      <c r="P12" s="13"/>
      <c r="Q12" s="13"/>
    </row>
    <row r="13" spans="1:19" s="19" customFormat="1" ht="16">
      <c r="A13" s="121" t="s">
        <v>1020</v>
      </c>
      <c r="B13" s="29" t="s">
        <v>111</v>
      </c>
      <c r="C13" s="29">
        <v>11</v>
      </c>
      <c r="D13" s="29" t="s">
        <v>1021</v>
      </c>
      <c r="E13" s="29" t="s">
        <v>103</v>
      </c>
      <c r="F13" s="12" t="s">
        <v>26</v>
      </c>
      <c r="G13" s="12" t="s">
        <v>1566</v>
      </c>
      <c r="H13" s="61" t="s">
        <v>3993</v>
      </c>
      <c r="I13" s="12" t="s">
        <v>33</v>
      </c>
      <c r="J13" s="61"/>
      <c r="K13" s="12" t="s">
        <v>33</v>
      </c>
      <c r="L13" s="61"/>
      <c r="M13" s="83">
        <v>19680.240000000002</v>
      </c>
      <c r="N13" s="29" t="s">
        <v>37</v>
      </c>
      <c r="O13" s="14" t="s">
        <v>3068</v>
      </c>
      <c r="P13" s="61" t="s">
        <v>232</v>
      </c>
      <c r="Q13" s="61"/>
    </row>
    <row r="14" spans="1:19" s="19" customFormat="1" ht="48">
      <c r="A14" s="122" t="s">
        <v>112</v>
      </c>
      <c r="B14" s="12" t="s">
        <v>113</v>
      </c>
      <c r="C14" s="12">
        <v>13</v>
      </c>
      <c r="D14" s="12" t="s">
        <v>1022</v>
      </c>
      <c r="E14" s="12" t="s">
        <v>103</v>
      </c>
      <c r="F14" s="12" t="s">
        <v>33</v>
      </c>
      <c r="G14" s="12"/>
      <c r="H14" s="13" t="s">
        <v>3994</v>
      </c>
      <c r="I14" s="12" t="s">
        <v>33</v>
      </c>
      <c r="J14" s="13"/>
      <c r="K14" s="12" t="s">
        <v>33</v>
      </c>
      <c r="L14" s="13"/>
      <c r="M14" s="83">
        <v>69651.95</v>
      </c>
      <c r="N14" s="14">
        <v>2012</v>
      </c>
      <c r="O14" s="14" t="s">
        <v>3068</v>
      </c>
      <c r="P14" s="13" t="s">
        <v>1023</v>
      </c>
      <c r="Q14" s="13"/>
    </row>
    <row r="15" spans="1:19" s="19" customFormat="1" ht="96">
      <c r="A15" s="121" t="s">
        <v>1024</v>
      </c>
      <c r="B15" s="29" t="s">
        <v>118</v>
      </c>
      <c r="C15" s="29">
        <v>203</v>
      </c>
      <c r="D15" s="29" t="s">
        <v>22</v>
      </c>
      <c r="E15" s="29" t="s">
        <v>119</v>
      </c>
      <c r="F15" s="12" t="s">
        <v>33</v>
      </c>
      <c r="G15" s="29" t="s">
        <v>120</v>
      </c>
      <c r="H15" s="61" t="s">
        <v>3993</v>
      </c>
      <c r="I15" s="12" t="s">
        <v>33</v>
      </c>
      <c r="J15" s="61"/>
      <c r="K15" s="12" t="s">
        <v>33</v>
      </c>
      <c r="L15" s="61"/>
      <c r="M15" s="83">
        <v>22738.26</v>
      </c>
      <c r="N15" s="29">
        <v>2001</v>
      </c>
      <c r="O15" s="14" t="s">
        <v>3068</v>
      </c>
      <c r="P15" s="61"/>
      <c r="Q15" s="61"/>
    </row>
    <row r="16" spans="1:19" s="19" customFormat="1" ht="32">
      <c r="A16" s="122" t="s">
        <v>1025</v>
      </c>
      <c r="B16" s="12" t="s">
        <v>121</v>
      </c>
      <c r="C16" s="14">
        <v>0</v>
      </c>
      <c r="D16" s="29" t="s">
        <v>3616</v>
      </c>
      <c r="E16" s="12" t="s">
        <v>103</v>
      </c>
      <c r="F16" s="12" t="s">
        <v>26</v>
      </c>
      <c r="G16" s="12" t="s">
        <v>122</v>
      </c>
      <c r="H16" s="13" t="s">
        <v>3995</v>
      </c>
      <c r="I16" s="12" t="s">
        <v>33</v>
      </c>
      <c r="J16" s="13"/>
      <c r="K16" s="12" t="s">
        <v>33</v>
      </c>
      <c r="L16" s="13"/>
      <c r="M16" s="79" t="s">
        <v>3181</v>
      </c>
      <c r="N16" s="14">
        <v>2013</v>
      </c>
      <c r="O16" s="14" t="s">
        <v>3068</v>
      </c>
      <c r="P16" s="14" t="s">
        <v>1017</v>
      </c>
      <c r="Q16" s="13"/>
    </row>
    <row r="17" spans="1:17" s="19" customFormat="1" ht="48">
      <c r="A17" s="122" t="s">
        <v>1026</v>
      </c>
      <c r="B17" s="12" t="s">
        <v>1027</v>
      </c>
      <c r="C17" s="14">
        <v>7</v>
      </c>
      <c r="D17" s="12" t="s">
        <v>1028</v>
      </c>
      <c r="E17" s="12" t="s">
        <v>124</v>
      </c>
      <c r="F17" s="12" t="s">
        <v>33</v>
      </c>
      <c r="G17" s="12" t="s">
        <v>125</v>
      </c>
      <c r="H17" s="36" t="s">
        <v>3996</v>
      </c>
      <c r="I17" s="12" t="s">
        <v>33</v>
      </c>
      <c r="J17" s="13"/>
      <c r="K17" s="12" t="s">
        <v>33</v>
      </c>
      <c r="L17" s="13"/>
      <c r="M17" s="83">
        <v>1622.2</v>
      </c>
      <c r="N17" s="14">
        <v>2001</v>
      </c>
      <c r="O17" s="14" t="s">
        <v>3067</v>
      </c>
      <c r="P17" s="13" t="s">
        <v>123</v>
      </c>
      <c r="Q17" s="13"/>
    </row>
    <row r="18" spans="1:17" s="19" customFormat="1" ht="32">
      <c r="A18" s="122" t="s">
        <v>1029</v>
      </c>
      <c r="B18" s="12" t="s">
        <v>126</v>
      </c>
      <c r="C18" s="14">
        <v>19</v>
      </c>
      <c r="D18" s="12" t="s">
        <v>1030</v>
      </c>
      <c r="E18" s="12" t="s">
        <v>103</v>
      </c>
      <c r="F18" s="12" t="s">
        <v>26</v>
      </c>
      <c r="G18" s="12" t="s">
        <v>127</v>
      </c>
      <c r="H18" s="13" t="s">
        <v>3997</v>
      </c>
      <c r="I18" s="12" t="s">
        <v>33</v>
      </c>
      <c r="J18" s="13"/>
      <c r="K18" s="12" t="s">
        <v>33</v>
      </c>
      <c r="L18" s="13"/>
      <c r="M18" s="83">
        <v>405.55</v>
      </c>
      <c r="N18" s="14">
        <v>2001</v>
      </c>
      <c r="O18" s="14" t="s">
        <v>3068</v>
      </c>
      <c r="P18" s="13"/>
      <c r="Q18" s="13"/>
    </row>
    <row r="19" spans="1:17" s="19" customFormat="1" ht="32">
      <c r="A19" s="121" t="s">
        <v>1031</v>
      </c>
      <c r="B19" s="29" t="s">
        <v>1032</v>
      </c>
      <c r="C19" s="29">
        <v>56</v>
      </c>
      <c r="D19" s="29" t="s">
        <v>1033</v>
      </c>
      <c r="E19" s="29" t="s">
        <v>103</v>
      </c>
      <c r="F19" s="12" t="s">
        <v>33</v>
      </c>
      <c r="G19" s="12" t="s">
        <v>1566</v>
      </c>
      <c r="H19" s="61" t="s">
        <v>3993</v>
      </c>
      <c r="I19" s="12" t="s">
        <v>33</v>
      </c>
      <c r="J19" s="61"/>
      <c r="K19" s="12" t="s">
        <v>33</v>
      </c>
      <c r="L19" s="61"/>
      <c r="M19" s="83">
        <v>5880.48</v>
      </c>
      <c r="N19" s="29">
        <v>2001</v>
      </c>
      <c r="O19" s="14" t="s">
        <v>3068</v>
      </c>
      <c r="P19" s="61"/>
      <c r="Q19" s="61"/>
    </row>
    <row r="20" spans="1:17" s="19" customFormat="1" ht="32">
      <c r="A20" s="121" t="s">
        <v>3617</v>
      </c>
      <c r="B20" s="29" t="s">
        <v>3618</v>
      </c>
      <c r="C20" s="29">
        <v>10</v>
      </c>
      <c r="D20" s="29" t="s">
        <v>3619</v>
      </c>
      <c r="E20" s="29" t="s">
        <v>103</v>
      </c>
      <c r="F20" s="12" t="s">
        <v>26</v>
      </c>
      <c r="G20" s="29" t="s">
        <v>232</v>
      </c>
      <c r="H20" s="12" t="s">
        <v>3620</v>
      </c>
      <c r="I20" s="12" t="s">
        <v>33</v>
      </c>
      <c r="J20" s="61"/>
      <c r="K20" s="12" t="s">
        <v>33</v>
      </c>
      <c r="L20" s="61"/>
      <c r="M20" s="79" t="s">
        <v>3621</v>
      </c>
      <c r="N20" s="29">
        <v>2025</v>
      </c>
      <c r="O20" s="14" t="s">
        <v>3068</v>
      </c>
      <c r="P20" s="61"/>
      <c r="Q20" s="29" t="s">
        <v>3622</v>
      </c>
    </row>
    <row r="21" spans="1:17" s="19" customFormat="1" ht="48">
      <c r="A21" s="122" t="s">
        <v>1034</v>
      </c>
      <c r="B21" s="12" t="s">
        <v>128</v>
      </c>
      <c r="C21" s="14">
        <v>11</v>
      </c>
      <c r="D21" s="12" t="s">
        <v>1035</v>
      </c>
      <c r="E21" s="12" t="s">
        <v>103</v>
      </c>
      <c r="F21" s="12" t="s">
        <v>33</v>
      </c>
      <c r="G21" s="12"/>
      <c r="H21" s="12" t="s">
        <v>936</v>
      </c>
      <c r="I21" s="12" t="s">
        <v>33</v>
      </c>
      <c r="J21" s="13"/>
      <c r="K21" s="12" t="s">
        <v>33</v>
      </c>
      <c r="L21" s="13"/>
      <c r="M21" s="79" t="s">
        <v>3181</v>
      </c>
      <c r="N21" s="14">
        <v>2001</v>
      </c>
      <c r="O21" s="14" t="s">
        <v>3069</v>
      </c>
      <c r="P21" s="13" t="s">
        <v>1023</v>
      </c>
      <c r="Q21" s="13"/>
    </row>
    <row r="22" spans="1:17" s="19" customFormat="1" ht="32">
      <c r="A22" s="122" t="s">
        <v>129</v>
      </c>
      <c r="B22" s="12" t="s">
        <v>130</v>
      </c>
      <c r="C22" s="14">
        <v>43</v>
      </c>
      <c r="D22" s="12" t="s">
        <v>1035</v>
      </c>
      <c r="E22" s="12" t="s">
        <v>103</v>
      </c>
      <c r="F22" s="12" t="s">
        <v>33</v>
      </c>
      <c r="G22" s="12"/>
      <c r="H22" s="12" t="s">
        <v>936</v>
      </c>
      <c r="I22" s="12" t="s">
        <v>33</v>
      </c>
      <c r="J22" s="13"/>
      <c r="K22" s="12" t="s">
        <v>33</v>
      </c>
      <c r="L22" s="13"/>
      <c r="M22" s="83">
        <v>9629.6</v>
      </c>
      <c r="N22" s="14">
        <v>2017</v>
      </c>
      <c r="O22" s="14" t="s">
        <v>3069</v>
      </c>
      <c r="P22" s="13" t="s">
        <v>1023</v>
      </c>
      <c r="Q22" s="13"/>
    </row>
    <row r="23" spans="1:17" s="19" customFormat="1" ht="96">
      <c r="A23" s="122" t="s">
        <v>131</v>
      </c>
      <c r="B23" s="12" t="s">
        <v>132</v>
      </c>
      <c r="C23" s="14">
        <v>36</v>
      </c>
      <c r="D23" s="12" t="s">
        <v>1035</v>
      </c>
      <c r="E23" s="12" t="s">
        <v>72</v>
      </c>
      <c r="F23" s="12" t="s">
        <v>33</v>
      </c>
      <c r="G23" s="12"/>
      <c r="H23" s="12" t="s">
        <v>936</v>
      </c>
      <c r="I23" s="12" t="s">
        <v>33</v>
      </c>
      <c r="J23" s="13"/>
      <c r="K23" s="12" t="s">
        <v>33</v>
      </c>
      <c r="L23" s="13"/>
      <c r="M23" s="83">
        <v>6799.75</v>
      </c>
      <c r="N23" s="14">
        <v>2019</v>
      </c>
      <c r="O23" s="14" t="s">
        <v>3069</v>
      </c>
      <c r="P23" s="13" t="s">
        <v>1023</v>
      </c>
      <c r="Q23" s="13"/>
    </row>
    <row r="24" spans="1:17" s="19" customFormat="1" ht="48">
      <c r="A24" s="122" t="s">
        <v>1036</v>
      </c>
      <c r="B24" s="12" t="s">
        <v>1037</v>
      </c>
      <c r="C24" s="14">
        <v>36</v>
      </c>
      <c r="D24" s="12" t="s">
        <v>1038</v>
      </c>
      <c r="E24" s="12" t="s">
        <v>103</v>
      </c>
      <c r="F24" s="12" t="s">
        <v>33</v>
      </c>
      <c r="G24" s="12"/>
      <c r="H24" s="12" t="s">
        <v>936</v>
      </c>
      <c r="I24" s="12" t="s">
        <v>33</v>
      </c>
      <c r="J24" s="13"/>
      <c r="K24" s="12" t="s">
        <v>33</v>
      </c>
      <c r="L24" s="13"/>
      <c r="M24" s="79">
        <v>18093.009999999998</v>
      </c>
      <c r="N24" s="14">
        <v>2020</v>
      </c>
      <c r="O24" s="14" t="s">
        <v>3068</v>
      </c>
      <c r="P24" s="13"/>
      <c r="Q24" s="13"/>
    </row>
    <row r="25" spans="1:17" s="19" customFormat="1" ht="32">
      <c r="A25" s="122" t="s">
        <v>133</v>
      </c>
      <c r="B25" s="12" t="s">
        <v>134</v>
      </c>
      <c r="C25" s="12" t="s">
        <v>1442</v>
      </c>
      <c r="D25" s="12" t="s">
        <v>1039</v>
      </c>
      <c r="E25" s="12" t="s">
        <v>103</v>
      </c>
      <c r="F25" s="12" t="s">
        <v>33</v>
      </c>
      <c r="G25" s="12"/>
      <c r="H25" s="12" t="s">
        <v>936</v>
      </c>
      <c r="I25" s="12" t="s">
        <v>33</v>
      </c>
      <c r="J25" s="13"/>
      <c r="K25" s="12" t="s">
        <v>33</v>
      </c>
      <c r="L25" s="13"/>
      <c r="M25" s="83">
        <v>4742.62</v>
      </c>
      <c r="N25" s="14">
        <v>2018</v>
      </c>
      <c r="O25" s="14" t="s">
        <v>3068</v>
      </c>
      <c r="P25" s="13"/>
      <c r="Q25" s="13"/>
    </row>
    <row r="26" spans="1:17" s="19" customFormat="1" ht="48">
      <c r="A26" s="122" t="s">
        <v>116</v>
      </c>
      <c r="B26" s="12" t="s">
        <v>135</v>
      </c>
      <c r="C26" s="12" t="s">
        <v>1442</v>
      </c>
      <c r="D26" s="12" t="s">
        <v>2531</v>
      </c>
      <c r="E26" s="12" t="s">
        <v>115</v>
      </c>
      <c r="F26" s="12" t="s">
        <v>33</v>
      </c>
      <c r="G26" s="12" t="s">
        <v>136</v>
      </c>
      <c r="H26" s="12" t="s">
        <v>936</v>
      </c>
      <c r="I26" s="12" t="s">
        <v>33</v>
      </c>
      <c r="J26" s="13"/>
      <c r="K26" s="12" t="s">
        <v>33</v>
      </c>
      <c r="L26" s="13"/>
      <c r="M26" s="83">
        <v>98919.95</v>
      </c>
      <c r="N26" s="14">
        <v>2001</v>
      </c>
      <c r="O26" s="14" t="s">
        <v>3068</v>
      </c>
      <c r="P26" s="13"/>
      <c r="Q26" s="13"/>
    </row>
    <row r="27" spans="1:17" s="19" customFormat="1" ht="80">
      <c r="A27" s="123" t="s">
        <v>955</v>
      </c>
      <c r="B27" s="14" t="s">
        <v>956</v>
      </c>
      <c r="C27" s="14">
        <v>12</v>
      </c>
      <c r="D27" s="29" t="s">
        <v>22</v>
      </c>
      <c r="E27" s="13" t="s">
        <v>212</v>
      </c>
      <c r="F27" s="12" t="s">
        <v>33</v>
      </c>
      <c r="G27" s="13"/>
      <c r="H27" s="12" t="s">
        <v>936</v>
      </c>
      <c r="I27" s="12" t="s">
        <v>33</v>
      </c>
      <c r="J27" s="13"/>
      <c r="K27" s="12" t="s">
        <v>33</v>
      </c>
      <c r="L27" s="13"/>
      <c r="M27" s="83">
        <v>149687.64000000001</v>
      </c>
      <c r="N27" s="14">
        <v>2019</v>
      </c>
      <c r="O27" s="14" t="s">
        <v>3069</v>
      </c>
      <c r="P27" s="13" t="s">
        <v>213</v>
      </c>
      <c r="Q27" s="13"/>
    </row>
    <row r="28" spans="1:17" s="19" customFormat="1" ht="64">
      <c r="A28" s="124" t="s">
        <v>143</v>
      </c>
      <c r="B28" s="12" t="s">
        <v>3623</v>
      </c>
      <c r="C28" s="14">
        <v>2</v>
      </c>
      <c r="D28" s="12" t="s">
        <v>1004</v>
      </c>
      <c r="E28" s="12" t="s">
        <v>144</v>
      </c>
      <c r="F28" s="12" t="s">
        <v>33</v>
      </c>
      <c r="G28" s="12" t="s">
        <v>3121</v>
      </c>
      <c r="H28" s="12" t="s">
        <v>936</v>
      </c>
      <c r="I28" s="12" t="s">
        <v>33</v>
      </c>
      <c r="J28" s="13"/>
      <c r="K28" s="12" t="s">
        <v>33</v>
      </c>
      <c r="L28" s="13"/>
      <c r="M28" s="83">
        <v>4755.7700000000004</v>
      </c>
      <c r="N28" s="14" t="s">
        <v>37</v>
      </c>
      <c r="O28" s="14" t="s">
        <v>3068</v>
      </c>
      <c r="P28" s="13" t="s">
        <v>145</v>
      </c>
      <c r="Q28" s="13"/>
    </row>
    <row r="29" spans="1:17" s="19" customFormat="1" ht="64">
      <c r="A29" s="125" t="s">
        <v>921</v>
      </c>
      <c r="B29" s="12" t="s">
        <v>32</v>
      </c>
      <c r="C29" s="12">
        <v>139</v>
      </c>
      <c r="D29" s="12" t="s">
        <v>22</v>
      </c>
      <c r="E29" s="12" t="s">
        <v>34</v>
      </c>
      <c r="F29" s="12" t="s">
        <v>33</v>
      </c>
      <c r="G29" s="12" t="s">
        <v>922</v>
      </c>
      <c r="H29" s="12" t="s">
        <v>936</v>
      </c>
      <c r="I29" s="12" t="s">
        <v>33</v>
      </c>
      <c r="J29" s="13"/>
      <c r="K29" s="12" t="s">
        <v>33</v>
      </c>
      <c r="L29" s="12"/>
      <c r="M29" s="83">
        <v>20338.384234975962</v>
      </c>
      <c r="N29" s="12">
        <v>2018</v>
      </c>
      <c r="O29" s="14" t="s">
        <v>3068</v>
      </c>
      <c r="P29" s="12" t="s">
        <v>35</v>
      </c>
      <c r="Q29" s="18"/>
    </row>
    <row r="30" spans="1:17" s="19" customFormat="1" ht="64">
      <c r="A30" s="125" t="s">
        <v>923</v>
      </c>
      <c r="B30" s="12" t="s">
        <v>924</v>
      </c>
      <c r="C30" s="12">
        <v>0</v>
      </c>
      <c r="D30" s="12" t="s">
        <v>925</v>
      </c>
      <c r="E30" s="12" t="s">
        <v>926</v>
      </c>
      <c r="F30" s="12" t="s">
        <v>33</v>
      </c>
      <c r="G30" s="12" t="s">
        <v>36</v>
      </c>
      <c r="H30" s="12" t="s">
        <v>936</v>
      </c>
      <c r="I30" s="12" t="s">
        <v>33</v>
      </c>
      <c r="J30" s="13"/>
      <c r="K30" s="12" t="s">
        <v>33</v>
      </c>
      <c r="L30" s="12"/>
      <c r="M30" s="83">
        <v>271.99</v>
      </c>
      <c r="N30" s="12" t="s">
        <v>37</v>
      </c>
      <c r="O30" s="14" t="s">
        <v>3068</v>
      </c>
      <c r="P30" s="12"/>
      <c r="Q30" s="18"/>
    </row>
    <row r="31" spans="1:17" s="19" customFormat="1" ht="64">
      <c r="A31" s="125" t="s">
        <v>2519</v>
      </c>
      <c r="B31" s="12" t="s">
        <v>38</v>
      </c>
      <c r="C31" s="12">
        <v>179</v>
      </c>
      <c r="D31" s="12" t="s">
        <v>22</v>
      </c>
      <c r="E31" s="12" t="s">
        <v>39</v>
      </c>
      <c r="F31" s="12" t="s">
        <v>33</v>
      </c>
      <c r="G31" s="12" t="s">
        <v>36</v>
      </c>
      <c r="H31" s="12" t="s">
        <v>936</v>
      </c>
      <c r="I31" s="12" t="s">
        <v>33</v>
      </c>
      <c r="J31" s="13"/>
      <c r="K31" s="12" t="s">
        <v>33</v>
      </c>
      <c r="L31" s="12"/>
      <c r="M31" s="83">
        <v>9553.7309376923095</v>
      </c>
      <c r="N31" s="12">
        <v>2001</v>
      </c>
      <c r="O31" s="14" t="s">
        <v>3068</v>
      </c>
      <c r="P31" s="12" t="s">
        <v>35</v>
      </c>
      <c r="Q31" s="12"/>
    </row>
    <row r="32" spans="1:17" s="19" customFormat="1" ht="96">
      <c r="A32" s="125" t="s">
        <v>40</v>
      </c>
      <c r="B32" s="12" t="s">
        <v>41</v>
      </c>
      <c r="C32" s="12">
        <v>106</v>
      </c>
      <c r="D32" s="12" t="s">
        <v>22</v>
      </c>
      <c r="E32" s="12" t="s">
        <v>42</v>
      </c>
      <c r="F32" s="12" t="s">
        <v>26</v>
      </c>
      <c r="G32" s="12"/>
      <c r="H32" s="12" t="s">
        <v>43</v>
      </c>
      <c r="I32" s="12" t="s">
        <v>33</v>
      </c>
      <c r="J32" s="13"/>
      <c r="K32" s="12" t="s">
        <v>33</v>
      </c>
      <c r="L32" s="12"/>
      <c r="M32" s="83">
        <v>4875.0071081249998</v>
      </c>
      <c r="N32" s="12">
        <v>2001</v>
      </c>
      <c r="O32" s="14" t="s">
        <v>3068</v>
      </c>
      <c r="P32" s="12"/>
      <c r="Q32" s="12" t="s">
        <v>44</v>
      </c>
    </row>
    <row r="33" spans="1:17" s="19" customFormat="1" ht="80">
      <c r="A33" s="125" t="s">
        <v>45</v>
      </c>
      <c r="B33" s="12" t="s">
        <v>4362</v>
      </c>
      <c r="C33" s="12">
        <v>58</v>
      </c>
      <c r="D33" s="12" t="s">
        <v>229</v>
      </c>
      <c r="E33" s="12" t="s">
        <v>42</v>
      </c>
      <c r="F33" s="12" t="s">
        <v>26</v>
      </c>
      <c r="G33" s="12"/>
      <c r="H33" s="12" t="s">
        <v>46</v>
      </c>
      <c r="I33" s="12" t="s">
        <v>33</v>
      </c>
      <c r="J33" s="13"/>
      <c r="K33" s="12" t="s">
        <v>33</v>
      </c>
      <c r="L33" s="12"/>
      <c r="M33" s="83">
        <v>4435.66</v>
      </c>
      <c r="N33" s="12" t="s">
        <v>37</v>
      </c>
      <c r="O33" s="14" t="s">
        <v>3068</v>
      </c>
      <c r="P33" s="12"/>
      <c r="Q33" s="12" t="s">
        <v>47</v>
      </c>
    </row>
    <row r="34" spans="1:17" s="19" customFormat="1" ht="96">
      <c r="A34" s="125" t="s">
        <v>48</v>
      </c>
      <c r="B34" s="12" t="s">
        <v>3624</v>
      </c>
      <c r="C34" s="12">
        <v>179</v>
      </c>
      <c r="D34" s="12" t="s">
        <v>22</v>
      </c>
      <c r="E34" s="12" t="s">
        <v>49</v>
      </c>
      <c r="F34" s="12" t="s">
        <v>33</v>
      </c>
      <c r="G34" s="12"/>
      <c r="H34" s="12" t="s">
        <v>50</v>
      </c>
      <c r="I34" s="12" t="s">
        <v>33</v>
      </c>
      <c r="J34" s="13"/>
      <c r="K34" s="12" t="s">
        <v>33</v>
      </c>
      <c r="L34" s="12"/>
      <c r="M34" s="83">
        <v>16719.03</v>
      </c>
      <c r="N34" s="12">
        <v>2001</v>
      </c>
      <c r="O34" s="14" t="s">
        <v>3068</v>
      </c>
      <c r="P34" s="12"/>
      <c r="Q34" s="18"/>
    </row>
    <row r="35" spans="1:17" s="19" customFormat="1" ht="208">
      <c r="A35" s="125" t="s">
        <v>51</v>
      </c>
      <c r="B35" s="12" t="s">
        <v>3625</v>
      </c>
      <c r="C35" s="12">
        <v>48</v>
      </c>
      <c r="D35" s="12" t="s">
        <v>229</v>
      </c>
      <c r="E35" s="12" t="s">
        <v>52</v>
      </c>
      <c r="F35" s="12" t="s">
        <v>26</v>
      </c>
      <c r="G35" s="12"/>
      <c r="H35" s="12" t="s">
        <v>53</v>
      </c>
      <c r="I35" s="12" t="s">
        <v>26</v>
      </c>
      <c r="J35" s="12" t="s">
        <v>55</v>
      </c>
      <c r="K35" s="12" t="s">
        <v>26</v>
      </c>
      <c r="L35" s="12" t="s">
        <v>56</v>
      </c>
      <c r="M35" s="83">
        <v>17212.900000000001</v>
      </c>
      <c r="N35" s="12">
        <v>2001</v>
      </c>
      <c r="O35" s="14" t="s">
        <v>3068</v>
      </c>
      <c r="P35" s="12" t="s">
        <v>54</v>
      </c>
      <c r="Q35" s="12" t="s">
        <v>57</v>
      </c>
    </row>
    <row r="36" spans="1:17" s="19" customFormat="1" ht="128">
      <c r="A36" s="125" t="s">
        <v>58</v>
      </c>
      <c r="B36" s="12" t="s">
        <v>3626</v>
      </c>
      <c r="C36" s="12">
        <v>48</v>
      </c>
      <c r="D36" s="12" t="s">
        <v>229</v>
      </c>
      <c r="E36" s="12" t="s">
        <v>52</v>
      </c>
      <c r="F36" s="12" t="s">
        <v>33</v>
      </c>
      <c r="G36" s="12"/>
      <c r="H36" s="12" t="s">
        <v>59</v>
      </c>
      <c r="I36" s="12" t="s">
        <v>26</v>
      </c>
      <c r="J36" s="12" t="s">
        <v>60</v>
      </c>
      <c r="K36" s="12" t="s">
        <v>33</v>
      </c>
      <c r="L36" s="12"/>
      <c r="M36" s="83">
        <v>6824.09</v>
      </c>
      <c r="N36" s="12">
        <v>2001</v>
      </c>
      <c r="O36" s="14" t="s">
        <v>3068</v>
      </c>
      <c r="P36" s="12"/>
      <c r="Q36" s="18"/>
    </row>
    <row r="37" spans="1:17" s="19" customFormat="1" ht="48">
      <c r="A37" s="125" t="s">
        <v>61</v>
      </c>
      <c r="B37" s="29" t="s">
        <v>62</v>
      </c>
      <c r="C37" s="29">
        <v>20</v>
      </c>
      <c r="D37" s="29" t="s">
        <v>229</v>
      </c>
      <c r="E37" s="29" t="s">
        <v>63</v>
      </c>
      <c r="F37" s="12" t="s">
        <v>26</v>
      </c>
      <c r="G37" s="29"/>
      <c r="H37" s="12" t="s">
        <v>936</v>
      </c>
      <c r="I37" s="12" t="s">
        <v>33</v>
      </c>
      <c r="J37" s="29"/>
      <c r="K37" s="12" t="s">
        <v>33</v>
      </c>
      <c r="L37" s="29"/>
      <c r="M37" s="83">
        <v>1194.22</v>
      </c>
      <c r="N37" s="29">
        <v>2001</v>
      </c>
      <c r="O37" s="14" t="s">
        <v>3068</v>
      </c>
      <c r="P37" s="29" t="s">
        <v>64</v>
      </c>
      <c r="Q37" s="61"/>
    </row>
    <row r="38" spans="1:17" s="19" customFormat="1" ht="96">
      <c r="A38" s="125" t="s">
        <v>65</v>
      </c>
      <c r="B38" s="12" t="s">
        <v>927</v>
      </c>
      <c r="C38" s="12">
        <v>128</v>
      </c>
      <c r="D38" s="12" t="s">
        <v>22</v>
      </c>
      <c r="E38" s="12" t="s">
        <v>42</v>
      </c>
      <c r="F38" s="12" t="s">
        <v>33</v>
      </c>
      <c r="G38" s="12"/>
      <c r="H38" s="12" t="s">
        <v>936</v>
      </c>
      <c r="I38" s="12" t="s">
        <v>33</v>
      </c>
      <c r="J38" s="29"/>
      <c r="K38" s="12" t="s">
        <v>33</v>
      </c>
      <c r="L38" s="12"/>
      <c r="M38" s="83">
        <v>5288.67</v>
      </c>
      <c r="N38" s="12">
        <v>2014</v>
      </c>
      <c r="O38" s="14" t="s">
        <v>3068</v>
      </c>
      <c r="P38" s="12" t="s">
        <v>67</v>
      </c>
      <c r="Q38" s="12" t="s">
        <v>68</v>
      </c>
    </row>
    <row r="39" spans="1:17" s="19" customFormat="1" ht="176">
      <c r="A39" s="125" t="s">
        <v>69</v>
      </c>
      <c r="B39" s="12" t="s">
        <v>3627</v>
      </c>
      <c r="C39" s="12">
        <v>19</v>
      </c>
      <c r="D39" s="12" t="s">
        <v>2771</v>
      </c>
      <c r="E39" s="12" t="s">
        <v>42</v>
      </c>
      <c r="F39" s="12" t="s">
        <v>26</v>
      </c>
      <c r="G39" s="12"/>
      <c r="H39" s="12" t="s">
        <v>3985</v>
      </c>
      <c r="I39" s="12" t="s">
        <v>33</v>
      </c>
      <c r="J39" s="29"/>
      <c r="K39" s="12" t="s">
        <v>33</v>
      </c>
      <c r="L39" s="12"/>
      <c r="M39" s="83">
        <v>1535.42</v>
      </c>
      <c r="N39" s="12">
        <v>2018</v>
      </c>
      <c r="O39" s="14" t="s">
        <v>3068</v>
      </c>
      <c r="P39" s="12"/>
      <c r="Q39" s="18"/>
    </row>
    <row r="40" spans="1:17" s="19" customFormat="1" ht="128">
      <c r="A40" s="125" t="s">
        <v>2520</v>
      </c>
      <c r="B40" s="12" t="s">
        <v>2521</v>
      </c>
      <c r="C40" s="12">
        <v>25</v>
      </c>
      <c r="D40" s="12" t="s">
        <v>25</v>
      </c>
      <c r="E40" s="12" t="s">
        <v>49</v>
      </c>
      <c r="F40" s="12" t="s">
        <v>26</v>
      </c>
      <c r="G40" s="12"/>
      <c r="H40" s="12" t="s">
        <v>3985</v>
      </c>
      <c r="I40" s="12" t="s">
        <v>33</v>
      </c>
      <c r="J40" s="29"/>
      <c r="K40" s="12" t="s">
        <v>33</v>
      </c>
      <c r="L40" s="12"/>
      <c r="M40" s="83">
        <v>3070.84</v>
      </c>
      <c r="N40" s="14">
        <v>2019</v>
      </c>
      <c r="O40" s="14" t="s">
        <v>3068</v>
      </c>
      <c r="P40" s="12"/>
      <c r="Q40" s="18"/>
    </row>
    <row r="41" spans="1:17" s="19" customFormat="1" ht="80">
      <c r="A41" s="125" t="s">
        <v>2522</v>
      </c>
      <c r="B41" s="12" t="s">
        <v>71</v>
      </c>
      <c r="C41" s="12">
        <v>45</v>
      </c>
      <c r="D41" s="12" t="s">
        <v>22</v>
      </c>
      <c r="E41" s="12" t="s">
        <v>72</v>
      </c>
      <c r="F41" s="12" t="s">
        <v>33</v>
      </c>
      <c r="G41" s="12"/>
      <c r="H41" s="12" t="s">
        <v>936</v>
      </c>
      <c r="I41" s="12" t="s">
        <v>33</v>
      </c>
      <c r="J41" s="29"/>
      <c r="K41" s="12" t="s">
        <v>33</v>
      </c>
      <c r="L41" s="12"/>
      <c r="M41" s="83">
        <v>3241.4444252884618</v>
      </c>
      <c r="N41" s="14">
        <v>2019</v>
      </c>
      <c r="O41" s="14" t="s">
        <v>3068</v>
      </c>
      <c r="P41" s="12"/>
      <c r="Q41" s="18"/>
    </row>
    <row r="42" spans="1:17" s="19" customFormat="1" ht="64">
      <c r="A42" s="125" t="s">
        <v>73</v>
      </c>
      <c r="B42" s="12" t="s">
        <v>74</v>
      </c>
      <c r="C42" s="12">
        <v>156</v>
      </c>
      <c r="D42" s="12" t="s">
        <v>22</v>
      </c>
      <c r="E42" s="12" t="s">
        <v>49</v>
      </c>
      <c r="F42" s="12" t="s">
        <v>33</v>
      </c>
      <c r="G42" s="12"/>
      <c r="H42" s="12" t="s">
        <v>75</v>
      </c>
      <c r="I42" s="12" t="s">
        <v>33</v>
      </c>
      <c r="J42" s="29"/>
      <c r="K42" s="12" t="s">
        <v>33</v>
      </c>
      <c r="L42" s="12"/>
      <c r="M42" s="83">
        <v>6503.2554495192317</v>
      </c>
      <c r="N42" s="14">
        <v>2017</v>
      </c>
      <c r="O42" s="14" t="s">
        <v>3068</v>
      </c>
      <c r="P42" s="12" t="s">
        <v>76</v>
      </c>
      <c r="Q42" s="18"/>
    </row>
    <row r="43" spans="1:17" s="19" customFormat="1" ht="80">
      <c r="A43" s="125" t="s">
        <v>928</v>
      </c>
      <c r="B43" s="12" t="s">
        <v>929</v>
      </c>
      <c r="C43" s="12">
        <v>22</v>
      </c>
      <c r="D43" s="12" t="s">
        <v>229</v>
      </c>
      <c r="E43" s="12" t="s">
        <v>930</v>
      </c>
      <c r="F43" s="12" t="s">
        <v>26</v>
      </c>
      <c r="G43" s="12"/>
      <c r="H43" s="12" t="s">
        <v>931</v>
      </c>
      <c r="I43" s="12" t="s">
        <v>33</v>
      </c>
      <c r="J43" s="12"/>
      <c r="K43" s="12" t="s">
        <v>26</v>
      </c>
      <c r="L43" s="12" t="s">
        <v>3127</v>
      </c>
      <c r="M43" s="83">
        <v>3000.0043742307694</v>
      </c>
      <c r="N43" s="14">
        <v>2015</v>
      </c>
      <c r="O43" s="14" t="s">
        <v>3068</v>
      </c>
      <c r="P43" s="12"/>
      <c r="Q43" s="18"/>
    </row>
    <row r="44" spans="1:17" s="19" customFormat="1" ht="112">
      <c r="A44" s="125" t="s">
        <v>2523</v>
      </c>
      <c r="B44" s="12" t="s">
        <v>77</v>
      </c>
      <c r="C44" s="12">
        <v>134</v>
      </c>
      <c r="D44" s="12" t="s">
        <v>22</v>
      </c>
      <c r="E44" s="12" t="s">
        <v>42</v>
      </c>
      <c r="F44" s="12" t="s">
        <v>33</v>
      </c>
      <c r="G44" s="12"/>
      <c r="H44" s="12" t="s">
        <v>75</v>
      </c>
      <c r="I44" s="12" t="s">
        <v>33</v>
      </c>
      <c r="J44" s="12"/>
      <c r="K44" s="12" t="s">
        <v>33</v>
      </c>
      <c r="L44" s="12"/>
      <c r="M44" s="83">
        <v>10125.014763028847</v>
      </c>
      <c r="N44" s="14">
        <v>2017</v>
      </c>
      <c r="O44" s="14" t="s">
        <v>3068</v>
      </c>
      <c r="P44" s="12"/>
      <c r="Q44" s="12" t="s">
        <v>78</v>
      </c>
    </row>
    <row r="45" spans="1:17" s="19" customFormat="1" ht="112">
      <c r="A45" s="125" t="s">
        <v>2524</v>
      </c>
      <c r="B45" s="12" t="s">
        <v>932</v>
      </c>
      <c r="C45" s="12">
        <v>105</v>
      </c>
      <c r="D45" s="12" t="s">
        <v>22</v>
      </c>
      <c r="E45" s="12" t="s">
        <v>79</v>
      </c>
      <c r="F45" s="12" t="s">
        <v>33</v>
      </c>
      <c r="G45" s="12"/>
      <c r="H45" s="12" t="s">
        <v>936</v>
      </c>
      <c r="I45" s="12" t="s">
        <v>33</v>
      </c>
      <c r="J45" s="12"/>
      <c r="K45" s="12" t="s">
        <v>33</v>
      </c>
      <c r="L45" s="12"/>
      <c r="M45" s="83">
        <v>9894.9356140384607</v>
      </c>
      <c r="N45" s="14">
        <v>2017</v>
      </c>
      <c r="O45" s="14" t="s">
        <v>3068</v>
      </c>
      <c r="P45" s="12"/>
      <c r="Q45" s="12"/>
    </row>
    <row r="46" spans="1:17" s="19" customFormat="1" ht="64">
      <c r="A46" s="125" t="s">
        <v>2525</v>
      </c>
      <c r="B46" s="12" t="s">
        <v>933</v>
      </c>
      <c r="C46" s="12">
        <v>21</v>
      </c>
      <c r="D46" s="12" t="s">
        <v>229</v>
      </c>
      <c r="E46" s="12" t="s">
        <v>80</v>
      </c>
      <c r="F46" s="12" t="s">
        <v>26</v>
      </c>
      <c r="G46" s="12"/>
      <c r="H46" s="12" t="s">
        <v>936</v>
      </c>
      <c r="I46" s="12" t="s">
        <v>33</v>
      </c>
      <c r="J46" s="12"/>
      <c r="K46" s="12" t="s">
        <v>33</v>
      </c>
      <c r="L46" s="12"/>
      <c r="M46" s="83">
        <v>10918.549643076924</v>
      </c>
      <c r="N46" s="14">
        <v>2019</v>
      </c>
      <c r="O46" s="14" t="s">
        <v>3068</v>
      </c>
      <c r="P46" s="12"/>
      <c r="Q46" s="12"/>
    </row>
    <row r="47" spans="1:17" s="19" customFormat="1" ht="80">
      <c r="A47" s="125" t="s">
        <v>81</v>
      </c>
      <c r="B47" s="12" t="s">
        <v>82</v>
      </c>
      <c r="C47" s="12">
        <v>39</v>
      </c>
      <c r="D47" s="12" t="s">
        <v>229</v>
      </c>
      <c r="E47" s="12" t="s">
        <v>83</v>
      </c>
      <c r="F47" s="12" t="s">
        <v>26</v>
      </c>
      <c r="G47" s="12"/>
      <c r="H47" s="12" t="s">
        <v>84</v>
      </c>
      <c r="I47" s="12" t="s">
        <v>33</v>
      </c>
      <c r="J47" s="12"/>
      <c r="K47" s="12" t="s">
        <v>33</v>
      </c>
      <c r="L47" s="12"/>
      <c r="M47" s="83">
        <v>6312.2865124038462</v>
      </c>
      <c r="N47" s="14">
        <v>2018</v>
      </c>
      <c r="O47" s="14" t="s">
        <v>3068</v>
      </c>
      <c r="P47" s="12"/>
      <c r="Q47" s="18"/>
    </row>
    <row r="48" spans="1:17" s="19" customFormat="1" ht="80">
      <c r="A48" s="126" t="s">
        <v>934</v>
      </c>
      <c r="B48" s="12" t="s">
        <v>935</v>
      </c>
      <c r="C48" s="12">
        <v>56</v>
      </c>
      <c r="D48" s="12" t="s">
        <v>2771</v>
      </c>
      <c r="E48" s="12" t="s">
        <v>85</v>
      </c>
      <c r="F48" s="12" t="s">
        <v>26</v>
      </c>
      <c r="G48" s="12"/>
      <c r="H48" s="12" t="s">
        <v>936</v>
      </c>
      <c r="I48" s="12" t="s">
        <v>33</v>
      </c>
      <c r="J48" s="12"/>
      <c r="K48" s="12" t="s">
        <v>33</v>
      </c>
      <c r="L48" s="13"/>
      <c r="M48" s="83">
        <v>14330.596406538463</v>
      </c>
      <c r="N48" s="14">
        <v>2017</v>
      </c>
      <c r="O48" s="14" t="s">
        <v>3068</v>
      </c>
      <c r="P48" s="13"/>
      <c r="Q48" s="13"/>
    </row>
    <row r="49" spans="1:17" s="19" customFormat="1" ht="48">
      <c r="A49" s="126" t="s">
        <v>86</v>
      </c>
      <c r="B49" s="12" t="s">
        <v>87</v>
      </c>
      <c r="C49" s="12">
        <v>53</v>
      </c>
      <c r="D49" s="12" t="s">
        <v>88</v>
      </c>
      <c r="E49" s="12" t="s">
        <v>89</v>
      </c>
      <c r="F49" s="12" t="s">
        <v>26</v>
      </c>
      <c r="G49" s="12"/>
      <c r="H49" s="12" t="s">
        <v>936</v>
      </c>
      <c r="I49" s="12" t="s">
        <v>33</v>
      </c>
      <c r="J49" s="12"/>
      <c r="K49" s="12" t="s">
        <v>33</v>
      </c>
      <c r="L49" s="13"/>
      <c r="M49" s="83">
        <v>15634.028479326924</v>
      </c>
      <c r="N49" s="14" t="s">
        <v>37</v>
      </c>
      <c r="O49" s="14" t="s">
        <v>3068</v>
      </c>
      <c r="P49" s="13"/>
      <c r="Q49" s="13"/>
    </row>
    <row r="50" spans="1:17" s="19" customFormat="1" ht="304">
      <c r="A50" s="126" t="s">
        <v>2526</v>
      </c>
      <c r="B50" s="12" t="s">
        <v>91</v>
      </c>
      <c r="C50" s="12" t="s">
        <v>3628</v>
      </c>
      <c r="D50" s="12" t="s">
        <v>93</v>
      </c>
      <c r="E50" s="12" t="s">
        <v>92</v>
      </c>
      <c r="F50" s="12" t="s">
        <v>33</v>
      </c>
      <c r="G50" s="12" t="s">
        <v>136</v>
      </c>
      <c r="H50" s="12" t="s">
        <v>936</v>
      </c>
      <c r="I50" s="12" t="s">
        <v>33</v>
      </c>
      <c r="J50" s="12"/>
      <c r="K50" s="12" t="s">
        <v>33</v>
      </c>
      <c r="L50" s="13"/>
      <c r="M50" s="83">
        <v>276941.56</v>
      </c>
      <c r="N50" s="14" t="s">
        <v>37</v>
      </c>
      <c r="O50" s="14" t="s">
        <v>3068</v>
      </c>
      <c r="P50" s="13"/>
      <c r="Q50" s="13"/>
    </row>
    <row r="51" spans="1:17" s="19" customFormat="1" ht="48">
      <c r="A51" s="126" t="s">
        <v>3629</v>
      </c>
      <c r="B51" s="12" t="s">
        <v>938</v>
      </c>
      <c r="C51" s="12" t="s">
        <v>3630</v>
      </c>
      <c r="D51" s="13" t="s">
        <v>775</v>
      </c>
      <c r="E51" s="12" t="s">
        <v>92</v>
      </c>
      <c r="F51" s="12" t="s">
        <v>33</v>
      </c>
      <c r="G51" s="12" t="s">
        <v>939</v>
      </c>
      <c r="H51" s="12" t="s">
        <v>936</v>
      </c>
      <c r="I51" s="12" t="s">
        <v>33</v>
      </c>
      <c r="J51" s="12"/>
      <c r="K51" s="12" t="s">
        <v>33</v>
      </c>
      <c r="L51" s="13"/>
      <c r="M51" s="79" t="s">
        <v>3181</v>
      </c>
      <c r="N51" s="14">
        <v>2010</v>
      </c>
      <c r="O51" s="14" t="s">
        <v>3068</v>
      </c>
      <c r="P51" s="13" t="s">
        <v>940</v>
      </c>
      <c r="Q51" s="13"/>
    </row>
    <row r="52" spans="1:17" s="19" customFormat="1" ht="32">
      <c r="A52" s="126" t="s">
        <v>3631</v>
      </c>
      <c r="B52" s="12" t="s">
        <v>941</v>
      </c>
      <c r="C52" s="12" t="s">
        <v>3632</v>
      </c>
      <c r="D52" s="13" t="s">
        <v>775</v>
      </c>
      <c r="E52" s="12" t="s">
        <v>216</v>
      </c>
      <c r="F52" s="12" t="s">
        <v>33</v>
      </c>
      <c r="G52" s="12" t="s">
        <v>942</v>
      </c>
      <c r="H52" s="12" t="s">
        <v>936</v>
      </c>
      <c r="I52" s="12" t="s">
        <v>33</v>
      </c>
      <c r="J52" s="12"/>
      <c r="K52" s="12" t="s">
        <v>33</v>
      </c>
      <c r="L52" s="13"/>
      <c r="M52" s="79" t="s">
        <v>3181</v>
      </c>
      <c r="N52" s="14">
        <v>2000</v>
      </c>
      <c r="O52" s="14" t="s">
        <v>3068</v>
      </c>
      <c r="P52" s="13" t="s">
        <v>943</v>
      </c>
      <c r="Q52" s="13"/>
    </row>
    <row r="53" spans="1:17" s="19" customFormat="1" ht="64">
      <c r="A53" s="126" t="s">
        <v>3633</v>
      </c>
      <c r="B53" s="12" t="s">
        <v>944</v>
      </c>
      <c r="C53" s="12">
        <v>255</v>
      </c>
      <c r="D53" s="13" t="s">
        <v>775</v>
      </c>
      <c r="E53" s="12" t="s">
        <v>216</v>
      </c>
      <c r="F53" s="12" t="s">
        <v>33</v>
      </c>
      <c r="G53" s="12" t="s">
        <v>939</v>
      </c>
      <c r="H53" s="12" t="s">
        <v>936</v>
      </c>
      <c r="I53" s="12" t="s">
        <v>33</v>
      </c>
      <c r="J53" s="12"/>
      <c r="K53" s="12" t="s">
        <v>33</v>
      </c>
      <c r="L53" s="13"/>
      <c r="M53" s="79" t="s">
        <v>3181</v>
      </c>
      <c r="N53" s="14">
        <v>2000</v>
      </c>
      <c r="O53" s="14" t="s">
        <v>3068</v>
      </c>
      <c r="P53" s="13" t="s">
        <v>945</v>
      </c>
      <c r="Q53" s="13"/>
    </row>
    <row r="54" spans="1:17" s="19" customFormat="1" ht="48">
      <c r="A54" s="126" t="s">
        <v>3634</v>
      </c>
      <c r="B54" s="12" t="s">
        <v>3635</v>
      </c>
      <c r="C54" s="12">
        <v>81</v>
      </c>
      <c r="D54" s="13" t="s">
        <v>775</v>
      </c>
      <c r="E54" s="12" t="s">
        <v>216</v>
      </c>
      <c r="F54" s="12" t="s">
        <v>33</v>
      </c>
      <c r="G54" s="12" t="s">
        <v>3636</v>
      </c>
      <c r="H54" s="12" t="s">
        <v>3637</v>
      </c>
      <c r="I54" s="12" t="s">
        <v>3638</v>
      </c>
      <c r="J54" s="12"/>
      <c r="K54" s="12" t="s">
        <v>3638</v>
      </c>
      <c r="L54" s="13"/>
      <c r="M54" s="79" t="s">
        <v>3181</v>
      </c>
      <c r="N54" s="14">
        <v>2000</v>
      </c>
      <c r="O54" s="14" t="s">
        <v>3067</v>
      </c>
      <c r="P54" s="13" t="s">
        <v>200</v>
      </c>
      <c r="Q54" s="13"/>
    </row>
    <row r="55" spans="1:17" s="19" customFormat="1" ht="48">
      <c r="A55" s="126" t="s">
        <v>946</v>
      </c>
      <c r="B55" s="12" t="s">
        <v>947</v>
      </c>
      <c r="C55" s="69">
        <v>4926</v>
      </c>
      <c r="D55" s="13" t="s">
        <v>775</v>
      </c>
      <c r="E55" s="12" t="s">
        <v>948</v>
      </c>
      <c r="F55" s="12" t="s">
        <v>33</v>
      </c>
      <c r="G55" s="12" t="s">
        <v>939</v>
      </c>
      <c r="H55" s="12" t="s">
        <v>936</v>
      </c>
      <c r="I55" s="12" t="s">
        <v>33</v>
      </c>
      <c r="J55" s="12"/>
      <c r="K55" s="12" t="s">
        <v>33</v>
      </c>
      <c r="L55" s="13"/>
      <c r="M55" s="79" t="s">
        <v>3181</v>
      </c>
      <c r="N55" s="14">
        <v>2000</v>
      </c>
      <c r="O55" s="14" t="s">
        <v>3068</v>
      </c>
      <c r="P55" s="13" t="s">
        <v>90</v>
      </c>
      <c r="Q55" s="13"/>
    </row>
    <row r="56" spans="1:17" s="19" customFormat="1" ht="64">
      <c r="A56" s="126" t="s">
        <v>2527</v>
      </c>
      <c r="B56" s="12" t="s">
        <v>949</v>
      </c>
      <c r="C56" s="69">
        <v>609</v>
      </c>
      <c r="D56" s="13" t="s">
        <v>775</v>
      </c>
      <c r="E56" s="12" t="s">
        <v>216</v>
      </c>
      <c r="F56" s="12" t="s">
        <v>33</v>
      </c>
      <c r="G56" s="12" t="s">
        <v>942</v>
      </c>
      <c r="H56" s="12" t="s">
        <v>936</v>
      </c>
      <c r="I56" s="12" t="s">
        <v>33</v>
      </c>
      <c r="J56" s="12"/>
      <c r="K56" s="12" t="s">
        <v>33</v>
      </c>
      <c r="L56" s="13"/>
      <c r="M56" s="79" t="s">
        <v>3181</v>
      </c>
      <c r="N56" s="14">
        <v>2018</v>
      </c>
      <c r="O56" s="14" t="s">
        <v>3068</v>
      </c>
      <c r="P56" s="13" t="s">
        <v>90</v>
      </c>
      <c r="Q56" s="13"/>
    </row>
    <row r="57" spans="1:17" s="19" customFormat="1" ht="64">
      <c r="A57" s="126" t="s">
        <v>3639</v>
      </c>
      <c r="B57" s="12" t="s">
        <v>950</v>
      </c>
      <c r="C57" s="69">
        <v>2100</v>
      </c>
      <c r="D57" s="13" t="s">
        <v>775</v>
      </c>
      <c r="E57" s="12" t="s">
        <v>216</v>
      </c>
      <c r="F57" s="12" t="s">
        <v>33</v>
      </c>
      <c r="G57" s="12" t="s">
        <v>942</v>
      </c>
      <c r="H57" s="13" t="s">
        <v>3124</v>
      </c>
      <c r="I57" s="12" t="s">
        <v>33</v>
      </c>
      <c r="J57" s="12"/>
      <c r="K57" s="12" t="s">
        <v>33</v>
      </c>
      <c r="L57" s="13"/>
      <c r="M57" s="79" t="s">
        <v>3181</v>
      </c>
      <c r="N57" s="14">
        <v>2018</v>
      </c>
      <c r="O57" s="14" t="s">
        <v>3068</v>
      </c>
      <c r="P57" s="13" t="s">
        <v>951</v>
      </c>
      <c r="Q57" s="13"/>
    </row>
    <row r="58" spans="1:17" s="19" customFormat="1" ht="80">
      <c r="A58" s="126" t="s">
        <v>957</v>
      </c>
      <c r="B58" s="12" t="s">
        <v>958</v>
      </c>
      <c r="C58" s="12">
        <v>697</v>
      </c>
      <c r="D58" s="12" t="s">
        <v>959</v>
      </c>
      <c r="E58" s="12" t="s">
        <v>960</v>
      </c>
      <c r="F58" s="12" t="s">
        <v>26</v>
      </c>
      <c r="G58" s="12" t="s">
        <v>94</v>
      </c>
      <c r="H58" s="14" t="s">
        <v>3125</v>
      </c>
      <c r="I58" s="12" t="s">
        <v>26</v>
      </c>
      <c r="J58" s="14" t="s">
        <v>961</v>
      </c>
      <c r="K58" s="12" t="s">
        <v>33</v>
      </c>
      <c r="L58" s="13"/>
      <c r="M58" s="79" t="s">
        <v>3181</v>
      </c>
      <c r="N58" s="14">
        <v>1987</v>
      </c>
      <c r="O58" s="14" t="s">
        <v>3068</v>
      </c>
      <c r="P58" s="14" t="s">
        <v>95</v>
      </c>
      <c r="Q58" s="13"/>
    </row>
    <row r="59" spans="1:17" s="19" customFormat="1" ht="80">
      <c r="A59" s="126" t="s">
        <v>962</v>
      </c>
      <c r="B59" s="12" t="s">
        <v>963</v>
      </c>
      <c r="C59" s="12">
        <v>523</v>
      </c>
      <c r="D59" s="12" t="s">
        <v>959</v>
      </c>
      <c r="E59" s="12" t="s">
        <v>960</v>
      </c>
      <c r="F59" s="12" t="s">
        <v>26</v>
      </c>
      <c r="G59" s="12" t="s">
        <v>964</v>
      </c>
      <c r="H59" s="14" t="s">
        <v>965</v>
      </c>
      <c r="I59" s="12" t="s">
        <v>26</v>
      </c>
      <c r="J59" s="14" t="s">
        <v>961</v>
      </c>
      <c r="K59" s="12" t="s">
        <v>33</v>
      </c>
      <c r="L59" s="13"/>
      <c r="M59" s="79" t="s">
        <v>3181</v>
      </c>
      <c r="N59" s="14">
        <v>2001</v>
      </c>
      <c r="O59" s="14" t="s">
        <v>3068</v>
      </c>
      <c r="P59" s="14" t="s">
        <v>966</v>
      </c>
      <c r="Q59" s="13"/>
    </row>
    <row r="60" spans="1:17" s="15" customFormat="1" ht="80">
      <c r="A60" s="126" t="s">
        <v>967</v>
      </c>
      <c r="B60" s="12" t="s">
        <v>968</v>
      </c>
      <c r="C60" s="12">
        <v>100</v>
      </c>
      <c r="D60" s="12" t="s">
        <v>969</v>
      </c>
      <c r="E60" s="12" t="s">
        <v>970</v>
      </c>
      <c r="F60" s="12" t="s">
        <v>26</v>
      </c>
      <c r="G60" s="12" t="s">
        <v>964</v>
      </c>
      <c r="H60" s="14" t="s">
        <v>3126</v>
      </c>
      <c r="I60" s="12" t="s">
        <v>26</v>
      </c>
      <c r="J60" s="14" t="s">
        <v>961</v>
      </c>
      <c r="K60" s="12" t="s">
        <v>33</v>
      </c>
      <c r="L60" s="13"/>
      <c r="M60" s="79" t="s">
        <v>3181</v>
      </c>
      <c r="N60" s="14">
        <v>2001</v>
      </c>
      <c r="O60" s="14" t="s">
        <v>3068</v>
      </c>
      <c r="P60" s="14" t="s">
        <v>966</v>
      </c>
      <c r="Q60" s="13"/>
    </row>
    <row r="61" spans="1:17" s="19" customFormat="1" ht="80">
      <c r="A61" s="126" t="s">
        <v>972</v>
      </c>
      <c r="B61" s="12" t="s">
        <v>973</v>
      </c>
      <c r="C61" s="12">
        <v>595</v>
      </c>
      <c r="D61" s="12" t="s">
        <v>974</v>
      </c>
      <c r="E61" s="12" t="s">
        <v>960</v>
      </c>
      <c r="F61" s="12" t="s">
        <v>26</v>
      </c>
      <c r="G61" s="12" t="s">
        <v>964</v>
      </c>
      <c r="H61" s="14" t="s">
        <v>965</v>
      </c>
      <c r="I61" s="12" t="s">
        <v>26</v>
      </c>
      <c r="J61" s="14" t="s">
        <v>961</v>
      </c>
      <c r="K61" s="12" t="s">
        <v>33</v>
      </c>
      <c r="L61" s="13"/>
      <c r="M61" s="79" t="s">
        <v>3181</v>
      </c>
      <c r="N61" s="14">
        <v>2001</v>
      </c>
      <c r="O61" s="14" t="s">
        <v>3068</v>
      </c>
      <c r="P61" s="14" t="s">
        <v>966</v>
      </c>
      <c r="Q61" s="13"/>
    </row>
    <row r="62" spans="1:17" s="19" customFormat="1" ht="80">
      <c r="A62" s="126" t="s">
        <v>975</v>
      </c>
      <c r="B62" s="12" t="s">
        <v>976</v>
      </c>
      <c r="C62" s="12">
        <v>725</v>
      </c>
      <c r="D62" s="12" t="s">
        <v>977</v>
      </c>
      <c r="E62" s="12" t="s">
        <v>978</v>
      </c>
      <c r="F62" s="12" t="s">
        <v>26</v>
      </c>
      <c r="G62" s="12" t="s">
        <v>979</v>
      </c>
      <c r="H62" s="14" t="s">
        <v>971</v>
      </c>
      <c r="I62" s="12" t="s">
        <v>26</v>
      </c>
      <c r="J62" s="14" t="s">
        <v>961</v>
      </c>
      <c r="K62" s="12" t="s">
        <v>33</v>
      </c>
      <c r="L62" s="13"/>
      <c r="M62" s="79" t="s">
        <v>3181</v>
      </c>
      <c r="N62" s="14">
        <v>1986</v>
      </c>
      <c r="O62" s="14" t="s">
        <v>3068</v>
      </c>
      <c r="P62" s="14" t="s">
        <v>966</v>
      </c>
      <c r="Q62" s="13"/>
    </row>
    <row r="63" spans="1:17" s="15" customFormat="1" ht="80">
      <c r="A63" s="126" t="s">
        <v>980</v>
      </c>
      <c r="B63" s="12" t="s">
        <v>981</v>
      </c>
      <c r="C63" s="69">
        <v>2587</v>
      </c>
      <c r="D63" s="12" t="s">
        <v>982</v>
      </c>
      <c r="E63" s="12" t="s">
        <v>960</v>
      </c>
      <c r="F63" s="12" t="s">
        <v>26</v>
      </c>
      <c r="G63" s="12" t="s">
        <v>964</v>
      </c>
      <c r="H63" s="14" t="s">
        <v>971</v>
      </c>
      <c r="I63" s="12" t="s">
        <v>26</v>
      </c>
      <c r="J63" s="14" t="s">
        <v>961</v>
      </c>
      <c r="K63" s="12" t="s">
        <v>33</v>
      </c>
      <c r="L63" s="13"/>
      <c r="M63" s="83">
        <v>276941.56</v>
      </c>
      <c r="N63" s="14">
        <v>2001</v>
      </c>
      <c r="O63" s="14" t="s">
        <v>3068</v>
      </c>
      <c r="P63" s="14" t="s">
        <v>966</v>
      </c>
      <c r="Q63" s="13"/>
    </row>
    <row r="64" spans="1:17" s="19" customFormat="1" ht="80">
      <c r="A64" s="126" t="s">
        <v>983</v>
      </c>
      <c r="B64" s="12" t="s">
        <v>984</v>
      </c>
      <c r="C64" s="12">
        <v>810</v>
      </c>
      <c r="D64" s="12" t="s">
        <v>985</v>
      </c>
      <c r="E64" s="12" t="s">
        <v>986</v>
      </c>
      <c r="F64" s="12" t="s">
        <v>26</v>
      </c>
      <c r="G64" s="12" t="s">
        <v>987</v>
      </c>
      <c r="H64" s="14" t="s">
        <v>965</v>
      </c>
      <c r="I64" s="12" t="s">
        <v>26</v>
      </c>
      <c r="J64" s="14" t="s">
        <v>961</v>
      </c>
      <c r="K64" s="12" t="s">
        <v>33</v>
      </c>
      <c r="L64" s="13"/>
      <c r="M64" s="79" t="s">
        <v>3181</v>
      </c>
      <c r="N64" s="14">
        <v>2001</v>
      </c>
      <c r="O64" s="14" t="s">
        <v>3068</v>
      </c>
      <c r="P64" s="14" t="s">
        <v>966</v>
      </c>
      <c r="Q64" s="13"/>
    </row>
    <row r="65" spans="1:17" s="19" customFormat="1" ht="80">
      <c r="A65" s="126" t="s">
        <v>988</v>
      </c>
      <c r="B65" s="12" t="s">
        <v>989</v>
      </c>
      <c r="C65" s="12">
        <v>47</v>
      </c>
      <c r="D65" s="12" t="s">
        <v>990</v>
      </c>
      <c r="E65" s="12" t="s">
        <v>991</v>
      </c>
      <c r="F65" s="12" t="s">
        <v>26</v>
      </c>
      <c r="G65" s="12" t="s">
        <v>992</v>
      </c>
      <c r="H65" s="14" t="s">
        <v>971</v>
      </c>
      <c r="I65" s="12" t="s">
        <v>26</v>
      </c>
      <c r="J65" s="14" t="s">
        <v>961</v>
      </c>
      <c r="K65" s="12" t="s">
        <v>33</v>
      </c>
      <c r="L65" s="13"/>
      <c r="M65" s="83">
        <v>270.37</v>
      </c>
      <c r="N65" s="14">
        <v>1986</v>
      </c>
      <c r="O65" s="14" t="s">
        <v>3068</v>
      </c>
      <c r="P65" s="14" t="s">
        <v>993</v>
      </c>
      <c r="Q65" s="13"/>
    </row>
    <row r="66" spans="1:17" s="19" customFormat="1" ht="80">
      <c r="A66" s="126" t="s">
        <v>994</v>
      </c>
      <c r="B66" s="12" t="s">
        <v>995</v>
      </c>
      <c r="C66" s="69">
        <v>6578</v>
      </c>
      <c r="D66" s="12" t="s">
        <v>996</v>
      </c>
      <c r="E66" s="12" t="s">
        <v>997</v>
      </c>
      <c r="F66" s="12" t="s">
        <v>33</v>
      </c>
      <c r="G66" s="12" t="s">
        <v>992</v>
      </c>
      <c r="H66" s="14" t="s">
        <v>971</v>
      </c>
      <c r="I66" s="12" t="s">
        <v>26</v>
      </c>
      <c r="J66" s="14" t="s">
        <v>961</v>
      </c>
      <c r="K66" s="12" t="s">
        <v>33</v>
      </c>
      <c r="L66" s="13"/>
      <c r="M66" s="79" t="s">
        <v>3181</v>
      </c>
      <c r="N66" s="14">
        <v>1986</v>
      </c>
      <c r="O66" s="14" t="s">
        <v>3068</v>
      </c>
      <c r="P66" s="14" t="s">
        <v>966</v>
      </c>
      <c r="Q66" s="13"/>
    </row>
    <row r="67" spans="1:17" s="15" customFormat="1" ht="80">
      <c r="A67" s="126" t="s">
        <v>998</v>
      </c>
      <c r="B67" s="12" t="s">
        <v>999</v>
      </c>
      <c r="C67" s="69">
        <v>2494</v>
      </c>
      <c r="D67" s="12" t="s">
        <v>1000</v>
      </c>
      <c r="E67" s="12" t="s">
        <v>1001</v>
      </c>
      <c r="F67" s="12" t="s">
        <v>33</v>
      </c>
      <c r="G67" s="12" t="s">
        <v>1002</v>
      </c>
      <c r="H67" s="14" t="s">
        <v>965</v>
      </c>
      <c r="I67" s="12" t="s">
        <v>26</v>
      </c>
      <c r="J67" s="14" t="s">
        <v>961</v>
      </c>
      <c r="K67" s="12" t="s">
        <v>33</v>
      </c>
      <c r="L67" s="13"/>
      <c r="M67" s="79" t="s">
        <v>3181</v>
      </c>
      <c r="N67" s="14">
        <v>2001</v>
      </c>
      <c r="O67" s="14" t="s">
        <v>3068</v>
      </c>
      <c r="P67" s="14" t="s">
        <v>966</v>
      </c>
      <c r="Q67" s="13"/>
    </row>
    <row r="68" spans="1:17" s="15" customFormat="1" ht="96">
      <c r="A68" s="127" t="s">
        <v>65</v>
      </c>
      <c r="B68" s="12" t="s">
        <v>66</v>
      </c>
      <c r="C68" s="12">
        <v>179</v>
      </c>
      <c r="D68" s="12" t="s">
        <v>1003</v>
      </c>
      <c r="E68" s="12" t="s">
        <v>42</v>
      </c>
      <c r="F68" s="12" t="s">
        <v>33</v>
      </c>
      <c r="G68" s="12"/>
      <c r="H68" s="12" t="s">
        <v>936</v>
      </c>
      <c r="I68" s="12" t="s">
        <v>33</v>
      </c>
      <c r="J68" s="12"/>
      <c r="K68" s="12" t="s">
        <v>33</v>
      </c>
      <c r="L68" s="12"/>
      <c r="M68" s="83">
        <v>9375.01</v>
      </c>
      <c r="N68" s="12">
        <v>2018</v>
      </c>
      <c r="O68" s="14" t="s">
        <v>3068</v>
      </c>
      <c r="P68" s="12" t="s">
        <v>3977</v>
      </c>
      <c r="Q68" s="12" t="s">
        <v>68</v>
      </c>
    </row>
    <row r="69" spans="1:17" s="19" customFormat="1" ht="64">
      <c r="A69" s="127" t="s">
        <v>137</v>
      </c>
      <c r="B69" s="12" t="s">
        <v>138</v>
      </c>
      <c r="C69" s="14">
        <v>64</v>
      </c>
      <c r="D69" s="12" t="s">
        <v>229</v>
      </c>
      <c r="E69" s="12" t="s">
        <v>139</v>
      </c>
      <c r="F69" s="12" t="s">
        <v>33</v>
      </c>
      <c r="G69" s="12"/>
      <c r="H69" s="12" t="s">
        <v>936</v>
      </c>
      <c r="I69" s="12" t="s">
        <v>33</v>
      </c>
      <c r="J69" s="13"/>
      <c r="K69" s="12" t="s">
        <v>33</v>
      </c>
      <c r="L69" s="13"/>
      <c r="M69" s="83">
        <v>1000</v>
      </c>
      <c r="N69" s="14">
        <v>2019</v>
      </c>
      <c r="O69" s="14" t="s">
        <v>3067</v>
      </c>
      <c r="P69" s="13" t="s">
        <v>3129</v>
      </c>
      <c r="Q69" s="13"/>
    </row>
    <row r="70" spans="1:17" s="19" customFormat="1" ht="64">
      <c r="A70" s="127" t="s">
        <v>140</v>
      </c>
      <c r="B70" s="12" t="s">
        <v>141</v>
      </c>
      <c r="C70" s="14">
        <v>60</v>
      </c>
      <c r="D70" s="12" t="s">
        <v>2771</v>
      </c>
      <c r="E70" s="12" t="s">
        <v>142</v>
      </c>
      <c r="F70" s="12" t="s">
        <v>33</v>
      </c>
      <c r="G70" s="12"/>
      <c r="H70" s="12" t="s">
        <v>936</v>
      </c>
      <c r="I70" s="12" t="s">
        <v>33</v>
      </c>
      <c r="J70" s="13"/>
      <c r="K70" s="12" t="s">
        <v>33</v>
      </c>
      <c r="L70" s="13"/>
      <c r="M70" s="83">
        <v>2000</v>
      </c>
      <c r="N70" s="14">
        <v>2019</v>
      </c>
      <c r="O70" s="14" t="s">
        <v>3068</v>
      </c>
      <c r="P70" s="13"/>
      <c r="Q70" s="13"/>
    </row>
    <row r="71" spans="1:17" s="19" customFormat="1" ht="144">
      <c r="A71" s="127" t="s">
        <v>1005</v>
      </c>
      <c r="B71" s="12" t="s">
        <v>3640</v>
      </c>
      <c r="C71" s="14" t="s">
        <v>2529</v>
      </c>
      <c r="D71" s="12" t="s">
        <v>22</v>
      </c>
      <c r="E71" s="12" t="s">
        <v>146</v>
      </c>
      <c r="F71" s="12" t="s">
        <v>33</v>
      </c>
      <c r="G71" s="12" t="s">
        <v>3122</v>
      </c>
      <c r="H71" s="12" t="s">
        <v>936</v>
      </c>
      <c r="I71" s="12" t="s">
        <v>33</v>
      </c>
      <c r="J71" s="13"/>
      <c r="K71" s="12" t="s">
        <v>33</v>
      </c>
      <c r="L71" s="13"/>
      <c r="M71" s="83">
        <v>806000</v>
      </c>
      <c r="N71" s="14">
        <v>2019</v>
      </c>
      <c r="O71" s="14" t="s">
        <v>3068</v>
      </c>
      <c r="P71" s="13"/>
      <c r="Q71" s="13"/>
    </row>
    <row r="72" spans="1:17" s="19" customFormat="1" ht="32">
      <c r="A72" s="128" t="s">
        <v>147</v>
      </c>
      <c r="B72" s="12" t="s">
        <v>148</v>
      </c>
      <c r="C72" s="33" t="s">
        <v>1442</v>
      </c>
      <c r="D72" s="12" t="s">
        <v>149</v>
      </c>
      <c r="E72" s="12" t="s">
        <v>115</v>
      </c>
      <c r="F72" s="12" t="s">
        <v>33</v>
      </c>
      <c r="G72" s="12" t="s">
        <v>136</v>
      </c>
      <c r="H72" s="13" t="s">
        <v>151</v>
      </c>
      <c r="I72" s="12" t="s">
        <v>33</v>
      </c>
      <c r="J72" s="13"/>
      <c r="K72" s="12" t="s">
        <v>33</v>
      </c>
      <c r="L72" s="13"/>
      <c r="M72" s="79" t="s">
        <v>3181</v>
      </c>
      <c r="N72" s="14">
        <v>2019</v>
      </c>
      <c r="O72" s="14" t="s">
        <v>3068</v>
      </c>
      <c r="P72" s="13" t="s">
        <v>152</v>
      </c>
      <c r="Q72" s="13"/>
    </row>
    <row r="73" spans="1:17" s="19" customFormat="1" ht="32">
      <c r="A73" s="128" t="s">
        <v>153</v>
      </c>
      <c r="B73" s="12" t="s">
        <v>154</v>
      </c>
      <c r="C73" s="68">
        <v>71</v>
      </c>
      <c r="D73" s="12" t="s">
        <v>155</v>
      </c>
      <c r="E73" s="12" t="s">
        <v>115</v>
      </c>
      <c r="F73" s="12" t="s">
        <v>33</v>
      </c>
      <c r="G73" s="12" t="s">
        <v>136</v>
      </c>
      <c r="H73" s="13" t="s">
        <v>151</v>
      </c>
      <c r="I73" s="12" t="s">
        <v>33</v>
      </c>
      <c r="J73" s="13"/>
      <c r="K73" s="12" t="s">
        <v>33</v>
      </c>
      <c r="L73" s="13"/>
      <c r="M73" s="83">
        <v>13000.02</v>
      </c>
      <c r="N73" s="14">
        <v>2018</v>
      </c>
      <c r="O73" s="14" t="s">
        <v>3068</v>
      </c>
      <c r="P73" s="13" t="s">
        <v>152</v>
      </c>
      <c r="Q73" s="13"/>
    </row>
    <row r="74" spans="1:17" s="19" customFormat="1" ht="32">
      <c r="A74" s="128" t="s">
        <v>156</v>
      </c>
      <c r="B74" s="12" t="s">
        <v>157</v>
      </c>
      <c r="C74" s="12">
        <v>32</v>
      </c>
      <c r="D74" s="12" t="s">
        <v>158</v>
      </c>
      <c r="E74" s="12" t="s">
        <v>115</v>
      </c>
      <c r="F74" s="12" t="s">
        <v>33</v>
      </c>
      <c r="G74" s="12" t="s">
        <v>136</v>
      </c>
      <c r="H74" s="13" t="s">
        <v>151</v>
      </c>
      <c r="I74" s="12" t="s">
        <v>33</v>
      </c>
      <c r="J74" s="13"/>
      <c r="K74" s="12" t="s">
        <v>33</v>
      </c>
      <c r="L74" s="13"/>
      <c r="M74" s="83">
        <v>5511.5088000000014</v>
      </c>
      <c r="N74" s="14">
        <v>2001</v>
      </c>
      <c r="O74" s="14" t="s">
        <v>3068</v>
      </c>
      <c r="P74" s="13" t="s">
        <v>159</v>
      </c>
      <c r="Q74" s="13"/>
    </row>
    <row r="75" spans="1:17" s="19" customFormat="1" ht="16">
      <c r="A75" s="128" t="s">
        <v>160</v>
      </c>
      <c r="B75" s="12" t="s">
        <v>161</v>
      </c>
      <c r="C75" s="12">
        <v>58</v>
      </c>
      <c r="D75" s="12" t="s">
        <v>1040</v>
      </c>
      <c r="E75" s="12" t="s">
        <v>115</v>
      </c>
      <c r="F75" s="12" t="s">
        <v>33</v>
      </c>
      <c r="G75" s="12" t="s">
        <v>136</v>
      </c>
      <c r="H75" s="13" t="s">
        <v>151</v>
      </c>
      <c r="I75" s="12" t="s">
        <v>33</v>
      </c>
      <c r="J75" s="13"/>
      <c r="K75" s="12" t="s">
        <v>33</v>
      </c>
      <c r="L75" s="73"/>
      <c r="M75" s="83">
        <v>385.18</v>
      </c>
      <c r="N75" s="14">
        <v>2001</v>
      </c>
      <c r="O75" s="14" t="s">
        <v>3068</v>
      </c>
      <c r="P75" s="13" t="s">
        <v>162</v>
      </c>
      <c r="Q75" s="13"/>
    </row>
    <row r="76" spans="1:17" s="19" customFormat="1" ht="32">
      <c r="A76" s="128" t="s">
        <v>163</v>
      </c>
      <c r="B76" s="12" t="s">
        <v>164</v>
      </c>
      <c r="C76" s="33" t="s">
        <v>1442</v>
      </c>
      <c r="D76" s="12" t="s">
        <v>165</v>
      </c>
      <c r="E76" s="12" t="s">
        <v>115</v>
      </c>
      <c r="F76" s="12" t="s">
        <v>33</v>
      </c>
      <c r="G76" s="12" t="s">
        <v>136</v>
      </c>
      <c r="H76" s="13" t="s">
        <v>151</v>
      </c>
      <c r="I76" s="12" t="s">
        <v>33</v>
      </c>
      <c r="J76" s="13"/>
      <c r="K76" s="12" t="s">
        <v>33</v>
      </c>
      <c r="L76" s="13"/>
      <c r="M76" s="79" t="s">
        <v>3181</v>
      </c>
      <c r="N76" s="14">
        <v>2015</v>
      </c>
      <c r="O76" s="14" t="s">
        <v>3068</v>
      </c>
      <c r="P76" s="13" t="s">
        <v>159</v>
      </c>
      <c r="Q76" s="13"/>
    </row>
    <row r="77" spans="1:17" s="19" customFormat="1" ht="32">
      <c r="A77" s="128" t="s">
        <v>166</v>
      </c>
      <c r="B77" s="12" t="s">
        <v>167</v>
      </c>
      <c r="C77" s="33" t="s">
        <v>3641</v>
      </c>
      <c r="D77" s="12" t="s">
        <v>168</v>
      </c>
      <c r="E77" s="12" t="s">
        <v>115</v>
      </c>
      <c r="F77" s="12" t="s">
        <v>33</v>
      </c>
      <c r="G77" s="12" t="s">
        <v>136</v>
      </c>
      <c r="H77" s="13" t="s">
        <v>169</v>
      </c>
      <c r="I77" s="12" t="s">
        <v>33</v>
      </c>
      <c r="J77" s="13"/>
      <c r="K77" s="12" t="s">
        <v>33</v>
      </c>
      <c r="L77" s="13"/>
      <c r="M77" s="79" t="s">
        <v>3181</v>
      </c>
      <c r="N77" s="14">
        <v>2019</v>
      </c>
      <c r="O77" s="14" t="s">
        <v>3068</v>
      </c>
      <c r="P77" s="13" t="s">
        <v>170</v>
      </c>
      <c r="Q77" s="13"/>
    </row>
    <row r="78" spans="1:17" s="19" customFormat="1" ht="16">
      <c r="A78" s="128" t="s">
        <v>171</v>
      </c>
      <c r="B78" s="12" t="s">
        <v>172</v>
      </c>
      <c r="C78" s="12">
        <v>19</v>
      </c>
      <c r="D78" s="12" t="s">
        <v>149</v>
      </c>
      <c r="E78" s="12" t="s">
        <v>115</v>
      </c>
      <c r="F78" s="12" t="s">
        <v>33</v>
      </c>
      <c r="G78" s="12" t="s">
        <v>136</v>
      </c>
      <c r="H78" s="13" t="s">
        <v>173</v>
      </c>
      <c r="I78" s="12" t="s">
        <v>33</v>
      </c>
      <c r="J78" s="13"/>
      <c r="K78" s="12" t="s">
        <v>33</v>
      </c>
      <c r="L78" s="13"/>
      <c r="M78" s="83">
        <v>5537.3</v>
      </c>
      <c r="N78" s="14">
        <v>2001</v>
      </c>
      <c r="O78" s="14" t="s">
        <v>3068</v>
      </c>
      <c r="P78" s="13" t="s">
        <v>173</v>
      </c>
      <c r="Q78" s="13"/>
    </row>
    <row r="79" spans="1:17" s="19" customFormat="1" ht="32">
      <c r="A79" s="128" t="s">
        <v>174</v>
      </c>
      <c r="B79" s="12" t="s">
        <v>175</v>
      </c>
      <c r="C79" s="33" t="s">
        <v>1442</v>
      </c>
      <c r="D79" s="12" t="s">
        <v>1041</v>
      </c>
      <c r="E79" s="12" t="s">
        <v>115</v>
      </c>
      <c r="F79" s="12" t="s">
        <v>33</v>
      </c>
      <c r="G79" s="12" t="s">
        <v>136</v>
      </c>
      <c r="H79" s="13" t="s">
        <v>173</v>
      </c>
      <c r="I79" s="12" t="s">
        <v>33</v>
      </c>
      <c r="J79" s="13"/>
      <c r="K79" s="12" t="s">
        <v>33</v>
      </c>
      <c r="L79" s="13"/>
      <c r="M79" s="79" t="s">
        <v>3181</v>
      </c>
      <c r="N79" s="14">
        <v>2001</v>
      </c>
      <c r="O79" s="14" t="s">
        <v>3068</v>
      </c>
      <c r="P79" s="13" t="s">
        <v>173</v>
      </c>
      <c r="Q79" s="13"/>
    </row>
    <row r="80" spans="1:17" s="19" customFormat="1" ht="16">
      <c r="A80" s="128" t="s">
        <v>176</v>
      </c>
      <c r="B80" s="12" t="s">
        <v>177</v>
      </c>
      <c r="C80" s="12">
        <v>47</v>
      </c>
      <c r="D80" s="12" t="s">
        <v>165</v>
      </c>
      <c r="E80" s="12" t="s">
        <v>115</v>
      </c>
      <c r="F80" s="12" t="s">
        <v>33</v>
      </c>
      <c r="G80" s="12" t="s">
        <v>136</v>
      </c>
      <c r="H80" s="13" t="s">
        <v>151</v>
      </c>
      <c r="I80" s="12" t="s">
        <v>33</v>
      </c>
      <c r="J80" s="13"/>
      <c r="K80" s="12" t="s">
        <v>33</v>
      </c>
      <c r="L80" s="13"/>
      <c r="M80" s="83">
        <v>8971.98</v>
      </c>
      <c r="N80" s="14">
        <v>2001</v>
      </c>
      <c r="O80" s="14" t="s">
        <v>3068</v>
      </c>
      <c r="P80" s="13" t="s">
        <v>159</v>
      </c>
      <c r="Q80" s="13"/>
    </row>
    <row r="81" spans="1:17" s="19" customFormat="1" ht="32">
      <c r="A81" s="128" t="s">
        <v>1042</v>
      </c>
      <c r="B81" s="12" t="s">
        <v>178</v>
      </c>
      <c r="C81" s="33" t="s">
        <v>1442</v>
      </c>
      <c r="D81" s="12" t="s">
        <v>1043</v>
      </c>
      <c r="E81" s="12" t="s">
        <v>115</v>
      </c>
      <c r="F81" s="12" t="s">
        <v>33</v>
      </c>
      <c r="G81" s="12" t="s">
        <v>136</v>
      </c>
      <c r="H81" s="13" t="s">
        <v>151</v>
      </c>
      <c r="I81" s="12" t="s">
        <v>33</v>
      </c>
      <c r="J81" s="13"/>
      <c r="K81" s="12" t="s">
        <v>33</v>
      </c>
      <c r="L81" s="13"/>
      <c r="M81" s="79" t="s">
        <v>3181</v>
      </c>
      <c r="N81" s="14">
        <v>2001</v>
      </c>
      <c r="O81" s="14" t="s">
        <v>3068</v>
      </c>
      <c r="P81" s="13" t="s">
        <v>159</v>
      </c>
      <c r="Q81" s="13"/>
    </row>
    <row r="82" spans="1:17" s="19" customFormat="1" ht="32">
      <c r="A82" s="128" t="s">
        <v>1044</v>
      </c>
      <c r="B82" s="12" t="s">
        <v>181</v>
      </c>
      <c r="C82" s="12">
        <v>26</v>
      </c>
      <c r="D82" s="12" t="s">
        <v>1045</v>
      </c>
      <c r="E82" s="12" t="s">
        <v>182</v>
      </c>
      <c r="F82" s="12" t="s">
        <v>33</v>
      </c>
      <c r="G82" s="12" t="s">
        <v>136</v>
      </c>
      <c r="H82" s="13" t="s">
        <v>151</v>
      </c>
      <c r="I82" s="12" t="s">
        <v>33</v>
      </c>
      <c r="J82" s="13"/>
      <c r="K82" s="12" t="s">
        <v>33</v>
      </c>
      <c r="L82" s="13"/>
      <c r="M82" s="83">
        <v>8829.1200000000008</v>
      </c>
      <c r="N82" s="14">
        <v>2001</v>
      </c>
      <c r="O82" s="14" t="s">
        <v>3068</v>
      </c>
      <c r="P82" s="13" t="s">
        <v>159</v>
      </c>
      <c r="Q82" s="13"/>
    </row>
    <row r="83" spans="1:17" s="19" customFormat="1" ht="32">
      <c r="A83" s="128" t="s">
        <v>183</v>
      </c>
      <c r="B83" s="12" t="s">
        <v>184</v>
      </c>
      <c r="C83" s="12">
        <v>5</v>
      </c>
      <c r="D83" s="12" t="s">
        <v>185</v>
      </c>
      <c r="E83" s="12" t="s">
        <v>182</v>
      </c>
      <c r="F83" s="12" t="s">
        <v>33</v>
      </c>
      <c r="G83" s="12" t="s">
        <v>136</v>
      </c>
      <c r="H83" s="13" t="s">
        <v>151</v>
      </c>
      <c r="I83" s="12" t="s">
        <v>33</v>
      </c>
      <c r="J83" s="13"/>
      <c r="K83" s="12" t="s">
        <v>33</v>
      </c>
      <c r="L83" s="13"/>
      <c r="M83" s="83">
        <v>1055.79</v>
      </c>
      <c r="N83" s="14">
        <v>2001</v>
      </c>
      <c r="O83" s="14" t="s">
        <v>3068</v>
      </c>
      <c r="P83" s="13" t="s">
        <v>159</v>
      </c>
      <c r="Q83" s="13"/>
    </row>
    <row r="84" spans="1:17" s="19" customFormat="1" ht="32">
      <c r="A84" s="128" t="s">
        <v>186</v>
      </c>
      <c r="B84" s="12" t="s">
        <v>187</v>
      </c>
      <c r="C84" s="33" t="s">
        <v>1442</v>
      </c>
      <c r="D84" s="12" t="s">
        <v>1046</v>
      </c>
      <c r="E84" s="12" t="s">
        <v>182</v>
      </c>
      <c r="F84" s="12" t="s">
        <v>33</v>
      </c>
      <c r="G84" s="12" t="s">
        <v>136</v>
      </c>
      <c r="H84" s="13" t="s">
        <v>151</v>
      </c>
      <c r="I84" s="12" t="s">
        <v>33</v>
      </c>
      <c r="J84" s="13"/>
      <c r="K84" s="12" t="s">
        <v>33</v>
      </c>
      <c r="L84" s="13"/>
      <c r="M84" s="79" t="s">
        <v>3181</v>
      </c>
      <c r="N84" s="14">
        <v>2001</v>
      </c>
      <c r="O84" s="14" t="s">
        <v>3068</v>
      </c>
      <c r="P84" s="13" t="s">
        <v>159</v>
      </c>
      <c r="Q84" s="13"/>
    </row>
    <row r="85" spans="1:17" s="19" customFormat="1" ht="112">
      <c r="A85" s="113" t="s">
        <v>188</v>
      </c>
      <c r="B85" s="14" t="s">
        <v>189</v>
      </c>
      <c r="C85" s="33" t="s">
        <v>1442</v>
      </c>
      <c r="D85" s="12" t="s">
        <v>22</v>
      </c>
      <c r="E85" s="13" t="s">
        <v>14</v>
      </c>
      <c r="F85" s="12" t="s">
        <v>33</v>
      </c>
      <c r="G85" s="13"/>
      <c r="H85" s="12" t="s">
        <v>936</v>
      </c>
      <c r="I85" s="12" t="s">
        <v>775</v>
      </c>
      <c r="J85" s="13"/>
      <c r="K85" s="12" t="s">
        <v>775</v>
      </c>
      <c r="L85" s="13"/>
      <c r="M85" s="83">
        <v>200844.03</v>
      </c>
      <c r="N85" s="14">
        <v>2000</v>
      </c>
      <c r="O85" s="14" t="s">
        <v>3068</v>
      </c>
      <c r="P85" s="13" t="s">
        <v>190</v>
      </c>
      <c r="Q85" s="13"/>
    </row>
    <row r="86" spans="1:17" s="19" customFormat="1" ht="128">
      <c r="A86" s="113" t="s">
        <v>191</v>
      </c>
      <c r="B86" s="14" t="s">
        <v>192</v>
      </c>
      <c r="C86" s="33" t="s">
        <v>1442</v>
      </c>
      <c r="D86" s="12" t="s">
        <v>22</v>
      </c>
      <c r="E86" s="13" t="s">
        <v>193</v>
      </c>
      <c r="F86" s="12" t="s">
        <v>775</v>
      </c>
      <c r="G86" s="13"/>
      <c r="H86" s="12" t="s">
        <v>936</v>
      </c>
      <c r="I86" s="12" t="s">
        <v>775</v>
      </c>
      <c r="J86" s="13"/>
      <c r="K86" s="12" t="s">
        <v>775</v>
      </c>
      <c r="L86" s="13"/>
      <c r="M86" s="83">
        <v>66948.009999999995</v>
      </c>
      <c r="N86" s="14">
        <v>2000</v>
      </c>
      <c r="O86" s="14" t="s">
        <v>3068</v>
      </c>
      <c r="P86" s="13" t="s">
        <v>190</v>
      </c>
      <c r="Q86" s="13"/>
    </row>
    <row r="87" spans="1:17" s="19" customFormat="1" ht="64">
      <c r="A87" s="113" t="s">
        <v>194</v>
      </c>
      <c r="B87" s="14" t="s">
        <v>195</v>
      </c>
      <c r="C87" s="33" t="s">
        <v>1442</v>
      </c>
      <c r="D87" s="12" t="s">
        <v>22</v>
      </c>
      <c r="E87" s="13" t="s">
        <v>14</v>
      </c>
      <c r="F87" s="12" t="s">
        <v>775</v>
      </c>
      <c r="G87" s="13"/>
      <c r="H87" s="12" t="s">
        <v>936</v>
      </c>
      <c r="I87" s="12" t="s">
        <v>775</v>
      </c>
      <c r="J87" s="13"/>
      <c r="K87" s="12" t="s">
        <v>775</v>
      </c>
      <c r="L87" s="13"/>
      <c r="M87" s="83">
        <v>66948.009999999995</v>
      </c>
      <c r="N87" s="14">
        <v>2006</v>
      </c>
      <c r="O87" s="14" t="s">
        <v>3068</v>
      </c>
      <c r="P87" s="13" t="s">
        <v>190</v>
      </c>
      <c r="Q87" s="13"/>
    </row>
    <row r="88" spans="1:17" s="19" customFormat="1" ht="128">
      <c r="A88" s="113" t="s">
        <v>196</v>
      </c>
      <c r="B88" s="14" t="s">
        <v>197</v>
      </c>
      <c r="C88" s="33" t="s">
        <v>1442</v>
      </c>
      <c r="D88" s="12" t="s">
        <v>22</v>
      </c>
      <c r="E88" s="13" t="s">
        <v>14</v>
      </c>
      <c r="F88" s="12" t="s">
        <v>775</v>
      </c>
      <c r="G88" s="13"/>
      <c r="H88" s="12" t="s">
        <v>936</v>
      </c>
      <c r="I88" s="12" t="s">
        <v>33</v>
      </c>
      <c r="J88" s="13"/>
      <c r="K88" s="12" t="s">
        <v>33</v>
      </c>
      <c r="L88" s="13"/>
      <c r="M88" s="83">
        <v>16758.43</v>
      </c>
      <c r="N88" s="14">
        <v>2014</v>
      </c>
      <c r="O88" s="14" t="s">
        <v>3068</v>
      </c>
      <c r="P88" s="13" t="s">
        <v>190</v>
      </c>
      <c r="Q88" s="13"/>
    </row>
    <row r="89" spans="1:17" s="19" customFormat="1" ht="48">
      <c r="A89" s="113" t="s">
        <v>198</v>
      </c>
      <c r="B89" s="14" t="s">
        <v>199</v>
      </c>
      <c r="C89" s="14">
        <v>268</v>
      </c>
      <c r="D89" s="12" t="s">
        <v>22</v>
      </c>
      <c r="E89" s="13" t="s">
        <v>3984</v>
      </c>
      <c r="F89" s="12" t="s">
        <v>775</v>
      </c>
      <c r="G89" s="13"/>
      <c r="H89" s="12" t="s">
        <v>936</v>
      </c>
      <c r="I89" s="12" t="s">
        <v>33</v>
      </c>
      <c r="J89" s="13"/>
      <c r="K89" s="12" t="s">
        <v>33</v>
      </c>
      <c r="L89" s="13"/>
      <c r="M89" s="83">
        <v>2432.2199999999998</v>
      </c>
      <c r="N89" s="14">
        <v>2001</v>
      </c>
      <c r="O89" s="14" t="s">
        <v>3068</v>
      </c>
      <c r="P89" s="13" t="s">
        <v>201</v>
      </c>
      <c r="Q89" s="13"/>
    </row>
    <row r="90" spans="1:17" s="19" customFormat="1" ht="80">
      <c r="A90" s="113" t="s">
        <v>202</v>
      </c>
      <c r="B90" s="14" t="s">
        <v>1047</v>
      </c>
      <c r="C90" s="14">
        <v>32</v>
      </c>
      <c r="D90" s="12" t="s">
        <v>22</v>
      </c>
      <c r="E90" s="13" t="s">
        <v>203</v>
      </c>
      <c r="F90" s="12" t="s">
        <v>26</v>
      </c>
      <c r="G90" s="13"/>
      <c r="H90" s="12" t="s">
        <v>936</v>
      </c>
      <c r="I90" s="12" t="s">
        <v>33</v>
      </c>
      <c r="J90" s="13"/>
      <c r="K90" s="12" t="s">
        <v>26</v>
      </c>
      <c r="L90" s="13" t="s">
        <v>1048</v>
      </c>
      <c r="M90" s="83">
        <v>32760</v>
      </c>
      <c r="N90" s="14">
        <v>2011</v>
      </c>
      <c r="O90" s="14" t="s">
        <v>3068</v>
      </c>
      <c r="P90" s="13" t="s">
        <v>204</v>
      </c>
      <c r="Q90" s="13"/>
    </row>
    <row r="91" spans="1:17" s="19" customFormat="1" ht="160">
      <c r="A91" s="113" t="s">
        <v>3642</v>
      </c>
      <c r="B91" s="14" t="s">
        <v>4361</v>
      </c>
      <c r="C91" s="33">
        <v>40</v>
      </c>
      <c r="D91" s="12" t="s">
        <v>22</v>
      </c>
      <c r="E91" s="14" t="s">
        <v>3643</v>
      </c>
      <c r="F91" s="12" t="s">
        <v>33</v>
      </c>
      <c r="G91" s="13"/>
      <c r="H91" s="12" t="s">
        <v>936</v>
      </c>
      <c r="I91" s="12" t="s">
        <v>33</v>
      </c>
      <c r="J91" s="13"/>
      <c r="K91" s="12" t="s">
        <v>33</v>
      </c>
      <c r="L91" s="13"/>
      <c r="M91" s="83">
        <v>102703</v>
      </c>
      <c r="N91" s="14">
        <v>2022</v>
      </c>
      <c r="O91" s="14" t="s">
        <v>3068</v>
      </c>
      <c r="P91" s="13"/>
      <c r="Q91" s="13"/>
    </row>
    <row r="92" spans="1:17" s="19" customFormat="1" ht="64">
      <c r="A92" s="113" t="s">
        <v>205</v>
      </c>
      <c r="B92" s="14" t="s">
        <v>1049</v>
      </c>
      <c r="C92" s="14" t="s">
        <v>206</v>
      </c>
      <c r="D92" s="12" t="s">
        <v>22</v>
      </c>
      <c r="E92" s="13" t="s">
        <v>3983</v>
      </c>
      <c r="F92" s="12" t="s">
        <v>33</v>
      </c>
      <c r="G92" s="13"/>
      <c r="H92" s="12" t="s">
        <v>936</v>
      </c>
      <c r="I92" s="12" t="s">
        <v>33</v>
      </c>
      <c r="J92" s="13"/>
      <c r="K92" s="12" t="s">
        <v>33</v>
      </c>
      <c r="L92" s="13"/>
      <c r="M92" s="79" t="s">
        <v>3181</v>
      </c>
      <c r="N92" s="14">
        <v>2001</v>
      </c>
      <c r="O92" s="14" t="s">
        <v>3069</v>
      </c>
      <c r="P92" s="13" t="s">
        <v>207</v>
      </c>
      <c r="Q92" s="13"/>
    </row>
    <row r="93" spans="1:17" s="19" customFormat="1" ht="64">
      <c r="A93" s="113" t="s">
        <v>208</v>
      </c>
      <c r="B93" s="14" t="s">
        <v>1050</v>
      </c>
      <c r="C93" s="33">
        <v>3100</v>
      </c>
      <c r="D93" s="12" t="s">
        <v>22</v>
      </c>
      <c r="E93" s="13" t="s">
        <v>14</v>
      </c>
      <c r="F93" s="12" t="s">
        <v>33</v>
      </c>
      <c r="G93" s="13"/>
      <c r="H93" s="12" t="s">
        <v>936</v>
      </c>
      <c r="I93" s="12" t="s">
        <v>33</v>
      </c>
      <c r="J93" s="13"/>
      <c r="K93" s="12" t="s">
        <v>33</v>
      </c>
      <c r="L93" s="13"/>
      <c r="M93" s="79" t="s">
        <v>3181</v>
      </c>
      <c r="N93" s="14">
        <v>2001</v>
      </c>
      <c r="O93" s="14" t="s">
        <v>3069</v>
      </c>
      <c r="P93" s="13" t="s">
        <v>209</v>
      </c>
      <c r="Q93" s="13"/>
    </row>
    <row r="94" spans="1:17" s="19" customFormat="1" ht="32">
      <c r="A94" s="113" t="s">
        <v>1051</v>
      </c>
      <c r="B94" s="14" t="s">
        <v>4360</v>
      </c>
      <c r="C94" s="14">
        <v>500</v>
      </c>
      <c r="D94" s="12" t="s">
        <v>22</v>
      </c>
      <c r="E94" s="13" t="s">
        <v>3982</v>
      </c>
      <c r="F94" s="12" t="s">
        <v>33</v>
      </c>
      <c r="G94" s="13"/>
      <c r="H94" s="12" t="s">
        <v>936</v>
      </c>
      <c r="I94" s="12" t="s">
        <v>33</v>
      </c>
      <c r="J94" s="13"/>
      <c r="K94" s="12" t="s">
        <v>33</v>
      </c>
      <c r="L94" s="13"/>
      <c r="M94" s="79" t="s">
        <v>3181</v>
      </c>
      <c r="N94" s="14">
        <v>2017</v>
      </c>
      <c r="O94" s="14" t="s">
        <v>3069</v>
      </c>
      <c r="P94" s="13" t="s">
        <v>210</v>
      </c>
      <c r="Q94" s="13"/>
    </row>
    <row r="95" spans="1:17" s="19" customFormat="1" ht="32">
      <c r="A95" s="113" t="s">
        <v>3644</v>
      </c>
      <c r="B95" s="14" t="s">
        <v>211</v>
      </c>
      <c r="C95" s="14">
        <v>500</v>
      </c>
      <c r="D95" s="12" t="s">
        <v>22</v>
      </c>
      <c r="E95" s="13" t="s">
        <v>3982</v>
      </c>
      <c r="F95" s="12" t="s">
        <v>33</v>
      </c>
      <c r="G95" s="13"/>
      <c r="H95" s="12" t="s">
        <v>936</v>
      </c>
      <c r="I95" s="12" t="s">
        <v>33</v>
      </c>
      <c r="J95" s="13"/>
      <c r="K95" s="12" t="s">
        <v>33</v>
      </c>
      <c r="L95" s="13"/>
      <c r="M95" s="79" t="s">
        <v>3181</v>
      </c>
      <c r="N95" s="14">
        <v>2001</v>
      </c>
      <c r="O95" s="14" t="s">
        <v>3069</v>
      </c>
      <c r="P95" s="13" t="s">
        <v>210</v>
      </c>
      <c r="Q95" s="13"/>
    </row>
    <row r="96" spans="1:17" s="19" customFormat="1" ht="64">
      <c r="A96" s="113" t="s">
        <v>1052</v>
      </c>
      <c r="B96" s="14" t="s">
        <v>2532</v>
      </c>
      <c r="C96" s="14">
        <v>68</v>
      </c>
      <c r="D96" s="14" t="s">
        <v>1053</v>
      </c>
      <c r="E96" s="14" t="s">
        <v>953</v>
      </c>
      <c r="F96" s="12" t="s">
        <v>33</v>
      </c>
      <c r="G96" s="13"/>
      <c r="H96" s="13" t="s">
        <v>954</v>
      </c>
      <c r="I96" s="12" t="s">
        <v>33</v>
      </c>
      <c r="J96" s="13"/>
      <c r="K96" s="12" t="s">
        <v>33</v>
      </c>
      <c r="L96" s="13"/>
      <c r="M96" s="83">
        <v>729.63</v>
      </c>
      <c r="N96" s="14">
        <v>2022</v>
      </c>
      <c r="O96" s="14" t="s">
        <v>3068</v>
      </c>
      <c r="P96" s="14" t="s">
        <v>1054</v>
      </c>
      <c r="Q96" s="13"/>
    </row>
    <row r="97" spans="1:17" s="19" customFormat="1" ht="80">
      <c r="A97" s="113" t="s">
        <v>1056</v>
      </c>
      <c r="B97" s="14" t="s">
        <v>2533</v>
      </c>
      <c r="C97" s="14">
        <v>98</v>
      </c>
      <c r="D97" s="13" t="s">
        <v>775</v>
      </c>
      <c r="E97" s="14" t="s">
        <v>953</v>
      </c>
      <c r="F97" s="12" t="s">
        <v>33</v>
      </c>
      <c r="G97" s="14" t="s">
        <v>3123</v>
      </c>
      <c r="H97" s="14" t="s">
        <v>1057</v>
      </c>
      <c r="I97" s="12" t="s">
        <v>33</v>
      </c>
      <c r="J97" s="13"/>
      <c r="K97" s="12" t="s">
        <v>33</v>
      </c>
      <c r="L97" s="13"/>
      <c r="M97" s="83" t="s">
        <v>3181</v>
      </c>
      <c r="N97" s="14">
        <v>2022</v>
      </c>
      <c r="O97" s="14" t="s">
        <v>3069</v>
      </c>
      <c r="P97" s="14" t="s">
        <v>1058</v>
      </c>
      <c r="Q97" s="13"/>
    </row>
    <row r="98" spans="1:17" s="19" customFormat="1" ht="80">
      <c r="A98" s="113" t="s">
        <v>1059</v>
      </c>
      <c r="B98" s="14" t="s">
        <v>1060</v>
      </c>
      <c r="C98" s="14">
        <v>227</v>
      </c>
      <c r="D98" s="13" t="s">
        <v>775</v>
      </c>
      <c r="E98" s="14" t="s">
        <v>953</v>
      </c>
      <c r="F98" s="12" t="s">
        <v>33</v>
      </c>
      <c r="G98" s="14"/>
      <c r="H98" s="14" t="s">
        <v>954</v>
      </c>
      <c r="I98" s="12" t="s">
        <v>33</v>
      </c>
      <c r="J98" s="13"/>
      <c r="K98" s="12" t="s">
        <v>33</v>
      </c>
      <c r="L98" s="13"/>
      <c r="M98" s="83">
        <v>2736.13</v>
      </c>
      <c r="N98" s="14">
        <v>2022</v>
      </c>
      <c r="O98" s="14" t="s">
        <v>3069</v>
      </c>
      <c r="P98" s="14" t="s">
        <v>1055</v>
      </c>
      <c r="Q98" s="13"/>
    </row>
    <row r="99" spans="1:17" s="19" customFormat="1" ht="80">
      <c r="A99" s="113" t="s">
        <v>1061</v>
      </c>
      <c r="B99" s="14" t="s">
        <v>2534</v>
      </c>
      <c r="C99" s="14">
        <v>716</v>
      </c>
      <c r="D99" s="13" t="s">
        <v>775</v>
      </c>
      <c r="E99" s="14" t="s">
        <v>953</v>
      </c>
      <c r="F99" s="12" t="s">
        <v>33</v>
      </c>
      <c r="G99" s="14"/>
      <c r="H99" s="14" t="s">
        <v>954</v>
      </c>
      <c r="I99" s="12" t="s">
        <v>33</v>
      </c>
      <c r="J99" s="13"/>
      <c r="K99" s="12" t="s">
        <v>33</v>
      </c>
      <c r="L99" s="13"/>
      <c r="M99" s="83">
        <v>26460.65</v>
      </c>
      <c r="N99" s="14">
        <v>2022</v>
      </c>
      <c r="O99" s="14" t="s">
        <v>3068</v>
      </c>
      <c r="P99" s="14" t="s">
        <v>1055</v>
      </c>
      <c r="Q99" s="13"/>
    </row>
    <row r="100" spans="1:17" s="19" customFormat="1" ht="176">
      <c r="A100" s="113" t="s">
        <v>3131</v>
      </c>
      <c r="B100" s="14" t="s">
        <v>952</v>
      </c>
      <c r="C100" s="14">
        <v>716</v>
      </c>
      <c r="D100" s="13" t="s">
        <v>22</v>
      </c>
      <c r="E100" s="14" t="s">
        <v>953</v>
      </c>
      <c r="F100" s="12" t="s">
        <v>33</v>
      </c>
      <c r="G100" s="13"/>
      <c r="H100" s="13" t="s">
        <v>2528</v>
      </c>
      <c r="I100" s="12" t="s">
        <v>26</v>
      </c>
      <c r="J100" s="14" t="s">
        <v>3128</v>
      </c>
      <c r="K100" s="12" t="s">
        <v>33</v>
      </c>
      <c r="L100" s="13"/>
      <c r="M100" s="83">
        <v>605392.78</v>
      </c>
      <c r="N100" s="14">
        <v>2022</v>
      </c>
      <c r="O100" s="14" t="s">
        <v>3069</v>
      </c>
      <c r="P100" s="14" t="s">
        <v>3976</v>
      </c>
      <c r="Q100" s="14" t="s">
        <v>3645</v>
      </c>
    </row>
    <row r="101" spans="1:17" s="19" customFormat="1" ht="80">
      <c r="A101" s="113" t="s">
        <v>1062</v>
      </c>
      <c r="B101" s="14" t="s">
        <v>1063</v>
      </c>
      <c r="C101" s="14" t="s">
        <v>775</v>
      </c>
      <c r="D101" s="13" t="s">
        <v>775</v>
      </c>
      <c r="E101" s="14" t="s">
        <v>953</v>
      </c>
      <c r="F101" s="12" t="s">
        <v>33</v>
      </c>
      <c r="G101" s="14"/>
      <c r="H101" s="14" t="s">
        <v>1064</v>
      </c>
      <c r="I101" s="12" t="s">
        <v>33</v>
      </c>
      <c r="J101" s="13"/>
      <c r="K101" s="12" t="s">
        <v>33</v>
      </c>
      <c r="L101" s="13"/>
      <c r="M101" s="83">
        <v>33289.57</v>
      </c>
      <c r="N101" s="14">
        <v>2022</v>
      </c>
      <c r="O101" s="14" t="s">
        <v>3068</v>
      </c>
      <c r="P101" s="14" t="s">
        <v>1055</v>
      </c>
      <c r="Q101" s="13"/>
    </row>
    <row r="102" spans="1:17" s="19" customFormat="1" ht="32">
      <c r="A102" s="113" t="s">
        <v>215</v>
      </c>
      <c r="B102" s="14" t="s">
        <v>1065</v>
      </c>
      <c r="C102" s="14">
        <v>350</v>
      </c>
      <c r="D102" s="13" t="s">
        <v>214</v>
      </c>
      <c r="E102" s="13" t="s">
        <v>3981</v>
      </c>
      <c r="F102" s="12" t="s">
        <v>33</v>
      </c>
      <c r="G102" s="13"/>
      <c r="H102" s="12" t="s">
        <v>936</v>
      </c>
      <c r="I102" s="12" t="s">
        <v>33</v>
      </c>
      <c r="J102" s="13"/>
      <c r="K102" s="12" t="s">
        <v>33</v>
      </c>
      <c r="L102" s="13"/>
      <c r="M102" s="83">
        <v>33474.01</v>
      </c>
      <c r="N102" s="14">
        <v>2001</v>
      </c>
      <c r="O102" s="14" t="s">
        <v>3069</v>
      </c>
      <c r="P102" s="13" t="s">
        <v>3130</v>
      </c>
      <c r="Q102" s="13"/>
    </row>
  </sheetData>
  <mergeCells count="2">
    <mergeCell ref="A2:N2"/>
    <mergeCell ref="A1:Q1"/>
  </mergeCells>
  <printOptions horizontalCentered="1"/>
  <pageMargins left="0.25" right="0.25" top="0.25" bottom="0.4" header="0.3" footer="0.3"/>
  <pageSetup scale="34" orientation="landscape" horizontalDpi="1200" verticalDpi="1200"/>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6F0C5-8A8D-9D40-BE50-9830DC3B7E62}">
  <sheetPr>
    <outlinePr summaryBelow="0" summaryRight="0"/>
  </sheetPr>
  <dimension ref="A1:AL972"/>
  <sheetViews>
    <sheetView showGridLines="0" view="pageBreakPreview" zoomScale="80" zoomScaleNormal="100" zoomScaleSheetLayoutView="80" workbookViewId="0">
      <pane xSplit="1" ySplit="3" topLeftCell="B4" activePane="bottomRight" state="frozen"/>
      <selection activeCell="F8" sqref="F8"/>
      <selection pane="topRight" activeCell="F8" sqref="F8"/>
      <selection pane="bottomLeft" activeCell="F8" sqref="F8"/>
      <selection pane="bottomRight" activeCell="D14" sqref="D14"/>
    </sheetView>
  </sheetViews>
  <sheetFormatPr baseColWidth="10" defaultColWidth="14.5" defaultRowHeight="14"/>
  <cols>
    <col min="1" max="1" width="23.6640625" style="129" customWidth="1"/>
    <col min="2" max="2" width="71.83203125" style="25" customWidth="1"/>
    <col min="3" max="3" width="10.83203125" style="5" customWidth="1"/>
    <col min="4" max="4" width="18.5" style="6" customWidth="1"/>
    <col min="5" max="5" width="18.1640625" style="6" customWidth="1"/>
    <col min="6" max="6" width="14.33203125" style="5" customWidth="1"/>
    <col min="7" max="7" width="23.83203125" style="25" customWidth="1"/>
    <col min="8" max="8" width="19.5" style="5" bestFit="1" customWidth="1"/>
    <col min="9" max="9" width="14.33203125" style="5" bestFit="1" customWidth="1"/>
    <col min="10" max="10" width="14.33203125" style="5" customWidth="1"/>
    <col min="11" max="11" width="17.83203125" style="5" customWidth="1"/>
    <col min="12" max="12" width="9.33203125" style="5" customWidth="1"/>
    <col min="13" max="13" width="17.6640625" style="80" bestFit="1" customWidth="1"/>
    <col min="14" max="14" width="12.1640625" style="5" customWidth="1"/>
    <col min="15" max="15" width="21.1640625" style="7" customWidth="1"/>
    <col min="16" max="16" width="24.6640625" style="5" customWidth="1"/>
    <col min="17" max="17" width="26.1640625" style="5" bestFit="1" customWidth="1"/>
    <col min="18" max="18" width="22.1640625" style="6" bestFit="1" customWidth="1"/>
    <col min="19" max="19" width="27.83203125" style="5" bestFit="1" customWidth="1"/>
    <col min="20" max="16384" width="14.5" style="5"/>
  </cols>
  <sheetData>
    <row r="1" spans="1:38" ht="19">
      <c r="A1" s="229" t="s">
        <v>3139</v>
      </c>
      <c r="B1" s="229"/>
      <c r="C1" s="229"/>
      <c r="D1" s="229"/>
      <c r="E1" s="229"/>
      <c r="F1" s="229"/>
      <c r="G1" s="229"/>
      <c r="H1" s="229"/>
      <c r="I1" s="229"/>
      <c r="J1" s="229"/>
      <c r="K1" s="229"/>
      <c r="L1" s="229"/>
      <c r="M1" s="229"/>
      <c r="N1" s="229"/>
      <c r="O1" s="229"/>
      <c r="P1" s="229"/>
      <c r="Q1" s="229"/>
      <c r="R1" s="5"/>
    </row>
    <row r="2" spans="1:38" ht="24">
      <c r="A2" s="230" t="s">
        <v>3151</v>
      </c>
      <c r="B2" s="230"/>
      <c r="C2" s="230"/>
      <c r="D2" s="230"/>
      <c r="E2" s="230"/>
      <c r="F2" s="230"/>
      <c r="G2" s="230"/>
      <c r="H2" s="230"/>
      <c r="I2" s="230"/>
      <c r="J2" s="230"/>
      <c r="K2" s="230"/>
      <c r="L2" s="230"/>
      <c r="M2" s="230"/>
      <c r="N2" s="230"/>
      <c r="O2" s="6"/>
      <c r="P2" s="7"/>
      <c r="R2" s="5"/>
      <c r="S2" s="6"/>
    </row>
    <row r="3" spans="1:38"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38" ht="64">
      <c r="A4" s="121" t="s">
        <v>3247</v>
      </c>
      <c r="B4" s="14" t="s">
        <v>3248</v>
      </c>
      <c r="C4" s="14">
        <v>307</v>
      </c>
      <c r="D4" s="12" t="s">
        <v>22</v>
      </c>
      <c r="E4" s="12" t="s">
        <v>3249</v>
      </c>
      <c r="F4" s="12" t="s">
        <v>26</v>
      </c>
      <c r="G4" s="12" t="s">
        <v>775</v>
      </c>
      <c r="H4" s="14" t="s">
        <v>1565</v>
      </c>
      <c r="I4" s="12" t="s">
        <v>33</v>
      </c>
      <c r="J4" s="12"/>
      <c r="K4" s="12" t="s">
        <v>33</v>
      </c>
      <c r="L4" s="14"/>
      <c r="M4" s="147">
        <v>317845</v>
      </c>
      <c r="N4" s="12">
        <v>1997</v>
      </c>
      <c r="O4" s="14" t="s">
        <v>3068</v>
      </c>
      <c r="P4" s="14" t="s">
        <v>232</v>
      </c>
      <c r="Q4" s="13" t="s">
        <v>3250</v>
      </c>
      <c r="R4" s="5"/>
      <c r="S4" s="10"/>
      <c r="T4" s="10"/>
      <c r="U4" s="10"/>
      <c r="V4" s="10"/>
      <c r="W4" s="10"/>
      <c r="X4" s="10"/>
      <c r="Y4" s="10"/>
      <c r="Z4" s="10"/>
      <c r="AA4" s="10"/>
      <c r="AB4" s="10"/>
      <c r="AC4" s="10"/>
      <c r="AD4" s="10"/>
      <c r="AE4" s="10"/>
      <c r="AF4" s="10"/>
      <c r="AG4" s="10"/>
      <c r="AH4" s="10"/>
      <c r="AI4" s="10"/>
      <c r="AJ4" s="10"/>
      <c r="AK4" s="10"/>
      <c r="AL4" s="10"/>
    </row>
    <row r="5" spans="1:38" ht="48">
      <c r="A5" s="121" t="s">
        <v>3251</v>
      </c>
      <c r="B5" s="12" t="s">
        <v>3252</v>
      </c>
      <c r="C5" s="14">
        <v>67</v>
      </c>
      <c r="D5" s="12" t="s">
        <v>3253</v>
      </c>
      <c r="E5" s="12" t="s">
        <v>3254</v>
      </c>
      <c r="F5" s="12" t="s">
        <v>26</v>
      </c>
      <c r="G5" s="12" t="s">
        <v>775</v>
      </c>
      <c r="H5" s="14"/>
      <c r="I5" s="12" t="s">
        <v>33</v>
      </c>
      <c r="J5" s="12"/>
      <c r="K5" s="12" t="s">
        <v>33</v>
      </c>
      <c r="L5" s="14"/>
      <c r="M5" s="147">
        <v>10050</v>
      </c>
      <c r="N5" s="12">
        <v>2021</v>
      </c>
      <c r="O5" s="14" t="s">
        <v>3067</v>
      </c>
      <c r="P5" s="14" t="s">
        <v>3255</v>
      </c>
      <c r="Q5" s="29" t="s">
        <v>3256</v>
      </c>
      <c r="R5" s="5"/>
      <c r="S5" s="10"/>
      <c r="T5" s="10"/>
      <c r="U5" s="10"/>
      <c r="V5" s="10"/>
      <c r="W5" s="10"/>
      <c r="X5" s="10"/>
      <c r="Y5" s="10"/>
      <c r="Z5" s="10"/>
      <c r="AA5" s="10"/>
      <c r="AB5" s="10"/>
      <c r="AC5" s="10"/>
      <c r="AD5" s="10"/>
      <c r="AE5" s="10"/>
      <c r="AF5" s="10"/>
      <c r="AG5" s="10"/>
      <c r="AH5" s="10"/>
      <c r="AI5" s="10"/>
      <c r="AJ5" s="10"/>
      <c r="AK5" s="10"/>
      <c r="AL5" s="10"/>
    </row>
    <row r="6" spans="1:38" ht="48">
      <c r="A6" s="121" t="s">
        <v>3226</v>
      </c>
      <c r="B6" s="14" t="s">
        <v>3257</v>
      </c>
      <c r="C6" s="14">
        <v>21</v>
      </c>
      <c r="D6" s="12" t="s">
        <v>22</v>
      </c>
      <c r="E6" s="12" t="s">
        <v>3258</v>
      </c>
      <c r="F6" s="12" t="s">
        <v>26</v>
      </c>
      <c r="G6" s="148" t="s">
        <v>775</v>
      </c>
      <c r="H6" s="149" t="s">
        <v>2844</v>
      </c>
      <c r="I6" s="148" t="s">
        <v>33</v>
      </c>
      <c r="J6" s="148"/>
      <c r="K6" s="148" t="s">
        <v>33</v>
      </c>
      <c r="L6" s="149"/>
      <c r="M6" s="150">
        <v>762.92</v>
      </c>
      <c r="N6" s="12" t="s">
        <v>1442</v>
      </c>
      <c r="O6" s="14" t="s">
        <v>3068</v>
      </c>
      <c r="P6" s="14"/>
      <c r="Q6" s="29" t="s">
        <v>3259</v>
      </c>
      <c r="R6" s="5"/>
      <c r="S6" s="10"/>
      <c r="T6" s="10"/>
      <c r="U6" s="10"/>
      <c r="V6" s="10"/>
      <c r="W6" s="10"/>
      <c r="X6" s="10"/>
      <c r="Y6" s="10"/>
      <c r="Z6" s="10"/>
      <c r="AA6" s="10"/>
      <c r="AB6" s="10"/>
      <c r="AC6" s="10"/>
      <c r="AD6" s="10"/>
      <c r="AE6" s="10"/>
      <c r="AF6" s="10"/>
      <c r="AG6" s="10"/>
      <c r="AH6" s="10"/>
      <c r="AI6" s="10"/>
      <c r="AJ6" s="10"/>
      <c r="AK6" s="10"/>
      <c r="AL6" s="10"/>
    </row>
    <row r="7" spans="1:38" ht="48">
      <c r="A7" s="121" t="s">
        <v>1568</v>
      </c>
      <c r="B7" s="14" t="s">
        <v>1569</v>
      </c>
      <c r="C7" s="14">
        <v>135</v>
      </c>
      <c r="D7" s="12" t="s">
        <v>22</v>
      </c>
      <c r="E7" s="12" t="s">
        <v>3249</v>
      </c>
      <c r="F7" s="12" t="s">
        <v>26</v>
      </c>
      <c r="G7" s="12" t="s">
        <v>775</v>
      </c>
      <c r="H7" s="14"/>
      <c r="I7" s="12" t="s">
        <v>33</v>
      </c>
      <c r="J7" s="12"/>
      <c r="K7" s="12" t="s">
        <v>33</v>
      </c>
      <c r="L7" s="14"/>
      <c r="M7" s="147">
        <v>35545</v>
      </c>
      <c r="N7" s="12">
        <v>2014</v>
      </c>
      <c r="O7" s="14" t="s">
        <v>3069</v>
      </c>
      <c r="P7" s="14" t="s">
        <v>1566</v>
      </c>
      <c r="Q7" s="13" t="s">
        <v>3260</v>
      </c>
      <c r="R7" s="5"/>
      <c r="S7" s="10"/>
      <c r="T7" s="10"/>
      <c r="U7" s="10"/>
      <c r="V7" s="10"/>
      <c r="W7" s="10"/>
      <c r="X7" s="10"/>
      <c r="Y7" s="10"/>
      <c r="Z7" s="10"/>
      <c r="AA7" s="10"/>
      <c r="AB7" s="10"/>
      <c r="AC7" s="10"/>
      <c r="AD7" s="10"/>
      <c r="AE7" s="10"/>
      <c r="AF7" s="10"/>
      <c r="AG7" s="10"/>
      <c r="AH7" s="10"/>
      <c r="AI7" s="10"/>
      <c r="AJ7" s="10"/>
      <c r="AK7" s="10"/>
      <c r="AL7" s="10"/>
    </row>
    <row r="8" spans="1:38" ht="48">
      <c r="A8" s="151" t="s">
        <v>3261</v>
      </c>
      <c r="B8" s="12" t="s">
        <v>3262</v>
      </c>
      <c r="C8" s="14">
        <v>47</v>
      </c>
      <c r="D8" s="12" t="s">
        <v>3263</v>
      </c>
      <c r="E8" s="12" t="s">
        <v>3264</v>
      </c>
      <c r="F8" s="12" t="s">
        <v>26</v>
      </c>
      <c r="G8" s="148" t="s">
        <v>775</v>
      </c>
      <c r="H8" s="149"/>
      <c r="I8" s="148"/>
      <c r="J8" s="148"/>
      <c r="K8" s="148"/>
      <c r="L8" s="149"/>
      <c r="M8" s="150">
        <v>2592</v>
      </c>
      <c r="N8" s="12">
        <v>2024</v>
      </c>
      <c r="O8" s="14" t="s">
        <v>3067</v>
      </c>
      <c r="P8" s="14" t="s">
        <v>3265</v>
      </c>
      <c r="Q8" s="14" t="s">
        <v>3266</v>
      </c>
      <c r="R8" s="5"/>
      <c r="S8" s="10"/>
      <c r="T8" s="10"/>
      <c r="U8" s="10"/>
      <c r="V8" s="10"/>
      <c r="W8" s="10"/>
      <c r="X8" s="10"/>
      <c r="Y8" s="10"/>
      <c r="Z8" s="10"/>
      <c r="AA8" s="10"/>
      <c r="AB8" s="10"/>
      <c r="AC8" s="10"/>
      <c r="AD8" s="10"/>
      <c r="AE8" s="10"/>
      <c r="AF8" s="10"/>
      <c r="AG8" s="10"/>
      <c r="AH8" s="10"/>
      <c r="AI8" s="10"/>
      <c r="AJ8" s="10"/>
      <c r="AK8" s="10"/>
      <c r="AL8" s="10"/>
    </row>
    <row r="9" spans="1:38" ht="64">
      <c r="A9" s="121" t="s">
        <v>3267</v>
      </c>
      <c r="B9" s="14" t="s">
        <v>3991</v>
      </c>
      <c r="C9" s="14" t="s">
        <v>1442</v>
      </c>
      <c r="D9" s="12" t="s">
        <v>22</v>
      </c>
      <c r="E9" s="12" t="s">
        <v>1553</v>
      </c>
      <c r="F9" s="12" t="s">
        <v>26</v>
      </c>
      <c r="G9" s="12" t="s">
        <v>775</v>
      </c>
      <c r="H9" s="14" t="s">
        <v>3268</v>
      </c>
      <c r="I9" s="12" t="s">
        <v>33</v>
      </c>
      <c r="J9" s="12"/>
      <c r="K9" s="12" t="s">
        <v>33</v>
      </c>
      <c r="L9" s="13"/>
      <c r="M9" s="147">
        <v>7920</v>
      </c>
      <c r="N9" s="12">
        <v>1997</v>
      </c>
      <c r="O9" s="14" t="s">
        <v>3068</v>
      </c>
      <c r="P9" s="13" t="s">
        <v>1566</v>
      </c>
      <c r="Q9" s="26" t="s">
        <v>3269</v>
      </c>
      <c r="R9" s="5"/>
      <c r="S9" s="10"/>
      <c r="T9" s="10"/>
      <c r="U9" s="10"/>
      <c r="V9" s="10"/>
      <c r="W9" s="10"/>
      <c r="X9" s="10"/>
      <c r="Y9" s="10"/>
      <c r="Z9" s="10"/>
      <c r="AA9" s="10"/>
      <c r="AB9" s="10"/>
      <c r="AC9" s="10"/>
      <c r="AD9" s="10"/>
      <c r="AE9" s="10"/>
      <c r="AF9" s="10"/>
      <c r="AG9" s="10"/>
      <c r="AH9" s="10"/>
      <c r="AI9" s="10"/>
      <c r="AJ9" s="10"/>
      <c r="AK9" s="10"/>
      <c r="AL9" s="10"/>
    </row>
    <row r="10" spans="1:38" ht="32">
      <c r="A10" s="121" t="s">
        <v>28</v>
      </c>
      <c r="B10" s="14" t="s">
        <v>3270</v>
      </c>
      <c r="C10" s="14">
        <v>18</v>
      </c>
      <c r="D10" s="12" t="s">
        <v>22</v>
      </c>
      <c r="E10" s="12" t="s">
        <v>3271</v>
      </c>
      <c r="F10" s="12" t="s">
        <v>26</v>
      </c>
      <c r="G10" s="12" t="s">
        <v>775</v>
      </c>
      <c r="H10" s="12" t="s">
        <v>936</v>
      </c>
      <c r="I10" s="12" t="s">
        <v>33</v>
      </c>
      <c r="J10" s="12"/>
      <c r="K10" s="12" t="s">
        <v>33</v>
      </c>
      <c r="L10" s="14"/>
      <c r="M10" s="147">
        <v>7920</v>
      </c>
      <c r="N10" s="12" t="s">
        <v>1442</v>
      </c>
      <c r="O10" s="14" t="s">
        <v>3068</v>
      </c>
      <c r="P10" s="14"/>
      <c r="Q10" s="29" t="s">
        <v>3269</v>
      </c>
      <c r="R10" s="5"/>
      <c r="S10" s="10"/>
      <c r="T10" s="10"/>
      <c r="U10" s="10"/>
      <c r="V10" s="10"/>
      <c r="W10" s="10"/>
      <c r="X10" s="10"/>
      <c r="Y10" s="10"/>
      <c r="Z10" s="10"/>
      <c r="AA10" s="10"/>
      <c r="AB10" s="10"/>
      <c r="AC10" s="10"/>
      <c r="AD10" s="10"/>
      <c r="AE10" s="10"/>
      <c r="AF10" s="10"/>
      <c r="AG10" s="10"/>
      <c r="AH10" s="10"/>
      <c r="AI10" s="10"/>
      <c r="AJ10" s="10"/>
      <c r="AK10" s="10"/>
      <c r="AL10" s="10"/>
    </row>
    <row r="11" spans="1:38" ht="64">
      <c r="A11" s="121" t="s">
        <v>2840</v>
      </c>
      <c r="B11" s="14" t="s">
        <v>2841</v>
      </c>
      <c r="C11" s="14">
        <v>29</v>
      </c>
      <c r="D11" s="12" t="s">
        <v>22</v>
      </c>
      <c r="E11" s="12" t="s">
        <v>3272</v>
      </c>
      <c r="F11" s="12" t="s">
        <v>26</v>
      </c>
      <c r="G11" s="12" t="s">
        <v>775</v>
      </c>
      <c r="H11" s="14" t="s">
        <v>2842</v>
      </c>
      <c r="I11" s="12" t="s">
        <v>33</v>
      </c>
      <c r="J11" s="12"/>
      <c r="K11" s="12" t="s">
        <v>33</v>
      </c>
      <c r="L11" s="14"/>
      <c r="M11" s="147">
        <v>8304.4</v>
      </c>
      <c r="N11" s="12">
        <v>2024</v>
      </c>
      <c r="O11" s="14" t="s">
        <v>3067</v>
      </c>
      <c r="P11" s="14" t="s">
        <v>1573</v>
      </c>
      <c r="Q11" s="13" t="s">
        <v>3273</v>
      </c>
      <c r="R11" s="5"/>
      <c r="S11" s="10"/>
      <c r="T11" s="10"/>
      <c r="U11" s="10"/>
      <c r="V11" s="10"/>
      <c r="W11" s="10"/>
      <c r="X11" s="10"/>
      <c r="Y11" s="10"/>
      <c r="Z11" s="10"/>
      <c r="AA11" s="10"/>
      <c r="AB11" s="10"/>
      <c r="AC11" s="10"/>
      <c r="AD11" s="10"/>
      <c r="AE11" s="10"/>
      <c r="AF11" s="10"/>
      <c r="AG11" s="10"/>
      <c r="AH11" s="10"/>
      <c r="AI11" s="10"/>
      <c r="AJ11" s="10"/>
      <c r="AK11" s="10"/>
      <c r="AL11" s="10"/>
    </row>
    <row r="12" spans="1:38" ht="48">
      <c r="A12" s="121" t="s">
        <v>1577</v>
      </c>
      <c r="B12" s="14" t="s">
        <v>1578</v>
      </c>
      <c r="C12" s="14">
        <v>80</v>
      </c>
      <c r="D12" s="12" t="s">
        <v>22</v>
      </c>
      <c r="E12" s="12" t="s">
        <v>3249</v>
      </c>
      <c r="F12" s="12" t="s">
        <v>26</v>
      </c>
      <c r="G12" s="12" t="s">
        <v>775</v>
      </c>
      <c r="H12" s="14" t="s">
        <v>1579</v>
      </c>
      <c r="I12" s="12" t="s">
        <v>33</v>
      </c>
      <c r="J12" s="12"/>
      <c r="K12" s="12" t="s">
        <v>33</v>
      </c>
      <c r="L12" s="14"/>
      <c r="M12" s="147">
        <v>14362</v>
      </c>
      <c r="N12" s="12" t="s">
        <v>1442</v>
      </c>
      <c r="O12" s="14" t="s">
        <v>3068</v>
      </c>
      <c r="P12" s="14" t="s">
        <v>232</v>
      </c>
      <c r="Q12" s="14" t="s">
        <v>3274</v>
      </c>
      <c r="R12" s="5"/>
      <c r="S12" s="10"/>
      <c r="T12" s="10"/>
      <c r="U12" s="10"/>
      <c r="V12" s="10"/>
      <c r="W12" s="10"/>
      <c r="X12" s="10"/>
      <c r="Y12" s="10"/>
      <c r="Z12" s="10"/>
      <c r="AA12" s="10"/>
      <c r="AB12" s="10"/>
      <c r="AC12" s="10"/>
      <c r="AD12" s="10"/>
      <c r="AE12" s="10"/>
      <c r="AF12" s="10"/>
      <c r="AG12" s="10"/>
      <c r="AH12" s="10"/>
      <c r="AI12" s="10"/>
      <c r="AJ12" s="10"/>
      <c r="AK12" s="10"/>
      <c r="AL12" s="10"/>
    </row>
    <row r="13" spans="1:38" ht="64">
      <c r="A13" s="121" t="s">
        <v>3275</v>
      </c>
      <c r="B13" s="12" t="s">
        <v>3276</v>
      </c>
      <c r="C13" s="14">
        <v>13</v>
      </c>
      <c r="D13" s="12" t="s">
        <v>22</v>
      </c>
      <c r="E13" s="12" t="s">
        <v>3277</v>
      </c>
      <c r="F13" s="12" t="s">
        <v>26</v>
      </c>
      <c r="G13" s="12" t="s">
        <v>775</v>
      </c>
      <c r="H13" s="14"/>
      <c r="I13" s="12" t="s">
        <v>33</v>
      </c>
      <c r="J13" s="12"/>
      <c r="K13" s="12" t="s">
        <v>33</v>
      </c>
      <c r="L13" s="14"/>
      <c r="M13" s="147">
        <v>5670</v>
      </c>
      <c r="N13" s="12">
        <v>2025</v>
      </c>
      <c r="O13" s="14" t="s">
        <v>3068</v>
      </c>
      <c r="P13" s="14" t="s">
        <v>3278</v>
      </c>
      <c r="Q13" s="29" t="s">
        <v>3279</v>
      </c>
      <c r="R13" s="5"/>
      <c r="S13" s="10"/>
      <c r="T13" s="10"/>
      <c r="U13" s="10"/>
      <c r="V13" s="10"/>
      <c r="W13" s="10"/>
      <c r="X13" s="10"/>
      <c r="Y13" s="10"/>
      <c r="Z13" s="10"/>
      <c r="AA13" s="10"/>
      <c r="AB13" s="10"/>
      <c r="AC13" s="10"/>
      <c r="AD13" s="10"/>
      <c r="AE13" s="10"/>
      <c r="AF13" s="10"/>
      <c r="AG13" s="10"/>
      <c r="AH13" s="10"/>
      <c r="AI13" s="10"/>
      <c r="AJ13" s="10"/>
      <c r="AK13" s="10"/>
      <c r="AL13" s="10"/>
    </row>
    <row r="14" spans="1:38" ht="32">
      <c r="A14" s="121" t="s">
        <v>1580</v>
      </c>
      <c r="B14" s="12" t="s">
        <v>3280</v>
      </c>
      <c r="C14" s="14" t="s">
        <v>1442</v>
      </c>
      <c r="D14" s="12" t="s">
        <v>22</v>
      </c>
      <c r="E14" s="12" t="s">
        <v>3254</v>
      </c>
      <c r="F14" s="12" t="s">
        <v>26</v>
      </c>
      <c r="G14" s="12" t="s">
        <v>775</v>
      </c>
      <c r="H14" s="12" t="s">
        <v>936</v>
      </c>
      <c r="I14" s="12" t="s">
        <v>33</v>
      </c>
      <c r="J14" s="12"/>
      <c r="K14" s="12" t="s">
        <v>33</v>
      </c>
      <c r="L14" s="14"/>
      <c r="M14" s="147"/>
      <c r="N14" s="12">
        <v>2010</v>
      </c>
      <c r="O14" s="14" t="s">
        <v>3067</v>
      </c>
      <c r="P14" s="14" t="s">
        <v>1567</v>
      </c>
      <c r="Q14" s="29" t="s">
        <v>3281</v>
      </c>
      <c r="R14" s="5"/>
      <c r="S14" s="10"/>
      <c r="T14" s="10"/>
      <c r="U14" s="10"/>
      <c r="V14" s="10"/>
      <c r="W14" s="10"/>
      <c r="X14" s="10"/>
      <c r="Y14" s="10"/>
      <c r="Z14" s="10"/>
      <c r="AA14" s="10"/>
      <c r="AB14" s="10"/>
      <c r="AC14" s="10"/>
      <c r="AD14" s="10"/>
      <c r="AE14" s="10"/>
      <c r="AF14" s="10"/>
      <c r="AG14" s="10"/>
      <c r="AH14" s="10"/>
      <c r="AI14" s="10"/>
      <c r="AJ14" s="10"/>
      <c r="AK14" s="10"/>
      <c r="AL14" s="10"/>
    </row>
    <row r="15" spans="1:38" ht="64">
      <c r="A15" s="121" t="s">
        <v>2845</v>
      </c>
      <c r="B15" s="12" t="s">
        <v>3282</v>
      </c>
      <c r="C15" s="14">
        <v>27</v>
      </c>
      <c r="D15" s="12" t="s">
        <v>22</v>
      </c>
      <c r="E15" s="12" t="s">
        <v>3272</v>
      </c>
      <c r="F15" s="12" t="s">
        <v>26</v>
      </c>
      <c r="G15" s="12" t="s">
        <v>775</v>
      </c>
      <c r="H15" s="12" t="s">
        <v>936</v>
      </c>
      <c r="I15" s="12" t="s">
        <v>33</v>
      </c>
      <c r="J15" s="12"/>
      <c r="K15" s="12" t="s">
        <v>33</v>
      </c>
      <c r="L15" s="14"/>
      <c r="M15" s="147">
        <v>3168</v>
      </c>
      <c r="N15" s="12">
        <v>2023</v>
      </c>
      <c r="O15" s="14" t="s">
        <v>3067</v>
      </c>
      <c r="P15" s="14" t="s">
        <v>2846</v>
      </c>
      <c r="Q15" s="29" t="s">
        <v>3283</v>
      </c>
      <c r="R15" s="5"/>
      <c r="S15" s="10"/>
      <c r="T15" s="10"/>
      <c r="U15" s="10"/>
      <c r="V15" s="10"/>
      <c r="W15" s="10"/>
      <c r="X15" s="10"/>
      <c r="Y15" s="10"/>
      <c r="Z15" s="10"/>
      <c r="AA15" s="10"/>
      <c r="AB15" s="10"/>
      <c r="AC15" s="10"/>
      <c r="AD15" s="10"/>
      <c r="AE15" s="10"/>
      <c r="AF15" s="10"/>
      <c r="AG15" s="10"/>
      <c r="AH15" s="10"/>
      <c r="AI15" s="10"/>
      <c r="AJ15" s="10"/>
      <c r="AK15" s="10"/>
      <c r="AL15" s="10"/>
    </row>
    <row r="16" spans="1:38" ht="80">
      <c r="A16" s="121" t="s">
        <v>3284</v>
      </c>
      <c r="B16" s="12" t="s">
        <v>3285</v>
      </c>
      <c r="C16" s="14">
        <v>28</v>
      </c>
      <c r="D16" s="12" t="s">
        <v>22</v>
      </c>
      <c r="E16" s="12" t="s">
        <v>3286</v>
      </c>
      <c r="F16" s="12" t="s">
        <v>26</v>
      </c>
      <c r="G16" s="12" t="s">
        <v>775</v>
      </c>
      <c r="H16" s="14" t="s">
        <v>1574</v>
      </c>
      <c r="I16" s="12" t="s">
        <v>26</v>
      </c>
      <c r="J16" s="12" t="s">
        <v>3287</v>
      </c>
      <c r="K16" s="12" t="s">
        <v>33</v>
      </c>
      <c r="L16" s="14"/>
      <c r="M16" s="147">
        <v>98390</v>
      </c>
      <c r="N16" s="12">
        <v>2022</v>
      </c>
      <c r="O16" s="14" t="s">
        <v>3069</v>
      </c>
      <c r="P16" s="14" t="s">
        <v>1575</v>
      </c>
      <c r="Q16" s="14" t="s">
        <v>3288</v>
      </c>
      <c r="R16" s="5"/>
      <c r="S16" s="10"/>
      <c r="T16" s="10"/>
      <c r="U16" s="10"/>
      <c r="V16" s="10"/>
      <c r="W16" s="10"/>
      <c r="X16" s="10"/>
      <c r="Y16" s="10"/>
      <c r="Z16" s="10"/>
      <c r="AA16" s="10"/>
      <c r="AB16" s="10"/>
      <c r="AC16" s="10"/>
      <c r="AD16" s="10"/>
      <c r="AE16" s="10"/>
      <c r="AF16" s="10"/>
      <c r="AG16" s="10"/>
      <c r="AH16" s="10"/>
      <c r="AI16" s="10"/>
      <c r="AJ16" s="10"/>
      <c r="AK16" s="10"/>
      <c r="AL16" s="10"/>
    </row>
    <row r="17" spans="1:38" ht="96">
      <c r="A17" s="121" t="s">
        <v>2843</v>
      </c>
      <c r="B17" s="14" t="s">
        <v>3289</v>
      </c>
      <c r="C17" s="14">
        <v>21</v>
      </c>
      <c r="D17" s="12" t="s">
        <v>22</v>
      </c>
      <c r="E17" s="12" t="s">
        <v>3277</v>
      </c>
      <c r="F17" s="12" t="s">
        <v>26</v>
      </c>
      <c r="G17" s="12" t="s">
        <v>775</v>
      </c>
      <c r="H17" s="14" t="s">
        <v>2844</v>
      </c>
      <c r="I17" s="12" t="s">
        <v>33</v>
      </c>
      <c r="J17" s="12"/>
      <c r="K17" s="12" t="s">
        <v>33</v>
      </c>
      <c r="L17" s="14"/>
      <c r="M17" s="147">
        <v>135942</v>
      </c>
      <c r="N17" s="12">
        <v>2023</v>
      </c>
      <c r="O17" s="14" t="s">
        <v>3068</v>
      </c>
      <c r="P17" s="14" t="s">
        <v>3290</v>
      </c>
      <c r="Q17" s="29" t="s">
        <v>3291</v>
      </c>
      <c r="R17" s="5"/>
    </row>
    <row r="18" spans="1:38" ht="64">
      <c r="A18" s="121" t="s">
        <v>3292</v>
      </c>
      <c r="B18" s="14" t="s">
        <v>1562</v>
      </c>
      <c r="C18" s="14">
        <v>22</v>
      </c>
      <c r="D18" s="12" t="s">
        <v>1563</v>
      </c>
      <c r="E18" s="12" t="s">
        <v>3293</v>
      </c>
      <c r="F18" s="12" t="s">
        <v>26</v>
      </c>
      <c r="G18" s="12" t="s">
        <v>775</v>
      </c>
      <c r="H18" s="12" t="s">
        <v>936</v>
      </c>
      <c r="I18" s="12" t="s">
        <v>33</v>
      </c>
      <c r="J18" s="12"/>
      <c r="K18" s="12" t="s">
        <v>33</v>
      </c>
      <c r="L18" s="14"/>
      <c r="M18" s="147">
        <v>4512</v>
      </c>
      <c r="N18" s="12">
        <v>2014</v>
      </c>
      <c r="O18" s="14" t="s">
        <v>3069</v>
      </c>
      <c r="P18" s="14" t="s">
        <v>1564</v>
      </c>
      <c r="Q18" s="14" t="s">
        <v>3294</v>
      </c>
      <c r="R18" s="5"/>
      <c r="S18" s="10"/>
      <c r="T18" s="10"/>
      <c r="U18" s="10"/>
      <c r="V18" s="10"/>
      <c r="W18" s="10"/>
      <c r="X18" s="10"/>
      <c r="Y18" s="10"/>
      <c r="Z18" s="10"/>
      <c r="AA18" s="10"/>
      <c r="AB18" s="10"/>
      <c r="AC18" s="10"/>
      <c r="AD18" s="10"/>
      <c r="AE18" s="10"/>
      <c r="AF18" s="10"/>
      <c r="AG18" s="10"/>
      <c r="AH18" s="10"/>
      <c r="AI18" s="10"/>
      <c r="AJ18" s="10"/>
      <c r="AK18" s="10"/>
      <c r="AL18" s="10"/>
    </row>
    <row r="19" spans="1:38" ht="64">
      <c r="A19" s="121" t="s">
        <v>1570</v>
      </c>
      <c r="B19" s="12" t="s">
        <v>1571</v>
      </c>
      <c r="C19" s="14">
        <v>18</v>
      </c>
      <c r="D19" s="12" t="s">
        <v>22</v>
      </c>
      <c r="E19" s="12" t="s">
        <v>3272</v>
      </c>
      <c r="F19" s="12" t="s">
        <v>26</v>
      </c>
      <c r="G19" s="12" t="s">
        <v>775</v>
      </c>
      <c r="H19" s="14" t="s">
        <v>1572</v>
      </c>
      <c r="I19" s="12" t="s">
        <v>33</v>
      </c>
      <c r="J19" s="12"/>
      <c r="K19" s="12" t="s">
        <v>33</v>
      </c>
      <c r="L19" s="14"/>
      <c r="M19" s="147">
        <v>63208</v>
      </c>
      <c r="N19" s="12">
        <v>2022</v>
      </c>
      <c r="O19" s="14" t="s">
        <v>3069</v>
      </c>
      <c r="P19" s="14" t="s">
        <v>1573</v>
      </c>
      <c r="Q19" s="14" t="s">
        <v>3295</v>
      </c>
      <c r="R19" s="5"/>
      <c r="S19" s="10"/>
      <c r="T19" s="10"/>
      <c r="U19" s="10"/>
      <c r="V19" s="10"/>
      <c r="W19" s="10"/>
      <c r="X19" s="10"/>
      <c r="Y19" s="10"/>
      <c r="Z19" s="10"/>
      <c r="AA19" s="10"/>
      <c r="AB19" s="10"/>
      <c r="AC19" s="10"/>
      <c r="AD19" s="10"/>
      <c r="AE19" s="10"/>
      <c r="AF19" s="10"/>
      <c r="AG19" s="10"/>
      <c r="AH19" s="10"/>
      <c r="AI19" s="10"/>
      <c r="AJ19" s="10"/>
      <c r="AK19" s="10"/>
      <c r="AL19" s="10"/>
    </row>
    <row r="20" spans="1:38" ht="48">
      <c r="A20" s="125" t="s">
        <v>1552</v>
      </c>
      <c r="B20" s="12" t="s">
        <v>3296</v>
      </c>
      <c r="C20" s="29">
        <v>38</v>
      </c>
      <c r="D20" s="12" t="s">
        <v>22</v>
      </c>
      <c r="E20" s="12" t="s">
        <v>3249</v>
      </c>
      <c r="F20" s="12" t="s">
        <v>33</v>
      </c>
      <c r="G20" s="12" t="s">
        <v>775</v>
      </c>
      <c r="H20" s="12" t="s">
        <v>936</v>
      </c>
      <c r="I20" s="12" t="s">
        <v>33</v>
      </c>
      <c r="J20" s="12"/>
      <c r="K20" s="12" t="s">
        <v>33</v>
      </c>
      <c r="L20" s="12"/>
      <c r="M20" s="152">
        <v>436.15384615384619</v>
      </c>
      <c r="N20" s="12">
        <v>1997</v>
      </c>
      <c r="O20" s="14" t="s">
        <v>3069</v>
      </c>
      <c r="P20" s="12" t="s">
        <v>3297</v>
      </c>
      <c r="Q20" s="18"/>
      <c r="R20" s="5"/>
      <c r="S20" s="10"/>
      <c r="T20" s="10"/>
      <c r="U20" s="10"/>
      <c r="V20" s="10"/>
      <c r="W20" s="10"/>
      <c r="X20" s="10"/>
      <c r="Y20" s="10"/>
      <c r="Z20" s="10"/>
      <c r="AA20" s="10"/>
      <c r="AB20" s="10"/>
      <c r="AC20" s="10"/>
      <c r="AD20" s="10"/>
      <c r="AE20" s="10"/>
      <c r="AF20" s="10"/>
      <c r="AG20" s="10"/>
      <c r="AH20" s="10"/>
      <c r="AI20" s="10"/>
      <c r="AJ20" s="10"/>
      <c r="AK20" s="10"/>
      <c r="AL20" s="10"/>
    </row>
    <row r="21" spans="1:38" ht="48">
      <c r="A21" s="125" t="s">
        <v>45</v>
      </c>
      <c r="B21" s="12" t="s">
        <v>3298</v>
      </c>
      <c r="C21" s="29">
        <v>461</v>
      </c>
      <c r="D21" s="12" t="s">
        <v>22</v>
      </c>
      <c r="E21" s="12" t="s">
        <v>3249</v>
      </c>
      <c r="F21" s="12" t="s">
        <v>26</v>
      </c>
      <c r="G21" s="12" t="s">
        <v>775</v>
      </c>
      <c r="H21" s="12" t="s">
        <v>936</v>
      </c>
      <c r="I21" s="12" t="s">
        <v>33</v>
      </c>
      <c r="J21" s="12"/>
      <c r="K21" s="12" t="s">
        <v>33</v>
      </c>
      <c r="L21" s="12"/>
      <c r="M21" s="152">
        <v>1090.3846153846155</v>
      </c>
      <c r="N21" s="12">
        <v>1997</v>
      </c>
      <c r="O21" s="14" t="s">
        <v>3067</v>
      </c>
      <c r="P21" s="12" t="s">
        <v>1556</v>
      </c>
      <c r="Q21" s="18"/>
      <c r="R21" s="5"/>
      <c r="S21" s="10"/>
      <c r="T21" s="10"/>
      <c r="U21" s="10"/>
      <c r="V21" s="10"/>
      <c r="W21" s="10"/>
      <c r="X21" s="10"/>
      <c r="Y21" s="10"/>
      <c r="Z21" s="10"/>
      <c r="AA21" s="10"/>
      <c r="AB21" s="10"/>
      <c r="AC21" s="10"/>
      <c r="AD21" s="10"/>
      <c r="AE21" s="10"/>
      <c r="AF21" s="10"/>
      <c r="AG21" s="10"/>
      <c r="AH21" s="10"/>
      <c r="AI21" s="10"/>
      <c r="AJ21" s="10"/>
      <c r="AK21" s="10"/>
      <c r="AL21" s="10"/>
    </row>
    <row r="22" spans="1:38" ht="48">
      <c r="A22" s="125" t="s">
        <v>1554</v>
      </c>
      <c r="B22" s="14" t="s">
        <v>3299</v>
      </c>
      <c r="C22" s="29">
        <v>382</v>
      </c>
      <c r="D22" s="12" t="s">
        <v>22</v>
      </c>
      <c r="E22" s="12" t="s">
        <v>3249</v>
      </c>
      <c r="F22" s="12" t="s">
        <v>26</v>
      </c>
      <c r="G22" s="12" t="s">
        <v>775</v>
      </c>
      <c r="H22" s="12" t="s">
        <v>936</v>
      </c>
      <c r="I22" s="12" t="s">
        <v>33</v>
      </c>
      <c r="J22" s="12"/>
      <c r="K22" s="12" t="s">
        <v>33</v>
      </c>
      <c r="L22" s="12"/>
      <c r="M22" s="152">
        <v>1090.3800000000001</v>
      </c>
      <c r="N22" s="12">
        <v>1997</v>
      </c>
      <c r="O22" s="14" t="s">
        <v>3069</v>
      </c>
      <c r="P22" s="12" t="s">
        <v>1556</v>
      </c>
      <c r="Q22" s="18"/>
      <c r="R22" s="5"/>
      <c r="S22" s="10"/>
      <c r="T22" s="10"/>
      <c r="U22" s="10"/>
      <c r="V22" s="10"/>
      <c r="W22" s="10"/>
      <c r="X22" s="10"/>
      <c r="Y22" s="10"/>
      <c r="Z22" s="10"/>
      <c r="AA22" s="10"/>
      <c r="AB22" s="10"/>
      <c r="AC22" s="10"/>
      <c r="AD22" s="10"/>
      <c r="AE22" s="10"/>
      <c r="AF22" s="10"/>
      <c r="AG22" s="10"/>
      <c r="AH22" s="10"/>
      <c r="AI22" s="10"/>
      <c r="AJ22" s="10"/>
      <c r="AK22" s="10"/>
      <c r="AL22" s="10"/>
    </row>
    <row r="23" spans="1:38" ht="48">
      <c r="A23" s="125" t="s">
        <v>3300</v>
      </c>
      <c r="B23" s="14" t="s">
        <v>3301</v>
      </c>
      <c r="C23" s="29">
        <v>442</v>
      </c>
      <c r="D23" s="12" t="s">
        <v>22</v>
      </c>
      <c r="E23" s="12" t="s">
        <v>228</v>
      </c>
      <c r="F23" s="12" t="s">
        <v>26</v>
      </c>
      <c r="G23" s="12" t="s">
        <v>775</v>
      </c>
      <c r="H23" s="12" t="s">
        <v>3302</v>
      </c>
      <c r="I23" s="12" t="s">
        <v>33</v>
      </c>
      <c r="J23" s="12"/>
      <c r="K23" s="12" t="s">
        <v>33</v>
      </c>
      <c r="L23" s="12"/>
      <c r="M23" s="152">
        <v>0</v>
      </c>
      <c r="N23" s="148">
        <v>2000</v>
      </c>
      <c r="O23" s="149" t="s">
        <v>3067</v>
      </c>
      <c r="P23" s="148" t="s">
        <v>3303</v>
      </c>
      <c r="Q23" s="12" t="s">
        <v>3304</v>
      </c>
      <c r="R23" s="5"/>
      <c r="S23" s="10"/>
      <c r="T23" s="10"/>
      <c r="U23" s="10"/>
      <c r="V23" s="10"/>
      <c r="W23" s="10"/>
      <c r="X23" s="10"/>
      <c r="Y23" s="10"/>
      <c r="Z23" s="10"/>
      <c r="AA23" s="10"/>
      <c r="AB23" s="10"/>
      <c r="AC23" s="10"/>
      <c r="AD23" s="10"/>
      <c r="AE23" s="10"/>
      <c r="AF23" s="10"/>
      <c r="AG23" s="10"/>
      <c r="AH23" s="10"/>
      <c r="AI23" s="10"/>
      <c r="AJ23" s="10"/>
      <c r="AK23" s="10"/>
      <c r="AL23" s="10"/>
    </row>
    <row r="24" spans="1:38" ht="48">
      <c r="A24" s="125" t="s">
        <v>2847</v>
      </c>
      <c r="B24" s="14" t="s">
        <v>3305</v>
      </c>
      <c r="C24" s="29">
        <v>36</v>
      </c>
      <c r="D24" s="12" t="s">
        <v>272</v>
      </c>
      <c r="E24" s="12" t="s">
        <v>3306</v>
      </c>
      <c r="F24" s="12" t="s">
        <v>26</v>
      </c>
      <c r="G24" s="12" t="s">
        <v>775</v>
      </c>
      <c r="H24" s="12" t="s">
        <v>936</v>
      </c>
      <c r="I24" s="12" t="s">
        <v>33</v>
      </c>
      <c r="J24" s="12"/>
      <c r="K24" s="12" t="s">
        <v>33</v>
      </c>
      <c r="L24" s="12"/>
      <c r="M24" s="152">
        <v>6240</v>
      </c>
      <c r="N24" s="12">
        <v>2024</v>
      </c>
      <c r="O24" s="14" t="s">
        <v>3068</v>
      </c>
      <c r="P24" s="12"/>
      <c r="Q24" s="12" t="s">
        <v>3307</v>
      </c>
      <c r="R24" s="5"/>
      <c r="S24" s="10"/>
      <c r="T24" s="10"/>
      <c r="U24" s="10"/>
      <c r="V24" s="10"/>
      <c r="W24" s="10"/>
      <c r="X24" s="10"/>
      <c r="Y24" s="10"/>
      <c r="Z24" s="10"/>
      <c r="AA24" s="10"/>
      <c r="AB24" s="10"/>
      <c r="AC24" s="10"/>
      <c r="AD24" s="10"/>
      <c r="AE24" s="10"/>
      <c r="AF24" s="10"/>
      <c r="AG24" s="10"/>
      <c r="AH24" s="10"/>
      <c r="AI24" s="10"/>
      <c r="AJ24" s="10"/>
      <c r="AK24" s="10"/>
      <c r="AL24" s="10"/>
    </row>
    <row r="25" spans="1:38" ht="48">
      <c r="A25" s="125" t="s">
        <v>217</v>
      </c>
      <c r="B25" s="14" t="s">
        <v>3308</v>
      </c>
      <c r="C25" s="29">
        <v>390</v>
      </c>
      <c r="D25" s="12" t="s">
        <v>22</v>
      </c>
      <c r="E25" s="12" t="s">
        <v>3249</v>
      </c>
      <c r="F25" s="12" t="s">
        <v>26</v>
      </c>
      <c r="G25" s="12" t="s">
        <v>775</v>
      </c>
      <c r="H25" s="12" t="s">
        <v>936</v>
      </c>
      <c r="I25" s="12" t="s">
        <v>33</v>
      </c>
      <c r="J25" s="12"/>
      <c r="K25" s="12" t="s">
        <v>33</v>
      </c>
      <c r="L25" s="12"/>
      <c r="M25" s="152">
        <v>5616</v>
      </c>
      <c r="N25" s="12">
        <v>1997</v>
      </c>
      <c r="O25" s="14" t="s">
        <v>3067</v>
      </c>
      <c r="P25" s="12" t="s">
        <v>1556</v>
      </c>
      <c r="Q25" s="12" t="s">
        <v>3309</v>
      </c>
      <c r="R25" s="5"/>
      <c r="S25" s="10"/>
      <c r="T25" s="10"/>
      <c r="U25" s="10"/>
      <c r="V25" s="10"/>
      <c r="W25" s="10"/>
      <c r="X25" s="10"/>
      <c r="Y25" s="10"/>
      <c r="Z25" s="10"/>
      <c r="AA25" s="10"/>
      <c r="AB25" s="10"/>
      <c r="AC25" s="10"/>
      <c r="AD25" s="10"/>
      <c r="AE25" s="10"/>
      <c r="AF25" s="10"/>
      <c r="AG25" s="10"/>
      <c r="AH25" s="10"/>
      <c r="AI25" s="10"/>
      <c r="AJ25" s="10"/>
      <c r="AK25" s="10"/>
      <c r="AL25" s="10"/>
    </row>
    <row r="26" spans="1:38" ht="48">
      <c r="A26" s="125" t="s">
        <v>3310</v>
      </c>
      <c r="B26" s="12" t="s">
        <v>3311</v>
      </c>
      <c r="C26" s="29">
        <v>673</v>
      </c>
      <c r="D26" s="12" t="s">
        <v>22</v>
      </c>
      <c r="E26" s="12" t="s">
        <v>265</v>
      </c>
      <c r="F26" s="12" t="s">
        <v>26</v>
      </c>
      <c r="G26" s="12" t="s">
        <v>3312</v>
      </c>
      <c r="H26" s="12" t="s">
        <v>3313</v>
      </c>
      <c r="I26" s="12" t="s">
        <v>33</v>
      </c>
      <c r="J26" s="12"/>
      <c r="K26" s="12" t="s">
        <v>33</v>
      </c>
      <c r="L26" s="12"/>
      <c r="M26" s="152" t="s">
        <v>3314</v>
      </c>
      <c r="N26" s="12">
        <v>2017</v>
      </c>
      <c r="O26" s="14" t="s">
        <v>3067</v>
      </c>
      <c r="P26" s="12" t="s">
        <v>1288</v>
      </c>
      <c r="Q26" s="12" t="s">
        <v>3315</v>
      </c>
      <c r="R26" s="5"/>
      <c r="S26" s="10"/>
      <c r="T26" s="10"/>
      <c r="U26" s="10"/>
      <c r="V26" s="10"/>
      <c r="W26" s="10"/>
      <c r="X26" s="10"/>
      <c r="Y26" s="10"/>
      <c r="Z26" s="10"/>
      <c r="AA26" s="10"/>
      <c r="AB26" s="10"/>
      <c r="AC26" s="10"/>
      <c r="AD26" s="10"/>
      <c r="AE26" s="10"/>
      <c r="AF26" s="10"/>
      <c r="AG26" s="10"/>
      <c r="AH26" s="10"/>
      <c r="AI26" s="10"/>
      <c r="AJ26" s="10"/>
      <c r="AK26" s="10"/>
      <c r="AL26" s="10"/>
    </row>
    <row r="27" spans="1:38" ht="80">
      <c r="A27" s="125" t="s">
        <v>3316</v>
      </c>
      <c r="B27" s="12" t="s">
        <v>3317</v>
      </c>
      <c r="C27" s="29">
        <v>268</v>
      </c>
      <c r="D27" s="12" t="s">
        <v>22</v>
      </c>
      <c r="E27" s="12" t="s">
        <v>3249</v>
      </c>
      <c r="F27" s="12" t="s">
        <v>26</v>
      </c>
      <c r="G27" s="12" t="s">
        <v>3318</v>
      </c>
      <c r="H27" s="12" t="s">
        <v>3319</v>
      </c>
      <c r="I27" s="12" t="s">
        <v>33</v>
      </c>
      <c r="J27" s="12"/>
      <c r="K27" s="12" t="s">
        <v>33</v>
      </c>
      <c r="L27" s="12"/>
      <c r="M27" s="152">
        <v>39000</v>
      </c>
      <c r="N27" s="12" t="s">
        <v>1442</v>
      </c>
      <c r="O27" s="14" t="s">
        <v>3067</v>
      </c>
      <c r="P27" s="12" t="s">
        <v>1288</v>
      </c>
      <c r="Q27" s="12" t="s">
        <v>3320</v>
      </c>
      <c r="R27" s="5"/>
      <c r="S27" s="10"/>
      <c r="T27" s="10"/>
      <c r="U27" s="10"/>
      <c r="V27" s="10"/>
      <c r="W27" s="10"/>
      <c r="X27" s="10"/>
      <c r="Y27" s="10"/>
      <c r="Z27" s="10"/>
      <c r="AA27" s="10"/>
      <c r="AB27" s="10"/>
      <c r="AC27" s="10"/>
      <c r="AD27" s="10"/>
      <c r="AE27" s="10"/>
      <c r="AF27" s="10"/>
      <c r="AG27" s="10"/>
      <c r="AH27" s="10"/>
      <c r="AI27" s="10"/>
      <c r="AJ27" s="10"/>
      <c r="AK27" s="10"/>
      <c r="AL27" s="10"/>
    </row>
    <row r="28" spans="1:38" ht="48">
      <c r="A28" s="125" t="s">
        <v>1555</v>
      </c>
      <c r="B28" s="12" t="s">
        <v>3321</v>
      </c>
      <c r="C28" s="29">
        <v>60</v>
      </c>
      <c r="D28" s="12" t="s">
        <v>385</v>
      </c>
      <c r="E28" s="12" t="s">
        <v>3249</v>
      </c>
      <c r="F28" s="12" t="s">
        <v>26</v>
      </c>
      <c r="G28" s="12" t="s">
        <v>775</v>
      </c>
      <c r="H28" s="12" t="s">
        <v>936</v>
      </c>
      <c r="I28" s="12" t="s">
        <v>33</v>
      </c>
      <c r="J28" s="12"/>
      <c r="K28" s="12" t="s">
        <v>33</v>
      </c>
      <c r="L28" s="12"/>
      <c r="M28" s="152">
        <v>1800</v>
      </c>
      <c r="N28" s="12">
        <v>2016</v>
      </c>
      <c r="O28" s="14" t="s">
        <v>3067</v>
      </c>
      <c r="P28" s="12" t="s">
        <v>1556</v>
      </c>
      <c r="Q28" s="12" t="s">
        <v>3322</v>
      </c>
      <c r="R28" s="5"/>
    </row>
    <row r="29" spans="1:38" ht="48">
      <c r="A29" s="153" t="s">
        <v>1557</v>
      </c>
      <c r="B29" s="12" t="s">
        <v>3323</v>
      </c>
      <c r="C29" s="14" t="s">
        <v>1442</v>
      </c>
      <c r="D29" s="12" t="s">
        <v>22</v>
      </c>
      <c r="E29" s="12" t="s">
        <v>3324</v>
      </c>
      <c r="F29" s="12" t="s">
        <v>26</v>
      </c>
      <c r="G29" s="12" t="s">
        <v>3318</v>
      </c>
      <c r="H29" s="12" t="s">
        <v>3319</v>
      </c>
      <c r="I29" s="12" t="s">
        <v>33</v>
      </c>
      <c r="J29" s="12"/>
      <c r="K29" s="12" t="s">
        <v>33</v>
      </c>
      <c r="L29" s="12"/>
      <c r="M29" s="152">
        <v>39000</v>
      </c>
      <c r="N29" s="14">
        <v>2016</v>
      </c>
      <c r="O29" s="14" t="s">
        <v>3067</v>
      </c>
      <c r="P29" s="12" t="s">
        <v>2072</v>
      </c>
      <c r="Q29" s="12" t="s">
        <v>3325</v>
      </c>
      <c r="R29" s="5"/>
      <c r="S29" s="10"/>
      <c r="T29" s="10"/>
      <c r="U29" s="10"/>
      <c r="V29" s="10"/>
      <c r="W29" s="10"/>
      <c r="X29" s="10"/>
      <c r="Y29" s="10"/>
      <c r="Z29" s="10"/>
      <c r="AA29" s="10"/>
      <c r="AB29" s="10"/>
      <c r="AC29" s="10"/>
      <c r="AD29" s="10"/>
      <c r="AE29" s="10"/>
      <c r="AF29" s="10"/>
      <c r="AG29" s="10"/>
      <c r="AH29" s="10"/>
      <c r="AI29" s="10"/>
      <c r="AJ29" s="10"/>
      <c r="AK29" s="10"/>
      <c r="AL29" s="10"/>
    </row>
    <row r="30" spans="1:38" ht="64">
      <c r="A30" s="125" t="s">
        <v>3326</v>
      </c>
      <c r="B30" s="12" t="s">
        <v>3327</v>
      </c>
      <c r="C30" s="30">
        <v>4</v>
      </c>
      <c r="D30" s="12" t="s">
        <v>3328</v>
      </c>
      <c r="E30" s="12" t="s">
        <v>3329</v>
      </c>
      <c r="F30" s="12" t="s">
        <v>26</v>
      </c>
      <c r="G30" s="12" t="s">
        <v>3330</v>
      </c>
      <c r="H30" s="12" t="s">
        <v>3331</v>
      </c>
      <c r="I30" s="12" t="s">
        <v>33</v>
      </c>
      <c r="J30" s="12"/>
      <c r="K30" s="12" t="s">
        <v>33</v>
      </c>
      <c r="L30" s="12"/>
      <c r="M30" s="152">
        <v>1000</v>
      </c>
      <c r="N30" s="14">
        <v>2025</v>
      </c>
      <c r="O30" s="14" t="s">
        <v>3067</v>
      </c>
      <c r="P30" s="12" t="s">
        <v>3332</v>
      </c>
      <c r="Q30" s="12" t="s">
        <v>3333</v>
      </c>
      <c r="R30" s="5"/>
      <c r="S30" s="10"/>
      <c r="T30" s="10"/>
      <c r="U30" s="10"/>
      <c r="V30" s="10"/>
      <c r="W30" s="10"/>
      <c r="X30" s="10"/>
      <c r="Y30" s="10"/>
      <c r="Z30" s="10"/>
      <c r="AA30" s="10"/>
      <c r="AB30" s="10"/>
      <c r="AC30" s="10"/>
      <c r="AD30" s="10"/>
      <c r="AE30" s="10"/>
      <c r="AF30" s="10"/>
      <c r="AG30" s="10"/>
      <c r="AH30" s="10"/>
      <c r="AI30" s="10"/>
      <c r="AJ30" s="10"/>
      <c r="AK30" s="10"/>
      <c r="AL30" s="10"/>
    </row>
    <row r="31" spans="1:38" ht="96">
      <c r="A31" s="125" t="s">
        <v>218</v>
      </c>
      <c r="B31" s="12" t="s">
        <v>3334</v>
      </c>
      <c r="C31" s="30">
        <v>433</v>
      </c>
      <c r="D31" s="12" t="s">
        <v>22</v>
      </c>
      <c r="E31" s="12" t="s">
        <v>3335</v>
      </c>
      <c r="F31" s="12" t="s">
        <v>26</v>
      </c>
      <c r="G31" s="12" t="s">
        <v>775</v>
      </c>
      <c r="H31" s="12" t="s">
        <v>936</v>
      </c>
      <c r="I31" s="12" t="s">
        <v>33</v>
      </c>
      <c r="J31" s="12"/>
      <c r="K31" s="12" t="s">
        <v>33</v>
      </c>
      <c r="L31" s="12"/>
      <c r="M31" s="152">
        <v>37440</v>
      </c>
      <c r="N31" s="14">
        <v>1997</v>
      </c>
      <c r="O31" s="14" t="s">
        <v>3067</v>
      </c>
      <c r="P31" s="12" t="s">
        <v>1556</v>
      </c>
      <c r="Q31" s="12" t="s">
        <v>3336</v>
      </c>
      <c r="R31" s="5"/>
      <c r="S31" s="10"/>
      <c r="T31" s="10"/>
      <c r="U31" s="10"/>
      <c r="V31" s="10"/>
      <c r="W31" s="10"/>
      <c r="X31" s="10"/>
      <c r="Y31" s="10"/>
      <c r="Z31" s="10"/>
      <c r="AA31" s="10"/>
      <c r="AB31" s="10"/>
      <c r="AC31" s="10"/>
      <c r="AD31" s="10"/>
      <c r="AE31" s="10"/>
      <c r="AF31" s="10"/>
      <c r="AG31" s="10"/>
      <c r="AH31" s="10"/>
      <c r="AI31" s="10"/>
      <c r="AJ31" s="10"/>
      <c r="AK31" s="10"/>
      <c r="AL31" s="10"/>
    </row>
    <row r="32" spans="1:38" ht="80">
      <c r="A32" s="125" t="s">
        <v>1558</v>
      </c>
      <c r="B32" s="12" t="s">
        <v>3337</v>
      </c>
      <c r="C32" s="29">
        <v>227</v>
      </c>
      <c r="D32" s="12" t="s">
        <v>1559</v>
      </c>
      <c r="E32" s="12" t="s">
        <v>3338</v>
      </c>
      <c r="F32" s="12" t="s">
        <v>26</v>
      </c>
      <c r="G32" s="12" t="s">
        <v>3339</v>
      </c>
      <c r="H32" s="12" t="s">
        <v>3340</v>
      </c>
      <c r="I32" s="12" t="s">
        <v>33</v>
      </c>
      <c r="J32" s="12"/>
      <c r="K32" s="12" t="s">
        <v>33</v>
      </c>
      <c r="L32" s="12"/>
      <c r="M32" s="152">
        <v>198000</v>
      </c>
      <c r="N32" s="14">
        <v>2007</v>
      </c>
      <c r="O32" s="14" t="s">
        <v>3069</v>
      </c>
      <c r="P32" s="12" t="s">
        <v>1556</v>
      </c>
      <c r="Q32" s="12" t="s">
        <v>3341</v>
      </c>
      <c r="R32" s="5"/>
      <c r="S32" s="10"/>
      <c r="T32" s="10"/>
      <c r="U32" s="10"/>
      <c r="V32" s="10"/>
      <c r="W32" s="10"/>
      <c r="X32" s="10"/>
      <c r="Y32" s="10"/>
      <c r="Z32" s="10"/>
      <c r="AA32" s="10"/>
      <c r="AB32" s="10"/>
      <c r="AC32" s="10"/>
      <c r="AD32" s="10"/>
      <c r="AE32" s="10"/>
      <c r="AF32" s="10"/>
      <c r="AG32" s="10"/>
      <c r="AH32" s="10"/>
      <c r="AI32" s="10"/>
      <c r="AJ32" s="10"/>
      <c r="AK32" s="10"/>
      <c r="AL32" s="10"/>
    </row>
    <row r="33" spans="1:38" ht="96">
      <c r="A33" s="125" t="s">
        <v>3342</v>
      </c>
      <c r="B33" s="12" t="s">
        <v>3343</v>
      </c>
      <c r="C33" s="29">
        <v>420</v>
      </c>
      <c r="D33" s="12" t="s">
        <v>22</v>
      </c>
      <c r="E33" s="12" t="s">
        <v>3335</v>
      </c>
      <c r="F33" s="12" t="s">
        <v>26</v>
      </c>
      <c r="G33" s="12" t="s">
        <v>775</v>
      </c>
      <c r="H33" s="12" t="s">
        <v>936</v>
      </c>
      <c r="I33" s="12" t="s">
        <v>33</v>
      </c>
      <c r="J33" s="12"/>
      <c r="K33" s="12" t="s">
        <v>33</v>
      </c>
      <c r="L33" s="13"/>
      <c r="M33" s="152">
        <v>74880</v>
      </c>
      <c r="N33" s="12">
        <v>1997</v>
      </c>
      <c r="O33" s="14" t="s">
        <v>3067</v>
      </c>
      <c r="P33" s="12" t="s">
        <v>1556</v>
      </c>
      <c r="Q33" s="12" t="s">
        <v>3344</v>
      </c>
      <c r="R33" s="5"/>
      <c r="S33" s="10"/>
      <c r="T33" s="10"/>
      <c r="U33" s="10"/>
      <c r="V33" s="10"/>
      <c r="W33" s="10"/>
      <c r="X33" s="10"/>
      <c r="Y33" s="10"/>
      <c r="Z33" s="10"/>
      <c r="AA33" s="10"/>
      <c r="AB33" s="10"/>
      <c r="AC33" s="10"/>
      <c r="AD33" s="10"/>
      <c r="AE33" s="10"/>
      <c r="AF33" s="10"/>
      <c r="AG33" s="10"/>
      <c r="AH33" s="10"/>
      <c r="AI33" s="10"/>
      <c r="AJ33" s="10"/>
      <c r="AK33" s="10"/>
      <c r="AL33" s="10"/>
    </row>
    <row r="34" spans="1:38" ht="64">
      <c r="A34" s="127" t="s">
        <v>3345</v>
      </c>
      <c r="B34" s="12" t="s">
        <v>3346</v>
      </c>
      <c r="C34" s="14">
        <v>17</v>
      </c>
      <c r="D34" s="12" t="s">
        <v>22</v>
      </c>
      <c r="E34" s="12" t="s">
        <v>3347</v>
      </c>
      <c r="F34" s="12" t="s">
        <v>26</v>
      </c>
      <c r="G34" s="12" t="s">
        <v>3318</v>
      </c>
      <c r="H34" s="12" t="s">
        <v>3302</v>
      </c>
      <c r="I34" s="12" t="s">
        <v>33</v>
      </c>
      <c r="J34" s="12"/>
      <c r="K34" s="12" t="s">
        <v>33</v>
      </c>
      <c r="L34" s="13"/>
      <c r="M34" s="154">
        <v>58309.25</v>
      </c>
      <c r="N34" s="12">
        <v>2007</v>
      </c>
      <c r="O34" s="14" t="s">
        <v>3067</v>
      </c>
      <c r="P34" s="14" t="s">
        <v>804</v>
      </c>
      <c r="Q34" s="12" t="s">
        <v>3315</v>
      </c>
      <c r="R34" s="5"/>
    </row>
    <row r="35" spans="1:38" ht="48">
      <c r="A35" s="153" t="s">
        <v>1560</v>
      </c>
      <c r="B35" s="12" t="s">
        <v>3348</v>
      </c>
      <c r="C35" s="29">
        <v>35</v>
      </c>
      <c r="D35" s="12" t="s">
        <v>22</v>
      </c>
      <c r="E35" s="12" t="s">
        <v>3249</v>
      </c>
      <c r="F35" s="12" t="s">
        <v>26</v>
      </c>
      <c r="G35" s="12" t="s">
        <v>775</v>
      </c>
      <c r="H35" s="12" t="s">
        <v>936</v>
      </c>
      <c r="I35" s="12" t="s">
        <v>33</v>
      </c>
      <c r="J35" s="12"/>
      <c r="K35" s="12" t="s">
        <v>33</v>
      </c>
      <c r="L35" s="13"/>
      <c r="M35" s="152">
        <v>9360</v>
      </c>
      <c r="N35" s="12">
        <v>2007</v>
      </c>
      <c r="O35" s="14" t="s">
        <v>3067</v>
      </c>
      <c r="P35" s="12" t="s">
        <v>1556</v>
      </c>
      <c r="Q35" s="18" t="s">
        <v>3349</v>
      </c>
      <c r="R35" s="5"/>
      <c r="S35" s="10"/>
      <c r="T35" s="10"/>
      <c r="U35" s="10"/>
      <c r="V35" s="10"/>
      <c r="W35" s="10"/>
      <c r="X35" s="10"/>
      <c r="Y35" s="10"/>
      <c r="Z35" s="10"/>
      <c r="AA35" s="10"/>
      <c r="AB35" s="10"/>
      <c r="AC35" s="10"/>
      <c r="AD35" s="10"/>
      <c r="AE35" s="10"/>
      <c r="AF35" s="10"/>
      <c r="AG35" s="10"/>
      <c r="AH35" s="10"/>
      <c r="AI35" s="10"/>
      <c r="AJ35" s="10"/>
      <c r="AK35" s="10"/>
      <c r="AL35" s="10"/>
    </row>
    <row r="36" spans="1:38" ht="48">
      <c r="A36" s="128" t="s">
        <v>153</v>
      </c>
      <c r="B36" s="12" t="s">
        <v>3350</v>
      </c>
      <c r="C36" s="14">
        <v>710</v>
      </c>
      <c r="D36" s="12" t="s">
        <v>22</v>
      </c>
      <c r="E36" s="12" t="s">
        <v>3249</v>
      </c>
      <c r="F36" s="12" t="s">
        <v>33</v>
      </c>
      <c r="G36" s="12" t="s">
        <v>775</v>
      </c>
      <c r="H36" s="12" t="s">
        <v>936</v>
      </c>
      <c r="I36" s="12" t="s">
        <v>33</v>
      </c>
      <c r="J36" s="12"/>
      <c r="K36" s="12" t="s">
        <v>33</v>
      </c>
      <c r="L36" s="13"/>
      <c r="M36" s="147">
        <v>18720</v>
      </c>
      <c r="N36" s="12" t="s">
        <v>1442</v>
      </c>
      <c r="O36" s="14" t="s">
        <v>3069</v>
      </c>
      <c r="P36" s="14" t="s">
        <v>1582</v>
      </c>
      <c r="Q36" s="29" t="s">
        <v>3351</v>
      </c>
      <c r="R36" s="5"/>
      <c r="S36" s="10"/>
      <c r="T36" s="10"/>
      <c r="U36" s="10"/>
      <c r="V36" s="10"/>
      <c r="W36" s="10"/>
      <c r="X36" s="10"/>
      <c r="Y36" s="10"/>
      <c r="Z36" s="10"/>
      <c r="AA36" s="10"/>
      <c r="AB36" s="10"/>
      <c r="AC36" s="10"/>
      <c r="AD36" s="10"/>
      <c r="AE36" s="10"/>
      <c r="AF36" s="10"/>
      <c r="AG36" s="10"/>
      <c r="AH36" s="10"/>
      <c r="AI36" s="10"/>
      <c r="AJ36" s="10"/>
      <c r="AK36" s="10"/>
      <c r="AL36" s="10"/>
    </row>
    <row r="37" spans="1:38" ht="48">
      <c r="A37" s="128" t="s">
        <v>609</v>
      </c>
      <c r="B37" s="12" t="s">
        <v>3352</v>
      </c>
      <c r="C37" s="14" t="s">
        <v>1442</v>
      </c>
      <c r="D37" s="12" t="s">
        <v>22</v>
      </c>
      <c r="E37" s="12" t="s">
        <v>3249</v>
      </c>
      <c r="F37" s="12" t="s">
        <v>33</v>
      </c>
      <c r="G37" s="12" t="s">
        <v>775</v>
      </c>
      <c r="H37" s="12" t="s">
        <v>936</v>
      </c>
      <c r="I37" s="12" t="s">
        <v>33</v>
      </c>
      <c r="J37" s="12"/>
      <c r="K37" s="12" t="s">
        <v>33</v>
      </c>
      <c r="L37" s="13"/>
      <c r="M37" s="147">
        <v>18200</v>
      </c>
      <c r="N37" s="12" t="s">
        <v>1442</v>
      </c>
      <c r="O37" s="14" t="s">
        <v>3067</v>
      </c>
      <c r="P37" s="14" t="s">
        <v>1582</v>
      </c>
      <c r="Q37" s="29" t="s">
        <v>3353</v>
      </c>
      <c r="R37" s="5"/>
      <c r="S37" s="10"/>
      <c r="T37" s="10"/>
      <c r="U37" s="10"/>
      <c r="V37" s="10"/>
      <c r="W37" s="10"/>
      <c r="X37" s="10"/>
      <c r="Y37" s="10"/>
      <c r="Z37" s="10"/>
      <c r="AA37" s="10"/>
      <c r="AB37" s="10"/>
      <c r="AC37" s="10"/>
      <c r="AD37" s="10"/>
      <c r="AE37" s="10"/>
      <c r="AF37" s="10"/>
      <c r="AG37" s="10"/>
      <c r="AH37" s="10"/>
      <c r="AI37" s="10"/>
      <c r="AJ37" s="10"/>
      <c r="AK37" s="10"/>
      <c r="AL37" s="10"/>
    </row>
    <row r="38" spans="1:38" ht="48">
      <c r="A38" s="128" t="s">
        <v>3354</v>
      </c>
      <c r="B38" s="12" t="s">
        <v>3355</v>
      </c>
      <c r="C38" s="14">
        <v>31</v>
      </c>
      <c r="D38" s="12" t="s">
        <v>22</v>
      </c>
      <c r="E38" s="12" t="s">
        <v>3249</v>
      </c>
      <c r="F38" s="12" t="s">
        <v>33</v>
      </c>
      <c r="G38" s="12" t="s">
        <v>775</v>
      </c>
      <c r="H38" s="12" t="s">
        <v>936</v>
      </c>
      <c r="I38" s="12" t="s">
        <v>33</v>
      </c>
      <c r="J38" s="12"/>
      <c r="K38" s="12" t="s">
        <v>33</v>
      </c>
      <c r="L38" s="13"/>
      <c r="M38" s="147">
        <v>17236</v>
      </c>
      <c r="N38" s="12" t="s">
        <v>1442</v>
      </c>
      <c r="O38" s="14" t="s">
        <v>3067</v>
      </c>
      <c r="P38" s="14" t="s">
        <v>1582</v>
      </c>
      <c r="Q38" s="29" t="s">
        <v>3356</v>
      </c>
      <c r="R38" s="5"/>
      <c r="S38" s="10"/>
      <c r="T38" s="10"/>
      <c r="U38" s="10"/>
      <c r="V38" s="10"/>
      <c r="W38" s="10"/>
      <c r="X38" s="10"/>
      <c r="Y38" s="10"/>
      <c r="Z38" s="10"/>
      <c r="AA38" s="10"/>
      <c r="AB38" s="10"/>
      <c r="AC38" s="10"/>
      <c r="AD38" s="10"/>
      <c r="AE38" s="10"/>
      <c r="AF38" s="10"/>
      <c r="AG38" s="10"/>
      <c r="AH38" s="10"/>
      <c r="AI38" s="10"/>
      <c r="AJ38" s="10"/>
      <c r="AK38" s="10"/>
      <c r="AL38" s="10"/>
    </row>
    <row r="39" spans="1:38" ht="48">
      <c r="A39" s="128" t="s">
        <v>1585</v>
      </c>
      <c r="B39" s="12" t="s">
        <v>3357</v>
      </c>
      <c r="C39" s="14" t="s">
        <v>1442</v>
      </c>
      <c r="D39" s="12" t="s">
        <v>22</v>
      </c>
      <c r="E39" s="12" t="s">
        <v>3249</v>
      </c>
      <c r="F39" s="12" t="s">
        <v>33</v>
      </c>
      <c r="G39" s="12" t="s">
        <v>775</v>
      </c>
      <c r="H39" s="12" t="s">
        <v>936</v>
      </c>
      <c r="I39" s="12" t="s">
        <v>33</v>
      </c>
      <c r="J39" s="12"/>
      <c r="K39" s="12" t="s">
        <v>33</v>
      </c>
      <c r="L39" s="13"/>
      <c r="M39" s="147" t="s">
        <v>3181</v>
      </c>
      <c r="N39" s="12" t="s">
        <v>1442</v>
      </c>
      <c r="O39" s="14" t="s">
        <v>3067</v>
      </c>
      <c r="P39" s="14" t="s">
        <v>1582</v>
      </c>
      <c r="Q39" s="14" t="s">
        <v>3358</v>
      </c>
      <c r="R39" s="5"/>
      <c r="S39" s="10"/>
      <c r="T39" s="10"/>
      <c r="U39" s="10"/>
      <c r="V39" s="10"/>
      <c r="W39" s="10"/>
      <c r="X39" s="10"/>
      <c r="Y39" s="10"/>
      <c r="Z39" s="10"/>
      <c r="AA39" s="10"/>
      <c r="AB39" s="10"/>
      <c r="AC39" s="10"/>
      <c r="AD39" s="10"/>
      <c r="AE39" s="10"/>
      <c r="AF39" s="10"/>
      <c r="AG39" s="10"/>
      <c r="AH39" s="10"/>
      <c r="AI39" s="10"/>
      <c r="AJ39" s="10"/>
      <c r="AK39" s="10"/>
      <c r="AL39" s="10"/>
    </row>
    <row r="40" spans="1:38" ht="48">
      <c r="A40" s="128" t="s">
        <v>3359</v>
      </c>
      <c r="B40" s="12" t="s">
        <v>3360</v>
      </c>
      <c r="C40" s="14" t="s">
        <v>1442</v>
      </c>
      <c r="D40" s="12" t="s">
        <v>22</v>
      </c>
      <c r="E40" s="12" t="s">
        <v>3249</v>
      </c>
      <c r="F40" s="12" t="s">
        <v>33</v>
      </c>
      <c r="G40" s="12" t="s">
        <v>775</v>
      </c>
      <c r="H40" s="12" t="s">
        <v>936</v>
      </c>
      <c r="I40" s="12" t="s">
        <v>33</v>
      </c>
      <c r="J40" s="12"/>
      <c r="K40" s="12" t="s">
        <v>33</v>
      </c>
      <c r="L40" s="13"/>
      <c r="M40" s="147" t="s">
        <v>3181</v>
      </c>
      <c r="N40" s="12" t="s">
        <v>1442</v>
      </c>
      <c r="O40" s="14" t="s">
        <v>3067</v>
      </c>
      <c r="P40" s="14" t="s">
        <v>1582</v>
      </c>
      <c r="Q40" s="14" t="s">
        <v>3358</v>
      </c>
      <c r="R40" s="5"/>
      <c r="S40" s="10"/>
      <c r="T40" s="10"/>
      <c r="U40" s="10"/>
      <c r="V40" s="10"/>
      <c r="W40" s="10"/>
      <c r="X40" s="10"/>
      <c r="Y40" s="10"/>
      <c r="Z40" s="10"/>
      <c r="AA40" s="10"/>
      <c r="AB40" s="10"/>
      <c r="AC40" s="10"/>
      <c r="AD40" s="10"/>
      <c r="AE40" s="10"/>
      <c r="AF40" s="10"/>
      <c r="AG40" s="10"/>
      <c r="AH40" s="10"/>
      <c r="AI40" s="10"/>
      <c r="AJ40" s="10"/>
      <c r="AK40" s="10"/>
      <c r="AL40" s="10"/>
    </row>
    <row r="41" spans="1:38" ht="48">
      <c r="A41" s="128" t="s">
        <v>1586</v>
      </c>
      <c r="B41" s="12" t="s">
        <v>3361</v>
      </c>
      <c r="C41" s="14">
        <v>162</v>
      </c>
      <c r="D41" s="12" t="s">
        <v>22</v>
      </c>
      <c r="E41" s="12" t="s">
        <v>3249</v>
      </c>
      <c r="F41" s="12" t="s">
        <v>33</v>
      </c>
      <c r="G41" s="12" t="s">
        <v>775</v>
      </c>
      <c r="H41" s="12" t="s">
        <v>936</v>
      </c>
      <c r="I41" s="12" t="s">
        <v>33</v>
      </c>
      <c r="J41" s="12"/>
      <c r="K41" s="12" t="s">
        <v>33</v>
      </c>
      <c r="L41" s="13"/>
      <c r="M41" s="147" t="s">
        <v>3181</v>
      </c>
      <c r="N41" s="12" t="s">
        <v>1442</v>
      </c>
      <c r="O41" s="14" t="s">
        <v>3067</v>
      </c>
      <c r="P41" s="14" t="s">
        <v>1582</v>
      </c>
      <c r="Q41" s="14" t="s">
        <v>3358</v>
      </c>
      <c r="R41" s="5"/>
    </row>
    <row r="42" spans="1:38" ht="48">
      <c r="A42" s="155" t="s">
        <v>2848</v>
      </c>
      <c r="B42" s="14" t="s">
        <v>3362</v>
      </c>
      <c r="C42" s="14">
        <v>277</v>
      </c>
      <c r="D42" s="12" t="s">
        <v>3363</v>
      </c>
      <c r="E42" s="12" t="s">
        <v>3249</v>
      </c>
      <c r="F42" s="12" t="s">
        <v>26</v>
      </c>
      <c r="G42" s="12" t="s">
        <v>775</v>
      </c>
      <c r="H42" s="12" t="s">
        <v>3364</v>
      </c>
      <c r="I42" s="12" t="s">
        <v>33</v>
      </c>
      <c r="J42" s="12"/>
      <c r="K42" s="12" t="s">
        <v>33</v>
      </c>
      <c r="L42" s="13"/>
      <c r="M42" s="152">
        <v>15000</v>
      </c>
      <c r="N42" s="12">
        <v>2018</v>
      </c>
      <c r="O42" s="14" t="s">
        <v>3067</v>
      </c>
      <c r="P42" s="14" t="s">
        <v>3365</v>
      </c>
      <c r="Q42" s="14" t="s">
        <v>3366</v>
      </c>
      <c r="R42" s="5"/>
      <c r="S42" s="10"/>
      <c r="T42" s="10"/>
      <c r="U42" s="10"/>
      <c r="V42" s="10"/>
      <c r="W42" s="10"/>
      <c r="X42" s="10"/>
      <c r="Y42" s="10"/>
      <c r="Z42" s="10"/>
      <c r="AA42" s="10"/>
      <c r="AB42" s="10"/>
      <c r="AC42" s="10"/>
      <c r="AD42" s="10"/>
      <c r="AE42" s="10"/>
      <c r="AF42" s="10"/>
      <c r="AG42" s="10"/>
      <c r="AH42" s="10"/>
      <c r="AI42" s="10"/>
      <c r="AJ42" s="10"/>
      <c r="AK42" s="10"/>
      <c r="AL42" s="10"/>
    </row>
    <row r="43" spans="1:38" ht="80">
      <c r="A43" s="156" t="s">
        <v>1587</v>
      </c>
      <c r="B43" s="12" t="s">
        <v>1588</v>
      </c>
      <c r="C43" s="14">
        <v>43</v>
      </c>
      <c r="D43" s="12" t="s">
        <v>22</v>
      </c>
      <c r="E43" s="12" t="s">
        <v>3367</v>
      </c>
      <c r="F43" s="12" t="s">
        <v>33</v>
      </c>
      <c r="G43" s="12" t="s">
        <v>775</v>
      </c>
      <c r="H43" s="12" t="s">
        <v>936</v>
      </c>
      <c r="I43" s="12" t="s">
        <v>33</v>
      </c>
      <c r="J43" s="12"/>
      <c r="K43" s="12" t="s">
        <v>33</v>
      </c>
      <c r="L43" s="13"/>
      <c r="M43" s="147" t="s">
        <v>3181</v>
      </c>
      <c r="N43" s="12" t="s">
        <v>1442</v>
      </c>
      <c r="O43" s="14" t="s">
        <v>3068</v>
      </c>
      <c r="P43" s="14" t="s">
        <v>1589</v>
      </c>
      <c r="Q43" s="14"/>
      <c r="R43" s="5"/>
      <c r="S43" s="10"/>
      <c r="T43" s="10"/>
      <c r="U43" s="10"/>
      <c r="V43" s="10"/>
      <c r="W43" s="10"/>
      <c r="X43" s="10"/>
      <c r="Y43" s="10"/>
      <c r="Z43" s="10"/>
      <c r="AA43" s="10"/>
      <c r="AB43" s="10"/>
      <c r="AC43" s="10"/>
      <c r="AD43" s="10"/>
      <c r="AE43" s="10"/>
      <c r="AF43" s="10"/>
      <c r="AG43" s="10"/>
      <c r="AH43" s="10"/>
      <c r="AI43" s="10"/>
      <c r="AJ43" s="10"/>
      <c r="AK43" s="10"/>
      <c r="AL43" s="10"/>
    </row>
    <row r="44" spans="1:38" ht="160">
      <c r="A44" s="156" t="s">
        <v>1590</v>
      </c>
      <c r="B44" s="14" t="s">
        <v>3368</v>
      </c>
      <c r="C44" s="14">
        <v>40</v>
      </c>
      <c r="D44" s="12" t="s">
        <v>22</v>
      </c>
      <c r="E44" s="14" t="s">
        <v>3369</v>
      </c>
      <c r="F44" s="12" t="s">
        <v>26</v>
      </c>
      <c r="G44" s="14" t="s">
        <v>1591</v>
      </c>
      <c r="H44" s="14" t="s">
        <v>2849</v>
      </c>
      <c r="I44" s="12" t="s">
        <v>26</v>
      </c>
      <c r="J44" s="14" t="s">
        <v>3120</v>
      </c>
      <c r="K44" s="12" t="s">
        <v>26</v>
      </c>
      <c r="L44" s="13"/>
      <c r="M44" s="147">
        <v>192409.64</v>
      </c>
      <c r="N44" s="12">
        <v>2017</v>
      </c>
      <c r="O44" s="14" t="s">
        <v>3069</v>
      </c>
      <c r="P44" s="14" t="s">
        <v>1592</v>
      </c>
      <c r="Q44" s="26" t="s">
        <v>3370</v>
      </c>
      <c r="R44" s="5"/>
      <c r="S44" s="10"/>
      <c r="T44" s="10"/>
      <c r="U44" s="10"/>
      <c r="V44" s="10"/>
      <c r="W44" s="10"/>
      <c r="X44" s="10"/>
      <c r="Y44" s="10"/>
      <c r="Z44" s="10"/>
      <c r="AA44" s="10"/>
      <c r="AB44" s="10"/>
      <c r="AC44" s="10"/>
      <c r="AD44" s="10"/>
      <c r="AE44" s="10"/>
      <c r="AF44" s="10"/>
      <c r="AG44" s="10"/>
      <c r="AH44" s="10"/>
      <c r="AI44" s="10"/>
      <c r="AJ44" s="10"/>
      <c r="AK44" s="10"/>
      <c r="AL44" s="10"/>
    </row>
    <row r="45" spans="1:38" ht="160">
      <c r="A45" s="156" t="s">
        <v>1594</v>
      </c>
      <c r="B45" s="14" t="s">
        <v>1595</v>
      </c>
      <c r="C45" s="14" t="s">
        <v>775</v>
      </c>
      <c r="D45" s="12" t="s">
        <v>22</v>
      </c>
      <c r="E45" s="12" t="s">
        <v>775</v>
      </c>
      <c r="F45" s="12" t="s">
        <v>33</v>
      </c>
      <c r="G45" s="14" t="s">
        <v>1596</v>
      </c>
      <c r="H45" s="14" t="s">
        <v>1597</v>
      </c>
      <c r="I45" s="12" t="s">
        <v>33</v>
      </c>
      <c r="J45" s="12"/>
      <c r="K45" s="12" t="s">
        <v>33</v>
      </c>
      <c r="L45" s="13"/>
      <c r="M45" s="147" t="s">
        <v>3181</v>
      </c>
      <c r="N45" s="12" t="s">
        <v>1442</v>
      </c>
      <c r="O45" s="14" t="s">
        <v>3068</v>
      </c>
      <c r="P45" s="14" t="s">
        <v>1598</v>
      </c>
      <c r="Q45" s="31"/>
      <c r="R45" s="5"/>
      <c r="S45" s="10"/>
      <c r="T45" s="10"/>
      <c r="U45" s="10"/>
      <c r="V45" s="10"/>
      <c r="W45" s="10"/>
      <c r="X45" s="10"/>
      <c r="Y45" s="10"/>
      <c r="Z45" s="10"/>
      <c r="AA45" s="10"/>
      <c r="AB45" s="10"/>
      <c r="AC45" s="10"/>
      <c r="AD45" s="10"/>
      <c r="AE45" s="10"/>
      <c r="AF45" s="10"/>
      <c r="AG45" s="10"/>
      <c r="AH45" s="10"/>
      <c r="AI45" s="10"/>
      <c r="AJ45" s="10"/>
      <c r="AK45" s="10"/>
      <c r="AL45" s="10"/>
    </row>
    <row r="46" spans="1:38" ht="64">
      <c r="A46" s="156" t="s">
        <v>1599</v>
      </c>
      <c r="B46" s="14" t="s">
        <v>1600</v>
      </c>
      <c r="C46" s="14" t="s">
        <v>775</v>
      </c>
      <c r="D46" s="12" t="s">
        <v>22</v>
      </c>
      <c r="E46" s="12" t="s">
        <v>775</v>
      </c>
      <c r="F46" s="12" t="s">
        <v>33</v>
      </c>
      <c r="G46" s="14" t="s">
        <v>1601</v>
      </c>
      <c r="H46" s="14" t="s">
        <v>1602</v>
      </c>
      <c r="I46" s="12" t="s">
        <v>33</v>
      </c>
      <c r="J46" s="12"/>
      <c r="K46" s="12" t="s">
        <v>33</v>
      </c>
      <c r="L46" s="13"/>
      <c r="M46" s="147" t="s">
        <v>3181</v>
      </c>
      <c r="N46" s="12" t="s">
        <v>1442</v>
      </c>
      <c r="O46" s="14" t="s">
        <v>3068</v>
      </c>
      <c r="P46" s="14" t="s">
        <v>1598</v>
      </c>
      <c r="Q46" s="13"/>
      <c r="R46" s="5"/>
      <c r="S46" s="10"/>
      <c r="T46" s="10"/>
      <c r="U46" s="10"/>
      <c r="V46" s="10"/>
      <c r="W46" s="10"/>
      <c r="X46" s="10"/>
      <c r="Y46" s="10"/>
      <c r="Z46" s="10"/>
      <c r="AA46" s="10"/>
      <c r="AB46" s="10"/>
      <c r="AC46" s="10"/>
      <c r="AD46" s="10"/>
      <c r="AE46" s="10"/>
      <c r="AF46" s="10"/>
      <c r="AG46" s="10"/>
      <c r="AH46" s="10"/>
      <c r="AI46" s="10"/>
      <c r="AJ46" s="10"/>
      <c r="AK46" s="10"/>
      <c r="AL46" s="10"/>
    </row>
    <row r="47" spans="1:38" ht="128">
      <c r="A47" s="156" t="s">
        <v>1603</v>
      </c>
      <c r="B47" s="14" t="s">
        <v>1604</v>
      </c>
      <c r="C47" s="14" t="s">
        <v>775</v>
      </c>
      <c r="D47" s="12" t="s">
        <v>22</v>
      </c>
      <c r="E47" s="12" t="s">
        <v>775</v>
      </c>
      <c r="F47" s="12" t="s">
        <v>33</v>
      </c>
      <c r="G47" s="14" t="s">
        <v>1605</v>
      </c>
      <c r="H47" s="14" t="s">
        <v>1597</v>
      </c>
      <c r="I47" s="12" t="s">
        <v>33</v>
      </c>
      <c r="J47" s="12"/>
      <c r="K47" s="12" t="s">
        <v>33</v>
      </c>
      <c r="L47" s="13"/>
      <c r="M47" s="147" t="s">
        <v>3181</v>
      </c>
      <c r="N47" s="12" t="s">
        <v>1442</v>
      </c>
      <c r="O47" s="14" t="s">
        <v>3068</v>
      </c>
      <c r="P47" s="14" t="s">
        <v>1598</v>
      </c>
      <c r="Q47" s="13"/>
      <c r="R47" s="5"/>
      <c r="S47" s="10"/>
      <c r="T47" s="10"/>
      <c r="U47" s="10"/>
      <c r="V47" s="10"/>
      <c r="W47" s="10"/>
      <c r="X47" s="10"/>
      <c r="Y47" s="10"/>
      <c r="Z47" s="10"/>
      <c r="AA47" s="10"/>
      <c r="AB47" s="10"/>
      <c r="AC47" s="10"/>
      <c r="AD47" s="10"/>
      <c r="AE47" s="10"/>
      <c r="AF47" s="10"/>
      <c r="AG47" s="10"/>
      <c r="AH47" s="10"/>
      <c r="AI47" s="10"/>
      <c r="AJ47" s="10"/>
      <c r="AK47" s="10"/>
      <c r="AL47" s="10"/>
    </row>
    <row r="48" spans="1:38" ht="48">
      <c r="A48" s="156" t="s">
        <v>1606</v>
      </c>
      <c r="B48" s="12" t="s">
        <v>1607</v>
      </c>
      <c r="C48" s="14" t="s">
        <v>775</v>
      </c>
      <c r="D48" s="12" t="s">
        <v>22</v>
      </c>
      <c r="E48" s="14" t="s">
        <v>1608</v>
      </c>
      <c r="F48" s="12" t="s">
        <v>33</v>
      </c>
      <c r="G48" s="12" t="s">
        <v>775</v>
      </c>
      <c r="H48" s="12" t="s">
        <v>936</v>
      </c>
      <c r="I48" s="12" t="s">
        <v>33</v>
      </c>
      <c r="J48" s="12"/>
      <c r="K48" s="12" t="s">
        <v>33</v>
      </c>
      <c r="L48" s="13"/>
      <c r="M48" s="147" t="s">
        <v>3181</v>
      </c>
      <c r="N48" s="12" t="s">
        <v>1442</v>
      </c>
      <c r="O48" s="14" t="s">
        <v>3068</v>
      </c>
      <c r="P48" s="14" t="s">
        <v>1608</v>
      </c>
      <c r="Q48" s="26"/>
      <c r="R48" s="5"/>
      <c r="S48" s="10"/>
      <c r="T48" s="10"/>
      <c r="U48" s="10"/>
      <c r="V48" s="10"/>
      <c r="W48" s="10"/>
      <c r="X48" s="10"/>
      <c r="Y48" s="10"/>
      <c r="Z48" s="10"/>
      <c r="AA48" s="10"/>
      <c r="AB48" s="10"/>
      <c r="AC48" s="10"/>
      <c r="AD48" s="10"/>
      <c r="AE48" s="10"/>
      <c r="AF48" s="10"/>
      <c r="AG48" s="10"/>
      <c r="AH48" s="10"/>
      <c r="AI48" s="10"/>
      <c r="AJ48" s="10"/>
      <c r="AK48" s="10"/>
      <c r="AL48" s="10"/>
    </row>
    <row r="49" spans="1:38" ht="48">
      <c r="A49" s="156" t="s">
        <v>1609</v>
      </c>
      <c r="B49" s="14" t="s">
        <v>1610</v>
      </c>
      <c r="C49" s="14" t="s">
        <v>775</v>
      </c>
      <c r="D49" s="12" t="s">
        <v>22</v>
      </c>
      <c r="E49" s="14" t="s">
        <v>1611</v>
      </c>
      <c r="F49" s="12" t="s">
        <v>33</v>
      </c>
      <c r="G49" s="32" t="s">
        <v>1612</v>
      </c>
      <c r="H49" s="32" t="s">
        <v>1613</v>
      </c>
      <c r="I49" s="12" t="s">
        <v>33</v>
      </c>
      <c r="J49" s="12"/>
      <c r="K49" s="12" t="s">
        <v>33</v>
      </c>
      <c r="L49" s="13"/>
      <c r="M49" s="147" t="s">
        <v>3181</v>
      </c>
      <c r="N49" s="12" t="s">
        <v>1442</v>
      </c>
      <c r="O49" s="14" t="s">
        <v>3068</v>
      </c>
      <c r="P49" s="14" t="s">
        <v>1598</v>
      </c>
      <c r="Q49" s="31"/>
      <c r="R49" s="5"/>
      <c r="S49" s="10"/>
      <c r="T49" s="10"/>
      <c r="U49" s="10"/>
      <c r="V49" s="10"/>
      <c r="W49" s="10"/>
      <c r="X49" s="10"/>
      <c r="Y49" s="10"/>
      <c r="Z49" s="10"/>
      <c r="AA49" s="10"/>
      <c r="AB49" s="10"/>
      <c r="AC49" s="10"/>
      <c r="AD49" s="10"/>
      <c r="AE49" s="10"/>
      <c r="AF49" s="10"/>
      <c r="AG49" s="10"/>
      <c r="AH49" s="10"/>
      <c r="AI49" s="10"/>
      <c r="AJ49" s="10"/>
      <c r="AK49" s="10"/>
      <c r="AL49" s="10"/>
    </row>
    <row r="50" spans="1:38" ht="48">
      <c r="A50" s="156" t="s">
        <v>1614</v>
      </c>
      <c r="B50" s="14" t="s">
        <v>1615</v>
      </c>
      <c r="C50" s="14" t="s">
        <v>775</v>
      </c>
      <c r="D50" s="12" t="s">
        <v>22</v>
      </c>
      <c r="E50" s="14" t="s">
        <v>1611</v>
      </c>
      <c r="F50" s="12" t="s">
        <v>33</v>
      </c>
      <c r="G50" s="32" t="s">
        <v>1616</v>
      </c>
      <c r="H50" s="32" t="s">
        <v>1613</v>
      </c>
      <c r="I50" s="12" t="s">
        <v>33</v>
      </c>
      <c r="J50" s="12"/>
      <c r="K50" s="12" t="s">
        <v>33</v>
      </c>
      <c r="L50" s="13"/>
      <c r="M50" s="147" t="s">
        <v>3181</v>
      </c>
      <c r="N50" s="12" t="s">
        <v>1442</v>
      </c>
      <c r="O50" s="14" t="s">
        <v>3068</v>
      </c>
      <c r="P50" s="14" t="s">
        <v>1598</v>
      </c>
      <c r="Q50" s="31"/>
    </row>
    <row r="122" spans="1:18">
      <c r="A122" s="107"/>
      <c r="B122" s="24"/>
      <c r="D122" s="5"/>
      <c r="E122" s="5"/>
      <c r="G122" s="24"/>
      <c r="O122" s="5"/>
      <c r="R122" s="5"/>
    </row>
    <row r="123" spans="1:18">
      <c r="A123" s="107"/>
      <c r="B123" s="24"/>
      <c r="D123" s="5"/>
      <c r="E123" s="5"/>
      <c r="G123" s="24"/>
      <c r="O123" s="5"/>
      <c r="R123" s="5"/>
    </row>
    <row r="124" spans="1:18">
      <c r="A124" s="107"/>
      <c r="B124" s="24"/>
      <c r="D124" s="5"/>
      <c r="E124" s="5"/>
      <c r="G124" s="24"/>
      <c r="O124" s="5"/>
      <c r="R124" s="5"/>
    </row>
    <row r="125" spans="1:18">
      <c r="A125" s="107"/>
      <c r="B125" s="24"/>
      <c r="D125" s="5"/>
      <c r="E125" s="5"/>
      <c r="G125" s="24"/>
      <c r="O125" s="5"/>
      <c r="R125" s="5"/>
    </row>
    <row r="126" spans="1:18">
      <c r="A126" s="107"/>
      <c r="B126" s="24"/>
      <c r="D126" s="5"/>
      <c r="E126" s="5"/>
      <c r="G126" s="24"/>
      <c r="O126" s="5"/>
      <c r="R126" s="5"/>
    </row>
    <row r="127" spans="1:18">
      <c r="A127" s="107"/>
      <c r="B127" s="24"/>
      <c r="D127" s="5"/>
      <c r="E127" s="5"/>
      <c r="G127" s="24"/>
      <c r="O127" s="5"/>
      <c r="R127" s="5"/>
    </row>
    <row r="128" spans="1:18">
      <c r="A128" s="107"/>
      <c r="B128" s="24"/>
      <c r="D128" s="5"/>
      <c r="E128" s="5"/>
      <c r="G128" s="24"/>
      <c r="O128" s="5"/>
      <c r="R128" s="5"/>
    </row>
    <row r="129" spans="1:18">
      <c r="A129" s="107"/>
      <c r="B129" s="24"/>
      <c r="D129" s="5"/>
      <c r="E129" s="5"/>
      <c r="G129" s="24"/>
      <c r="O129" s="5"/>
      <c r="R129" s="5"/>
    </row>
    <row r="130" spans="1:18">
      <c r="A130" s="107"/>
      <c r="B130" s="24"/>
      <c r="D130" s="5"/>
      <c r="E130" s="5"/>
      <c r="G130" s="24"/>
      <c r="O130" s="5"/>
      <c r="R130" s="5"/>
    </row>
    <row r="131" spans="1:18">
      <c r="A131" s="107"/>
      <c r="B131" s="24"/>
      <c r="D131" s="5"/>
      <c r="E131" s="5"/>
      <c r="G131" s="24"/>
      <c r="O131" s="5"/>
      <c r="R131" s="5"/>
    </row>
    <row r="132" spans="1:18">
      <c r="A132" s="107"/>
      <c r="B132" s="24"/>
      <c r="D132" s="5"/>
      <c r="E132" s="5"/>
      <c r="G132" s="24"/>
      <c r="O132" s="5"/>
      <c r="R132" s="5"/>
    </row>
    <row r="133" spans="1:18">
      <c r="A133" s="107"/>
      <c r="B133" s="24"/>
      <c r="D133" s="5"/>
      <c r="E133" s="5"/>
      <c r="G133" s="24"/>
      <c r="O133" s="5"/>
      <c r="R133" s="5"/>
    </row>
    <row r="134" spans="1:18">
      <c r="A134" s="107"/>
      <c r="B134" s="24"/>
      <c r="D134" s="5"/>
      <c r="E134" s="5"/>
      <c r="G134" s="24"/>
      <c r="O134" s="5"/>
      <c r="R134" s="5"/>
    </row>
    <row r="135" spans="1:18">
      <c r="A135" s="107"/>
      <c r="B135" s="24"/>
      <c r="D135" s="5"/>
      <c r="E135" s="5"/>
      <c r="G135" s="24"/>
      <c r="O135" s="5"/>
      <c r="R135" s="5"/>
    </row>
    <row r="136" spans="1:18">
      <c r="A136" s="107"/>
      <c r="B136" s="24"/>
      <c r="D136" s="5"/>
      <c r="E136" s="5"/>
      <c r="G136" s="24"/>
      <c r="O136" s="5"/>
      <c r="R136" s="5"/>
    </row>
    <row r="137" spans="1:18">
      <c r="A137" s="107"/>
      <c r="B137" s="24"/>
      <c r="D137" s="5"/>
      <c r="E137" s="5"/>
      <c r="G137" s="24"/>
      <c r="O137" s="5"/>
      <c r="R137" s="5"/>
    </row>
    <row r="138" spans="1:18">
      <c r="A138" s="107"/>
      <c r="B138" s="24"/>
      <c r="D138" s="5"/>
      <c r="E138" s="5"/>
      <c r="G138" s="24"/>
      <c r="O138" s="5"/>
      <c r="R138" s="5"/>
    </row>
    <row r="139" spans="1:18">
      <c r="A139" s="107"/>
      <c r="B139" s="24"/>
      <c r="D139" s="5"/>
      <c r="E139" s="5"/>
      <c r="G139" s="24"/>
      <c r="O139" s="5"/>
      <c r="R139" s="5"/>
    </row>
    <row r="140" spans="1:18">
      <c r="A140" s="107"/>
      <c r="B140" s="24"/>
      <c r="D140" s="5"/>
      <c r="E140" s="5"/>
      <c r="G140" s="24"/>
      <c r="O140" s="5"/>
      <c r="R140" s="5"/>
    </row>
    <row r="141" spans="1:18">
      <c r="A141" s="107"/>
      <c r="B141" s="24"/>
      <c r="D141" s="5"/>
      <c r="E141" s="5"/>
      <c r="G141" s="24"/>
      <c r="O141" s="5"/>
      <c r="R141" s="5"/>
    </row>
    <row r="142" spans="1:18">
      <c r="A142" s="107"/>
      <c r="B142" s="24"/>
      <c r="D142" s="5"/>
      <c r="E142" s="5"/>
      <c r="G142" s="24"/>
      <c r="O142" s="5"/>
      <c r="R142" s="5"/>
    </row>
    <row r="143" spans="1:18">
      <c r="A143" s="107"/>
      <c r="B143" s="24"/>
      <c r="D143" s="5"/>
      <c r="E143" s="5"/>
      <c r="G143" s="24"/>
      <c r="O143" s="5"/>
      <c r="R143" s="5"/>
    </row>
    <row r="144" spans="1:18">
      <c r="A144" s="107"/>
      <c r="B144" s="24"/>
      <c r="D144" s="5"/>
      <c r="E144" s="5"/>
      <c r="G144" s="24"/>
      <c r="O144" s="5"/>
      <c r="R144" s="5"/>
    </row>
    <row r="145" spans="1:18">
      <c r="A145" s="107"/>
      <c r="B145" s="24"/>
      <c r="D145" s="5"/>
      <c r="E145" s="5"/>
      <c r="G145" s="24"/>
      <c r="O145" s="5"/>
      <c r="R145" s="5"/>
    </row>
    <row r="146" spans="1:18">
      <c r="A146" s="107"/>
      <c r="B146" s="24"/>
      <c r="D146" s="5"/>
      <c r="E146" s="5"/>
      <c r="G146" s="24"/>
      <c r="O146" s="5"/>
      <c r="R146" s="5"/>
    </row>
    <row r="147" spans="1:18">
      <c r="A147" s="107"/>
      <c r="B147" s="24"/>
      <c r="D147" s="5"/>
      <c r="E147" s="5"/>
      <c r="G147" s="24"/>
      <c r="O147" s="5"/>
      <c r="R147" s="5"/>
    </row>
    <row r="148" spans="1:18">
      <c r="A148" s="107"/>
      <c r="B148" s="24"/>
      <c r="D148" s="5"/>
      <c r="E148" s="5"/>
      <c r="G148" s="24"/>
      <c r="O148" s="5"/>
      <c r="R148" s="5"/>
    </row>
    <row r="149" spans="1:18">
      <c r="A149" s="107"/>
      <c r="B149" s="24"/>
      <c r="D149" s="5"/>
      <c r="E149" s="5"/>
      <c r="G149" s="24"/>
      <c r="O149" s="5"/>
      <c r="R149" s="5"/>
    </row>
    <row r="150" spans="1:18">
      <c r="A150" s="107"/>
      <c r="B150" s="24"/>
      <c r="D150" s="5"/>
      <c r="E150" s="5"/>
      <c r="G150" s="24"/>
      <c r="O150" s="5"/>
      <c r="R150" s="5"/>
    </row>
    <row r="151" spans="1:18">
      <c r="A151" s="107"/>
      <c r="B151" s="24"/>
      <c r="D151" s="5"/>
      <c r="E151" s="5"/>
      <c r="G151" s="24"/>
      <c r="O151" s="5"/>
      <c r="R151" s="5"/>
    </row>
    <row r="152" spans="1:18">
      <c r="A152" s="107"/>
      <c r="B152" s="24"/>
      <c r="D152" s="5"/>
      <c r="E152" s="5"/>
      <c r="G152" s="24"/>
      <c r="O152" s="5"/>
      <c r="R152" s="5"/>
    </row>
    <row r="153" spans="1:18">
      <c r="A153" s="107"/>
      <c r="B153" s="24"/>
      <c r="D153" s="5"/>
      <c r="E153" s="5"/>
      <c r="G153" s="24"/>
      <c r="O153" s="5"/>
      <c r="R153" s="5"/>
    </row>
    <row r="154" spans="1:18">
      <c r="A154" s="107"/>
      <c r="B154" s="24"/>
      <c r="D154" s="5"/>
      <c r="E154" s="5"/>
      <c r="G154" s="24"/>
      <c r="O154" s="5"/>
      <c r="R154" s="5"/>
    </row>
    <row r="155" spans="1:18">
      <c r="A155" s="107"/>
      <c r="B155" s="24"/>
      <c r="D155" s="5"/>
      <c r="E155" s="5"/>
      <c r="G155" s="24"/>
      <c r="O155" s="5"/>
      <c r="R155" s="5"/>
    </row>
    <row r="156" spans="1:18">
      <c r="A156" s="107"/>
      <c r="B156" s="24"/>
      <c r="D156" s="5"/>
      <c r="E156" s="5"/>
      <c r="G156" s="24"/>
      <c r="O156" s="5"/>
      <c r="R156" s="5"/>
    </row>
    <row r="157" spans="1:18">
      <c r="A157" s="107"/>
      <c r="B157" s="24"/>
      <c r="D157" s="5"/>
      <c r="E157" s="5"/>
      <c r="G157" s="24"/>
      <c r="O157" s="5"/>
      <c r="R157" s="5"/>
    </row>
    <row r="158" spans="1:18">
      <c r="A158" s="107"/>
      <c r="B158" s="24"/>
      <c r="D158" s="5"/>
      <c r="E158" s="5"/>
      <c r="G158" s="24"/>
      <c r="O158" s="5"/>
      <c r="R158" s="5"/>
    </row>
    <row r="159" spans="1:18">
      <c r="A159" s="107"/>
      <c r="B159" s="24"/>
      <c r="D159" s="5"/>
      <c r="E159" s="5"/>
      <c r="G159" s="24"/>
      <c r="O159" s="5"/>
      <c r="R159" s="5"/>
    </row>
    <row r="160" spans="1:18">
      <c r="A160" s="107"/>
      <c r="B160" s="24"/>
      <c r="D160" s="5"/>
      <c r="E160" s="5"/>
      <c r="G160" s="24"/>
      <c r="O160" s="5"/>
      <c r="R160" s="5"/>
    </row>
    <row r="161" spans="1:18">
      <c r="A161" s="107"/>
      <c r="B161" s="24"/>
      <c r="D161" s="5"/>
      <c r="E161" s="5"/>
      <c r="G161" s="24"/>
      <c r="O161" s="5"/>
      <c r="R161" s="5"/>
    </row>
    <row r="162" spans="1:18">
      <c r="A162" s="107"/>
      <c r="B162" s="24"/>
      <c r="D162" s="5"/>
      <c r="E162" s="5"/>
      <c r="G162" s="24"/>
      <c r="O162" s="5"/>
      <c r="R162" s="5"/>
    </row>
    <row r="163" spans="1:18">
      <c r="A163" s="107"/>
      <c r="B163" s="24"/>
      <c r="D163" s="5"/>
      <c r="E163" s="5"/>
      <c r="G163" s="24"/>
      <c r="O163" s="5"/>
      <c r="R163" s="5"/>
    </row>
    <row r="164" spans="1:18">
      <c r="A164" s="107"/>
      <c r="B164" s="24"/>
      <c r="D164" s="5"/>
      <c r="E164" s="5"/>
      <c r="G164" s="24"/>
      <c r="O164" s="5"/>
      <c r="R164" s="5"/>
    </row>
    <row r="165" spans="1:18">
      <c r="A165" s="107"/>
      <c r="B165" s="24"/>
      <c r="D165" s="5"/>
      <c r="E165" s="5"/>
      <c r="G165" s="24"/>
      <c r="O165" s="5"/>
      <c r="R165" s="5"/>
    </row>
    <row r="166" spans="1:18">
      <c r="A166" s="107"/>
      <c r="B166" s="24"/>
      <c r="D166" s="5"/>
      <c r="E166" s="5"/>
      <c r="G166" s="24"/>
      <c r="O166" s="5"/>
      <c r="R166" s="5"/>
    </row>
    <row r="167" spans="1:18">
      <c r="A167" s="107"/>
      <c r="B167" s="24"/>
      <c r="D167" s="5"/>
      <c r="E167" s="5"/>
      <c r="G167" s="24"/>
      <c r="O167" s="5"/>
      <c r="R167" s="5"/>
    </row>
    <row r="168" spans="1:18">
      <c r="A168" s="107"/>
      <c r="B168" s="24"/>
      <c r="D168" s="5"/>
      <c r="E168" s="5"/>
      <c r="G168" s="24"/>
      <c r="O168" s="5"/>
      <c r="R168" s="5"/>
    </row>
    <row r="169" spans="1:18">
      <c r="A169" s="107"/>
      <c r="B169" s="24"/>
      <c r="D169" s="5"/>
      <c r="E169" s="5"/>
      <c r="G169" s="24"/>
      <c r="O169" s="5"/>
      <c r="R169" s="5"/>
    </row>
    <row r="170" spans="1:18">
      <c r="A170" s="107"/>
      <c r="B170" s="24"/>
      <c r="D170" s="5"/>
      <c r="E170" s="5"/>
      <c r="G170" s="24"/>
      <c r="O170" s="5"/>
      <c r="R170" s="5"/>
    </row>
    <row r="171" spans="1:18">
      <c r="A171" s="107"/>
      <c r="B171" s="24"/>
      <c r="D171" s="5"/>
      <c r="E171" s="5"/>
      <c r="G171" s="24"/>
      <c r="O171" s="5"/>
      <c r="R171" s="5"/>
    </row>
    <row r="172" spans="1:18">
      <c r="A172" s="107"/>
      <c r="B172" s="24"/>
      <c r="D172" s="5"/>
      <c r="E172" s="5"/>
      <c r="G172" s="24"/>
      <c r="O172" s="5"/>
      <c r="R172" s="5"/>
    </row>
    <row r="173" spans="1:18">
      <c r="A173" s="107"/>
      <c r="B173" s="24"/>
      <c r="D173" s="5"/>
      <c r="E173" s="5"/>
      <c r="G173" s="24"/>
      <c r="O173" s="5"/>
      <c r="R173" s="5"/>
    </row>
    <row r="174" spans="1:18">
      <c r="A174" s="107"/>
      <c r="B174" s="24"/>
      <c r="D174" s="5"/>
      <c r="E174" s="5"/>
      <c r="G174" s="24"/>
      <c r="O174" s="5"/>
      <c r="R174" s="5"/>
    </row>
    <row r="175" spans="1:18">
      <c r="A175" s="107"/>
      <c r="B175" s="24"/>
      <c r="D175" s="5"/>
      <c r="E175" s="5"/>
      <c r="G175" s="24"/>
      <c r="O175" s="5"/>
      <c r="R175" s="5"/>
    </row>
    <row r="176" spans="1:18">
      <c r="A176" s="107"/>
      <c r="B176" s="24"/>
      <c r="D176" s="5"/>
      <c r="E176" s="5"/>
      <c r="G176" s="24"/>
      <c r="O176" s="5"/>
      <c r="R176" s="5"/>
    </row>
    <row r="177" spans="1:18">
      <c r="A177" s="107"/>
      <c r="B177" s="24"/>
      <c r="D177" s="5"/>
      <c r="E177" s="5"/>
      <c r="G177" s="24"/>
      <c r="O177" s="5"/>
      <c r="R177" s="5"/>
    </row>
    <row r="178" spans="1:18">
      <c r="A178" s="107"/>
      <c r="B178" s="24"/>
      <c r="D178" s="5"/>
      <c r="E178" s="5"/>
      <c r="G178" s="24"/>
      <c r="O178" s="5"/>
      <c r="R178" s="5"/>
    </row>
    <row r="179" spans="1:18">
      <c r="A179" s="107"/>
      <c r="B179" s="24"/>
      <c r="D179" s="5"/>
      <c r="E179" s="5"/>
      <c r="G179" s="24"/>
      <c r="O179" s="5"/>
      <c r="R179" s="5"/>
    </row>
    <row r="180" spans="1:18">
      <c r="A180" s="107"/>
      <c r="B180" s="24"/>
      <c r="D180" s="5"/>
      <c r="E180" s="5"/>
      <c r="G180" s="24"/>
      <c r="O180" s="5"/>
      <c r="R180" s="5"/>
    </row>
    <row r="181" spans="1:18">
      <c r="A181" s="107"/>
      <c r="B181" s="24"/>
      <c r="D181" s="5"/>
      <c r="E181" s="5"/>
      <c r="G181" s="24"/>
      <c r="O181" s="5"/>
      <c r="R181" s="5"/>
    </row>
    <row r="182" spans="1:18">
      <c r="A182" s="107"/>
      <c r="B182" s="24"/>
      <c r="D182" s="5"/>
      <c r="E182" s="5"/>
      <c r="G182" s="24"/>
      <c r="O182" s="5"/>
      <c r="R182" s="5"/>
    </row>
    <row r="183" spans="1:18">
      <c r="A183" s="107"/>
      <c r="B183" s="24"/>
      <c r="D183" s="5"/>
      <c r="E183" s="5"/>
      <c r="G183" s="24"/>
      <c r="O183" s="5"/>
      <c r="R183" s="5"/>
    </row>
    <row r="184" spans="1:18">
      <c r="A184" s="107"/>
      <c r="B184" s="24"/>
      <c r="D184" s="5"/>
      <c r="E184" s="5"/>
      <c r="G184" s="24"/>
      <c r="O184" s="5"/>
      <c r="R184" s="5"/>
    </row>
    <row r="185" spans="1:18">
      <c r="A185" s="107"/>
      <c r="B185" s="24"/>
      <c r="D185" s="5"/>
      <c r="E185" s="5"/>
      <c r="G185" s="24"/>
      <c r="O185" s="5"/>
      <c r="R185" s="5"/>
    </row>
    <row r="186" spans="1:18">
      <c r="A186" s="107"/>
      <c r="B186" s="24"/>
      <c r="D186" s="5"/>
      <c r="E186" s="5"/>
      <c r="G186" s="24"/>
      <c r="O186" s="5"/>
      <c r="R186" s="5"/>
    </row>
    <row r="187" spans="1:18">
      <c r="A187" s="107"/>
      <c r="B187" s="24"/>
      <c r="D187" s="5"/>
      <c r="E187" s="5"/>
      <c r="G187" s="24"/>
      <c r="O187" s="5"/>
      <c r="R187" s="5"/>
    </row>
    <row r="188" spans="1:18">
      <c r="A188" s="107"/>
      <c r="B188" s="24"/>
      <c r="D188" s="5"/>
      <c r="E188" s="5"/>
      <c r="G188" s="24"/>
      <c r="O188" s="5"/>
      <c r="R188" s="5"/>
    </row>
    <row r="189" spans="1:18">
      <c r="A189" s="107"/>
      <c r="B189" s="24"/>
      <c r="D189" s="5"/>
      <c r="E189" s="5"/>
      <c r="G189" s="24"/>
      <c r="O189" s="5"/>
      <c r="R189" s="5"/>
    </row>
    <row r="190" spans="1:18">
      <c r="A190" s="107"/>
      <c r="B190" s="24"/>
      <c r="D190" s="5"/>
      <c r="E190" s="5"/>
      <c r="G190" s="24"/>
      <c r="O190" s="5"/>
      <c r="R190" s="5"/>
    </row>
    <row r="191" spans="1:18">
      <c r="A191" s="107"/>
      <c r="B191" s="24"/>
      <c r="D191" s="5"/>
      <c r="E191" s="5"/>
      <c r="G191" s="24"/>
      <c r="O191" s="5"/>
      <c r="R191" s="5"/>
    </row>
    <row r="192" spans="1:18">
      <c r="A192" s="107"/>
      <c r="B192" s="24"/>
      <c r="D192" s="5"/>
      <c r="E192" s="5"/>
      <c r="G192" s="24"/>
      <c r="O192" s="5"/>
      <c r="R192" s="5"/>
    </row>
    <row r="193" spans="1:18">
      <c r="A193" s="107"/>
      <c r="B193" s="24"/>
      <c r="D193" s="5"/>
      <c r="E193" s="5"/>
      <c r="G193" s="24"/>
      <c r="O193" s="5"/>
      <c r="R193" s="5"/>
    </row>
    <row r="194" spans="1:18">
      <c r="A194" s="107"/>
      <c r="B194" s="24"/>
      <c r="D194" s="5"/>
      <c r="E194" s="5"/>
      <c r="G194" s="24"/>
      <c r="O194" s="5"/>
      <c r="R194" s="5"/>
    </row>
    <row r="195" spans="1:18">
      <c r="A195" s="107"/>
      <c r="B195" s="24"/>
      <c r="D195" s="5"/>
      <c r="E195" s="5"/>
      <c r="G195" s="24"/>
      <c r="O195" s="5"/>
      <c r="R195" s="5"/>
    </row>
    <row r="196" spans="1:18">
      <c r="A196" s="107"/>
      <c r="B196" s="24"/>
      <c r="D196" s="5"/>
      <c r="E196" s="5"/>
      <c r="G196" s="24"/>
      <c r="O196" s="5"/>
      <c r="R196" s="5"/>
    </row>
    <row r="197" spans="1:18">
      <c r="A197" s="107"/>
      <c r="B197" s="24"/>
      <c r="D197" s="5"/>
      <c r="E197" s="5"/>
      <c r="G197" s="24"/>
      <c r="O197" s="5"/>
      <c r="R197" s="5"/>
    </row>
    <row r="198" spans="1:18">
      <c r="A198" s="107"/>
      <c r="B198" s="24"/>
      <c r="D198" s="5"/>
      <c r="E198" s="5"/>
      <c r="G198" s="24"/>
      <c r="O198" s="5"/>
      <c r="R198" s="5"/>
    </row>
    <row r="199" spans="1:18">
      <c r="A199" s="107"/>
      <c r="B199" s="24"/>
      <c r="D199" s="5"/>
      <c r="E199" s="5"/>
      <c r="G199" s="24"/>
      <c r="O199" s="5"/>
      <c r="R199" s="5"/>
    </row>
    <row r="200" spans="1:18">
      <c r="A200" s="107"/>
      <c r="B200" s="24"/>
      <c r="D200" s="5"/>
      <c r="E200" s="5"/>
      <c r="G200" s="24"/>
      <c r="O200" s="5"/>
      <c r="R200" s="5"/>
    </row>
    <row r="201" spans="1:18">
      <c r="A201" s="107"/>
      <c r="B201" s="24"/>
      <c r="D201" s="5"/>
      <c r="E201" s="5"/>
      <c r="G201" s="24"/>
      <c r="O201" s="5"/>
      <c r="R201" s="5"/>
    </row>
    <row r="202" spans="1:18">
      <c r="A202" s="107"/>
      <c r="B202" s="24"/>
      <c r="D202" s="5"/>
      <c r="E202" s="5"/>
      <c r="G202" s="24"/>
      <c r="O202" s="5"/>
      <c r="R202" s="5"/>
    </row>
    <row r="203" spans="1:18">
      <c r="A203" s="107"/>
      <c r="B203" s="24"/>
      <c r="D203" s="5"/>
      <c r="E203" s="5"/>
      <c r="G203" s="24"/>
      <c r="O203" s="5"/>
      <c r="R203" s="5"/>
    </row>
    <row r="204" spans="1:18">
      <c r="A204" s="107"/>
      <c r="B204" s="24"/>
      <c r="D204" s="5"/>
      <c r="E204" s="5"/>
      <c r="G204" s="24"/>
      <c r="O204" s="5"/>
      <c r="R204" s="5"/>
    </row>
    <row r="205" spans="1:18">
      <c r="A205" s="107"/>
      <c r="B205" s="24"/>
      <c r="D205" s="5"/>
      <c r="E205" s="5"/>
      <c r="G205" s="24"/>
      <c r="O205" s="5"/>
      <c r="R205" s="5"/>
    </row>
    <row r="206" spans="1:18">
      <c r="A206" s="107"/>
      <c r="B206" s="24"/>
      <c r="D206" s="5"/>
      <c r="E206" s="5"/>
      <c r="G206" s="24"/>
      <c r="O206" s="5"/>
      <c r="R206" s="5"/>
    </row>
    <row r="207" spans="1:18">
      <c r="A207" s="107"/>
      <c r="B207" s="24"/>
      <c r="D207" s="5"/>
      <c r="E207" s="5"/>
      <c r="G207" s="24"/>
      <c r="O207" s="5"/>
      <c r="R207" s="5"/>
    </row>
    <row r="208" spans="1:18">
      <c r="A208" s="107"/>
      <c r="B208" s="24"/>
      <c r="D208" s="5"/>
      <c r="E208" s="5"/>
      <c r="G208" s="24"/>
      <c r="O208" s="5"/>
      <c r="R208" s="5"/>
    </row>
    <row r="209" spans="1:18">
      <c r="A209" s="107"/>
      <c r="B209" s="24"/>
      <c r="D209" s="5"/>
      <c r="E209" s="5"/>
      <c r="G209" s="24"/>
      <c r="O209" s="5"/>
      <c r="R209" s="5"/>
    </row>
    <row r="210" spans="1:18">
      <c r="A210" s="107"/>
      <c r="B210" s="24"/>
      <c r="D210" s="5"/>
      <c r="E210" s="5"/>
      <c r="G210" s="24"/>
      <c r="O210" s="5"/>
      <c r="R210" s="5"/>
    </row>
    <row r="211" spans="1:18">
      <c r="A211" s="107"/>
      <c r="B211" s="24"/>
      <c r="D211" s="5"/>
      <c r="E211" s="5"/>
      <c r="G211" s="24"/>
      <c r="O211" s="5"/>
      <c r="R211" s="5"/>
    </row>
    <row r="212" spans="1:18">
      <c r="A212" s="107"/>
      <c r="B212" s="24"/>
      <c r="D212" s="5"/>
      <c r="E212" s="5"/>
      <c r="G212" s="24"/>
      <c r="O212" s="5"/>
      <c r="R212" s="5"/>
    </row>
    <row r="213" spans="1:18">
      <c r="A213" s="107"/>
      <c r="B213" s="24"/>
      <c r="D213" s="5"/>
      <c r="E213" s="5"/>
      <c r="G213" s="24"/>
      <c r="O213" s="5"/>
      <c r="R213" s="5"/>
    </row>
    <row r="214" spans="1:18">
      <c r="A214" s="107"/>
      <c r="B214" s="24"/>
      <c r="D214" s="5"/>
      <c r="E214" s="5"/>
      <c r="G214" s="24"/>
      <c r="O214" s="5"/>
      <c r="R214" s="5"/>
    </row>
    <row r="215" spans="1:18">
      <c r="A215" s="107"/>
      <c r="B215" s="24"/>
      <c r="D215" s="5"/>
      <c r="E215" s="5"/>
      <c r="G215" s="24"/>
      <c r="O215" s="5"/>
      <c r="R215" s="5"/>
    </row>
    <row r="216" spans="1:18">
      <c r="A216" s="107"/>
      <c r="B216" s="24"/>
      <c r="D216" s="5"/>
      <c r="E216" s="5"/>
      <c r="G216" s="24"/>
      <c r="O216" s="5"/>
      <c r="R216" s="5"/>
    </row>
    <row r="217" spans="1:18">
      <c r="A217" s="107"/>
      <c r="B217" s="24"/>
      <c r="D217" s="5"/>
      <c r="E217" s="5"/>
      <c r="G217" s="24"/>
      <c r="O217" s="5"/>
      <c r="R217" s="5"/>
    </row>
    <row r="218" spans="1:18">
      <c r="A218" s="107"/>
      <c r="B218" s="24"/>
      <c r="D218" s="5"/>
      <c r="E218" s="5"/>
      <c r="G218" s="24"/>
      <c r="O218" s="5"/>
      <c r="R218" s="5"/>
    </row>
    <row r="219" spans="1:18">
      <c r="A219" s="107"/>
      <c r="B219" s="24"/>
      <c r="D219" s="5"/>
      <c r="E219" s="5"/>
      <c r="G219" s="24"/>
      <c r="O219" s="5"/>
      <c r="R219" s="5"/>
    </row>
    <row r="220" spans="1:18">
      <c r="A220" s="107"/>
      <c r="B220" s="24"/>
      <c r="D220" s="5"/>
      <c r="E220" s="5"/>
      <c r="G220" s="24"/>
      <c r="O220" s="5"/>
      <c r="R220" s="5"/>
    </row>
    <row r="221" spans="1:18">
      <c r="A221" s="107"/>
      <c r="B221" s="24"/>
      <c r="D221" s="5"/>
      <c r="E221" s="5"/>
      <c r="G221" s="24"/>
      <c r="O221" s="5"/>
      <c r="R221" s="5"/>
    </row>
    <row r="222" spans="1:18">
      <c r="A222" s="107"/>
      <c r="B222" s="24"/>
      <c r="D222" s="5"/>
      <c r="E222" s="5"/>
      <c r="G222" s="24"/>
      <c r="O222" s="5"/>
      <c r="R222" s="5"/>
    </row>
    <row r="223" spans="1:18">
      <c r="A223" s="107"/>
      <c r="B223" s="24"/>
      <c r="D223" s="5"/>
      <c r="E223" s="5"/>
      <c r="G223" s="24"/>
      <c r="O223" s="5"/>
      <c r="R223" s="5"/>
    </row>
    <row r="224" spans="1:18">
      <c r="A224" s="107"/>
      <c r="B224" s="24"/>
      <c r="D224" s="5"/>
      <c r="E224" s="5"/>
      <c r="G224" s="24"/>
      <c r="O224" s="5"/>
      <c r="R224" s="5"/>
    </row>
    <row r="225" spans="1:18">
      <c r="A225" s="107"/>
      <c r="B225" s="24"/>
      <c r="D225" s="5"/>
      <c r="E225" s="5"/>
      <c r="G225" s="24"/>
      <c r="O225" s="5"/>
      <c r="R225" s="5"/>
    </row>
    <row r="226" spans="1:18">
      <c r="A226" s="107"/>
      <c r="B226" s="24"/>
      <c r="D226" s="5"/>
      <c r="E226" s="5"/>
      <c r="G226" s="24"/>
      <c r="O226" s="5"/>
      <c r="R226" s="5"/>
    </row>
    <row r="227" spans="1:18">
      <c r="A227" s="107"/>
      <c r="B227" s="24"/>
      <c r="D227" s="5"/>
      <c r="E227" s="5"/>
      <c r="G227" s="24"/>
      <c r="O227" s="5"/>
      <c r="R227" s="5"/>
    </row>
    <row r="228" spans="1:18">
      <c r="A228" s="107"/>
      <c r="B228" s="24"/>
      <c r="D228" s="5"/>
      <c r="E228" s="5"/>
      <c r="G228" s="24"/>
      <c r="O228" s="5"/>
      <c r="R228" s="5"/>
    </row>
    <row r="229" spans="1:18">
      <c r="A229" s="107"/>
      <c r="B229" s="24"/>
      <c r="D229" s="5"/>
      <c r="E229" s="5"/>
      <c r="G229" s="24"/>
      <c r="O229" s="5"/>
      <c r="R229" s="5"/>
    </row>
    <row r="230" spans="1:18">
      <c r="A230" s="107"/>
      <c r="B230" s="24"/>
      <c r="D230" s="5"/>
      <c r="E230" s="5"/>
      <c r="G230" s="24"/>
      <c r="O230" s="5"/>
      <c r="R230" s="5"/>
    </row>
    <row r="231" spans="1:18">
      <c r="A231" s="107"/>
      <c r="B231" s="24"/>
      <c r="D231" s="5"/>
      <c r="E231" s="5"/>
      <c r="G231" s="24"/>
      <c r="O231" s="5"/>
      <c r="R231" s="5"/>
    </row>
    <row r="232" spans="1:18">
      <c r="A232" s="107"/>
      <c r="B232" s="24"/>
      <c r="D232" s="5"/>
      <c r="E232" s="5"/>
      <c r="G232" s="24"/>
      <c r="O232" s="5"/>
      <c r="R232" s="5"/>
    </row>
    <row r="233" spans="1:18">
      <c r="A233" s="107"/>
      <c r="B233" s="24"/>
      <c r="D233" s="5"/>
      <c r="E233" s="5"/>
      <c r="G233" s="24"/>
      <c r="O233" s="5"/>
      <c r="R233" s="5"/>
    </row>
    <row r="234" spans="1:18">
      <c r="A234" s="107"/>
      <c r="B234" s="24"/>
      <c r="D234" s="5"/>
      <c r="E234" s="5"/>
      <c r="G234" s="24"/>
      <c r="O234" s="5"/>
      <c r="R234" s="5"/>
    </row>
    <row r="235" spans="1:18">
      <c r="A235" s="107"/>
      <c r="B235" s="24"/>
      <c r="D235" s="5"/>
      <c r="E235" s="5"/>
      <c r="G235" s="24"/>
      <c r="O235" s="5"/>
      <c r="R235" s="5"/>
    </row>
    <row r="236" spans="1:18">
      <c r="A236" s="107"/>
      <c r="B236" s="24"/>
      <c r="D236" s="5"/>
      <c r="E236" s="5"/>
      <c r="G236" s="24"/>
      <c r="O236" s="5"/>
      <c r="R236" s="5"/>
    </row>
    <row r="237" spans="1:18">
      <c r="A237" s="107"/>
      <c r="B237" s="24"/>
      <c r="D237" s="5"/>
      <c r="E237" s="5"/>
      <c r="G237" s="24"/>
      <c r="O237" s="5"/>
      <c r="R237" s="5"/>
    </row>
    <row r="238" spans="1:18">
      <c r="A238" s="107"/>
      <c r="B238" s="24"/>
      <c r="D238" s="5"/>
      <c r="E238" s="5"/>
      <c r="G238" s="24"/>
      <c r="O238" s="5"/>
      <c r="R238" s="5"/>
    </row>
    <row r="239" spans="1:18">
      <c r="A239" s="107"/>
      <c r="B239" s="24"/>
      <c r="D239" s="5"/>
      <c r="E239" s="5"/>
      <c r="G239" s="24"/>
      <c r="O239" s="5"/>
      <c r="R239" s="5"/>
    </row>
    <row r="240" spans="1:18">
      <c r="A240" s="107"/>
      <c r="B240" s="24"/>
      <c r="D240" s="5"/>
      <c r="E240" s="5"/>
      <c r="G240" s="24"/>
      <c r="O240" s="5"/>
      <c r="R240" s="5"/>
    </row>
    <row r="241" spans="1:18">
      <c r="A241" s="107"/>
      <c r="B241" s="24"/>
      <c r="D241" s="5"/>
      <c r="E241" s="5"/>
      <c r="G241" s="24"/>
      <c r="O241" s="5"/>
      <c r="R241" s="5"/>
    </row>
    <row r="242" spans="1:18">
      <c r="A242" s="107"/>
      <c r="B242" s="24"/>
      <c r="D242" s="5"/>
      <c r="E242" s="5"/>
      <c r="G242" s="24"/>
      <c r="O242" s="5"/>
      <c r="R242" s="5"/>
    </row>
    <row r="243" spans="1:18">
      <c r="A243" s="107"/>
      <c r="B243" s="24"/>
      <c r="D243" s="5"/>
      <c r="E243" s="5"/>
      <c r="G243" s="24"/>
      <c r="O243" s="5"/>
      <c r="R243" s="5"/>
    </row>
    <row r="244" spans="1:18">
      <c r="A244" s="107"/>
      <c r="B244" s="24"/>
      <c r="D244" s="5"/>
      <c r="E244" s="5"/>
      <c r="G244" s="24"/>
      <c r="O244" s="5"/>
      <c r="R244" s="5"/>
    </row>
    <row r="245" spans="1:18">
      <c r="A245" s="107"/>
      <c r="B245" s="24"/>
      <c r="D245" s="5"/>
      <c r="E245" s="5"/>
      <c r="G245" s="24"/>
      <c r="O245" s="5"/>
      <c r="R245" s="5"/>
    </row>
    <row r="246" spans="1:18">
      <c r="A246" s="107"/>
      <c r="B246" s="24"/>
      <c r="D246" s="5"/>
      <c r="E246" s="5"/>
      <c r="G246" s="24"/>
      <c r="O246" s="5"/>
      <c r="R246" s="5"/>
    </row>
    <row r="247" spans="1:18">
      <c r="A247" s="107"/>
      <c r="B247" s="24"/>
      <c r="D247" s="5"/>
      <c r="E247" s="5"/>
      <c r="G247" s="24"/>
      <c r="O247" s="5"/>
      <c r="R247" s="5"/>
    </row>
    <row r="248" spans="1:18">
      <c r="A248" s="107"/>
      <c r="B248" s="24"/>
      <c r="D248" s="5"/>
      <c r="E248" s="5"/>
      <c r="G248" s="24"/>
      <c r="O248" s="5"/>
      <c r="R248" s="5"/>
    </row>
    <row r="249" spans="1:18">
      <c r="A249" s="107"/>
      <c r="B249" s="24"/>
      <c r="D249" s="5"/>
      <c r="E249" s="5"/>
      <c r="G249" s="24"/>
      <c r="O249" s="5"/>
      <c r="R249" s="5"/>
    </row>
    <row r="250" spans="1:18">
      <c r="A250" s="107"/>
      <c r="B250" s="24"/>
      <c r="D250" s="5"/>
      <c r="E250" s="5"/>
      <c r="G250" s="24"/>
      <c r="O250" s="5"/>
      <c r="R250" s="5"/>
    </row>
    <row r="251" spans="1:18">
      <c r="A251" s="107"/>
      <c r="B251" s="24"/>
      <c r="D251" s="5"/>
      <c r="E251" s="5"/>
      <c r="G251" s="24"/>
      <c r="O251" s="5"/>
      <c r="R251" s="5"/>
    </row>
    <row r="252" spans="1:18">
      <c r="A252" s="107"/>
      <c r="B252" s="24"/>
      <c r="D252" s="5"/>
      <c r="E252" s="5"/>
      <c r="G252" s="24"/>
      <c r="O252" s="5"/>
      <c r="R252" s="5"/>
    </row>
    <row r="253" spans="1:18">
      <c r="A253" s="107"/>
      <c r="B253" s="24"/>
      <c r="D253" s="5"/>
      <c r="E253" s="5"/>
      <c r="G253" s="24"/>
      <c r="O253" s="5"/>
      <c r="R253" s="5"/>
    </row>
    <row r="254" spans="1:18">
      <c r="A254" s="107"/>
      <c r="B254" s="24"/>
      <c r="D254" s="5"/>
      <c r="E254" s="5"/>
      <c r="G254" s="24"/>
      <c r="O254" s="5"/>
      <c r="R254" s="5"/>
    </row>
    <row r="255" spans="1:18">
      <c r="A255" s="107"/>
      <c r="B255" s="24"/>
      <c r="D255" s="5"/>
      <c r="E255" s="5"/>
      <c r="G255" s="24"/>
      <c r="O255" s="5"/>
      <c r="R255" s="5"/>
    </row>
    <row r="256" spans="1:18">
      <c r="A256" s="107"/>
      <c r="B256" s="24"/>
      <c r="D256" s="5"/>
      <c r="E256" s="5"/>
      <c r="G256" s="24"/>
      <c r="O256" s="5"/>
      <c r="R256" s="5"/>
    </row>
    <row r="257" spans="1:18">
      <c r="A257" s="107"/>
      <c r="B257" s="24"/>
      <c r="D257" s="5"/>
      <c r="E257" s="5"/>
      <c r="G257" s="24"/>
      <c r="O257" s="5"/>
      <c r="R257" s="5"/>
    </row>
    <row r="258" spans="1:18">
      <c r="A258" s="107"/>
      <c r="B258" s="24"/>
      <c r="D258" s="5"/>
      <c r="E258" s="5"/>
      <c r="G258" s="24"/>
      <c r="O258" s="5"/>
      <c r="R258" s="5"/>
    </row>
    <row r="259" spans="1:18">
      <c r="A259" s="107"/>
      <c r="B259" s="24"/>
      <c r="D259" s="5"/>
      <c r="E259" s="5"/>
      <c r="G259" s="24"/>
      <c r="O259" s="5"/>
      <c r="R259" s="5"/>
    </row>
    <row r="260" spans="1:18">
      <c r="A260" s="107"/>
      <c r="B260" s="24"/>
      <c r="D260" s="5"/>
      <c r="E260" s="5"/>
      <c r="G260" s="24"/>
      <c r="O260" s="5"/>
      <c r="R260" s="5"/>
    </row>
    <row r="261" spans="1:18">
      <c r="A261" s="107"/>
      <c r="B261" s="24"/>
      <c r="D261" s="5"/>
      <c r="E261" s="5"/>
      <c r="G261" s="24"/>
      <c r="O261" s="5"/>
      <c r="R261" s="5"/>
    </row>
    <row r="262" spans="1:18">
      <c r="A262" s="107"/>
      <c r="B262" s="24"/>
      <c r="D262" s="5"/>
      <c r="E262" s="5"/>
      <c r="G262" s="24"/>
      <c r="O262" s="5"/>
      <c r="R262" s="5"/>
    </row>
    <row r="263" spans="1:18">
      <c r="A263" s="107"/>
      <c r="B263" s="24"/>
      <c r="D263" s="5"/>
      <c r="E263" s="5"/>
      <c r="G263" s="24"/>
      <c r="O263" s="5"/>
      <c r="R263" s="5"/>
    </row>
    <row r="264" spans="1:18">
      <c r="A264" s="107"/>
      <c r="B264" s="24"/>
      <c r="D264" s="5"/>
      <c r="E264" s="5"/>
      <c r="G264" s="24"/>
      <c r="O264" s="5"/>
      <c r="R264" s="5"/>
    </row>
    <row r="265" spans="1:18">
      <c r="A265" s="107"/>
      <c r="B265" s="24"/>
      <c r="D265" s="5"/>
      <c r="E265" s="5"/>
      <c r="G265" s="24"/>
      <c r="O265" s="5"/>
      <c r="R265" s="5"/>
    </row>
    <row r="266" spans="1:18">
      <c r="A266" s="107"/>
      <c r="B266" s="24"/>
      <c r="D266" s="5"/>
      <c r="E266" s="5"/>
      <c r="G266" s="24"/>
      <c r="O266" s="5"/>
      <c r="R266" s="5"/>
    </row>
    <row r="267" spans="1:18">
      <c r="A267" s="107"/>
      <c r="B267" s="24"/>
      <c r="D267" s="5"/>
      <c r="E267" s="5"/>
      <c r="G267" s="24"/>
      <c r="O267" s="5"/>
      <c r="R267" s="5"/>
    </row>
    <row r="268" spans="1:18">
      <c r="A268" s="107"/>
      <c r="B268" s="24"/>
      <c r="D268" s="5"/>
      <c r="E268" s="5"/>
      <c r="G268" s="24"/>
      <c r="O268" s="5"/>
      <c r="R268" s="5"/>
    </row>
    <row r="269" spans="1:18">
      <c r="A269" s="107"/>
      <c r="B269" s="24"/>
      <c r="D269" s="5"/>
      <c r="E269" s="5"/>
      <c r="G269" s="24"/>
      <c r="O269" s="5"/>
      <c r="R269" s="5"/>
    </row>
    <row r="270" spans="1:18">
      <c r="A270" s="107"/>
      <c r="B270" s="24"/>
      <c r="D270" s="5"/>
      <c r="E270" s="5"/>
      <c r="G270" s="24"/>
      <c r="O270" s="5"/>
      <c r="R270" s="5"/>
    </row>
    <row r="271" spans="1:18">
      <c r="A271" s="107"/>
      <c r="B271" s="24"/>
      <c r="D271" s="5"/>
      <c r="E271" s="5"/>
      <c r="G271" s="24"/>
      <c r="O271" s="5"/>
      <c r="R271" s="5"/>
    </row>
    <row r="272" spans="1:18">
      <c r="A272" s="107"/>
      <c r="B272" s="24"/>
      <c r="D272" s="5"/>
      <c r="E272" s="5"/>
      <c r="G272" s="24"/>
      <c r="O272" s="5"/>
      <c r="R272" s="5"/>
    </row>
    <row r="273" spans="1:18">
      <c r="A273" s="107"/>
      <c r="B273" s="24"/>
      <c r="D273" s="5"/>
      <c r="E273" s="5"/>
      <c r="G273" s="24"/>
      <c r="O273" s="5"/>
      <c r="R273" s="5"/>
    </row>
    <row r="274" spans="1:18">
      <c r="A274" s="107"/>
      <c r="B274" s="24"/>
      <c r="D274" s="5"/>
      <c r="E274" s="5"/>
      <c r="G274" s="24"/>
      <c r="O274" s="5"/>
      <c r="R274" s="5"/>
    </row>
    <row r="275" spans="1:18">
      <c r="A275" s="107"/>
      <c r="B275" s="24"/>
      <c r="D275" s="5"/>
      <c r="E275" s="5"/>
      <c r="G275" s="24"/>
      <c r="O275" s="5"/>
      <c r="R275" s="5"/>
    </row>
    <row r="276" spans="1:18">
      <c r="A276" s="107"/>
      <c r="B276" s="24"/>
      <c r="D276" s="5"/>
      <c r="E276" s="5"/>
      <c r="G276" s="24"/>
      <c r="O276" s="5"/>
      <c r="R276" s="5"/>
    </row>
    <row r="277" spans="1:18">
      <c r="A277" s="107"/>
      <c r="B277" s="24"/>
      <c r="D277" s="5"/>
      <c r="E277" s="5"/>
      <c r="G277" s="24"/>
      <c r="O277" s="5"/>
      <c r="R277" s="5"/>
    </row>
    <row r="278" spans="1:18">
      <c r="A278" s="107"/>
      <c r="B278" s="24"/>
      <c r="D278" s="5"/>
      <c r="E278" s="5"/>
      <c r="G278" s="24"/>
      <c r="O278" s="5"/>
      <c r="R278" s="5"/>
    </row>
    <row r="279" spans="1:18">
      <c r="A279" s="107"/>
      <c r="B279" s="24"/>
      <c r="D279" s="5"/>
      <c r="E279" s="5"/>
      <c r="G279" s="24"/>
      <c r="O279" s="5"/>
      <c r="R279" s="5"/>
    </row>
    <row r="280" spans="1:18">
      <c r="A280" s="107"/>
      <c r="B280" s="24"/>
      <c r="D280" s="5"/>
      <c r="E280" s="5"/>
      <c r="G280" s="24"/>
      <c r="O280" s="5"/>
      <c r="R280" s="5"/>
    </row>
    <row r="281" spans="1:18">
      <c r="A281" s="107"/>
      <c r="B281" s="24"/>
      <c r="D281" s="5"/>
      <c r="E281" s="5"/>
      <c r="G281" s="24"/>
      <c r="O281" s="5"/>
      <c r="R281" s="5"/>
    </row>
    <row r="282" spans="1:18">
      <c r="A282" s="107"/>
      <c r="B282" s="24"/>
      <c r="D282" s="5"/>
      <c r="E282" s="5"/>
      <c r="G282" s="24"/>
      <c r="O282" s="5"/>
      <c r="R282" s="5"/>
    </row>
    <row r="283" spans="1:18">
      <c r="A283" s="107"/>
      <c r="B283" s="24"/>
      <c r="D283" s="5"/>
      <c r="E283" s="5"/>
      <c r="G283" s="24"/>
      <c r="O283" s="5"/>
      <c r="R283" s="5"/>
    </row>
    <row r="284" spans="1:18">
      <c r="A284" s="107"/>
      <c r="B284" s="24"/>
      <c r="D284" s="5"/>
      <c r="E284" s="5"/>
      <c r="G284" s="24"/>
      <c r="O284" s="5"/>
      <c r="R284" s="5"/>
    </row>
    <row r="285" spans="1:18">
      <c r="A285" s="107"/>
      <c r="B285" s="24"/>
      <c r="D285" s="5"/>
      <c r="E285" s="5"/>
      <c r="G285" s="24"/>
      <c r="O285" s="5"/>
      <c r="R285" s="5"/>
    </row>
    <row r="286" spans="1:18">
      <c r="A286" s="107"/>
      <c r="B286" s="24"/>
      <c r="D286" s="5"/>
      <c r="E286" s="5"/>
      <c r="G286" s="24"/>
      <c r="O286" s="5"/>
      <c r="R286" s="5"/>
    </row>
    <row r="287" spans="1:18">
      <c r="A287" s="107"/>
      <c r="B287" s="24"/>
      <c r="D287" s="5"/>
      <c r="E287" s="5"/>
      <c r="G287" s="24"/>
      <c r="O287" s="5"/>
      <c r="R287" s="5"/>
    </row>
    <row r="288" spans="1:18">
      <c r="A288" s="107"/>
      <c r="B288" s="24"/>
      <c r="D288" s="5"/>
      <c r="E288" s="5"/>
      <c r="G288" s="24"/>
      <c r="O288" s="5"/>
      <c r="R288" s="5"/>
    </row>
    <row r="289" spans="1:18">
      <c r="A289" s="107"/>
      <c r="B289" s="24"/>
      <c r="D289" s="5"/>
      <c r="E289" s="5"/>
      <c r="G289" s="24"/>
      <c r="O289" s="5"/>
      <c r="R289" s="5"/>
    </row>
    <row r="290" spans="1:18">
      <c r="A290" s="107"/>
      <c r="B290" s="24"/>
      <c r="D290" s="5"/>
      <c r="E290" s="5"/>
      <c r="G290" s="24"/>
      <c r="O290" s="5"/>
      <c r="R290" s="5"/>
    </row>
    <row r="291" spans="1:18">
      <c r="A291" s="107"/>
      <c r="B291" s="24"/>
      <c r="D291" s="5"/>
      <c r="E291" s="5"/>
      <c r="G291" s="24"/>
      <c r="O291" s="5"/>
      <c r="R291" s="5"/>
    </row>
    <row r="292" spans="1:18">
      <c r="A292" s="107"/>
      <c r="B292" s="24"/>
      <c r="D292" s="5"/>
      <c r="E292" s="5"/>
      <c r="G292" s="24"/>
      <c r="O292" s="5"/>
      <c r="R292" s="5"/>
    </row>
    <row r="293" spans="1:18">
      <c r="A293" s="107"/>
      <c r="B293" s="24"/>
      <c r="D293" s="5"/>
      <c r="E293" s="5"/>
      <c r="G293" s="24"/>
      <c r="O293" s="5"/>
      <c r="R293" s="5"/>
    </row>
    <row r="294" spans="1:18">
      <c r="A294" s="107"/>
      <c r="B294" s="24"/>
      <c r="D294" s="5"/>
      <c r="E294" s="5"/>
      <c r="G294" s="24"/>
      <c r="O294" s="5"/>
      <c r="R294" s="5"/>
    </row>
    <row r="295" spans="1:18">
      <c r="A295" s="107"/>
      <c r="B295" s="24"/>
      <c r="D295" s="5"/>
      <c r="E295" s="5"/>
      <c r="G295" s="24"/>
      <c r="O295" s="5"/>
      <c r="R295" s="5"/>
    </row>
    <row r="296" spans="1:18">
      <c r="A296" s="107"/>
      <c r="B296" s="24"/>
      <c r="D296" s="5"/>
      <c r="E296" s="5"/>
      <c r="G296" s="24"/>
      <c r="O296" s="5"/>
      <c r="R296" s="5"/>
    </row>
    <row r="297" spans="1:18">
      <c r="A297" s="107"/>
      <c r="B297" s="24"/>
      <c r="D297" s="5"/>
      <c r="E297" s="5"/>
      <c r="G297" s="24"/>
      <c r="O297" s="5"/>
      <c r="R297" s="5"/>
    </row>
    <row r="298" spans="1:18">
      <c r="A298" s="107"/>
      <c r="B298" s="24"/>
      <c r="D298" s="5"/>
      <c r="E298" s="5"/>
      <c r="G298" s="24"/>
      <c r="O298" s="5"/>
      <c r="R298" s="5"/>
    </row>
    <row r="299" spans="1:18">
      <c r="A299" s="107"/>
      <c r="B299" s="24"/>
      <c r="D299" s="5"/>
      <c r="E299" s="5"/>
      <c r="G299" s="24"/>
      <c r="O299" s="5"/>
      <c r="R299" s="5"/>
    </row>
    <row r="300" spans="1:18">
      <c r="A300" s="107"/>
      <c r="B300" s="24"/>
      <c r="D300" s="5"/>
      <c r="E300" s="5"/>
      <c r="G300" s="24"/>
      <c r="O300" s="5"/>
      <c r="R300" s="5"/>
    </row>
    <row r="301" spans="1:18">
      <c r="A301" s="107"/>
      <c r="B301" s="24"/>
      <c r="D301" s="5"/>
      <c r="E301" s="5"/>
      <c r="G301" s="24"/>
      <c r="O301" s="5"/>
      <c r="R301" s="5"/>
    </row>
    <row r="302" spans="1:18">
      <c r="A302" s="107"/>
      <c r="B302" s="24"/>
      <c r="D302" s="5"/>
      <c r="E302" s="5"/>
      <c r="G302" s="24"/>
      <c r="O302" s="5"/>
      <c r="R302" s="5"/>
    </row>
    <row r="303" spans="1:18">
      <c r="A303" s="107"/>
      <c r="B303" s="24"/>
      <c r="D303" s="5"/>
      <c r="E303" s="5"/>
      <c r="G303" s="24"/>
      <c r="O303" s="5"/>
      <c r="R303" s="5"/>
    </row>
    <row r="304" spans="1:18">
      <c r="A304" s="107"/>
      <c r="B304" s="24"/>
      <c r="D304" s="5"/>
      <c r="E304" s="5"/>
      <c r="G304" s="24"/>
      <c r="O304" s="5"/>
      <c r="R304" s="5"/>
    </row>
    <row r="305" spans="1:18">
      <c r="A305" s="107"/>
      <c r="B305" s="24"/>
      <c r="D305" s="5"/>
      <c r="E305" s="5"/>
      <c r="G305" s="24"/>
      <c r="O305" s="5"/>
      <c r="R305" s="5"/>
    </row>
    <row r="306" spans="1:18">
      <c r="A306" s="107"/>
      <c r="B306" s="24"/>
      <c r="D306" s="5"/>
      <c r="E306" s="5"/>
      <c r="G306" s="24"/>
      <c r="O306" s="5"/>
      <c r="R306" s="5"/>
    </row>
    <row r="307" spans="1:18">
      <c r="A307" s="107"/>
      <c r="B307" s="24"/>
      <c r="D307" s="5"/>
      <c r="E307" s="5"/>
      <c r="G307" s="24"/>
      <c r="O307" s="5"/>
      <c r="R307" s="5"/>
    </row>
    <row r="308" spans="1:18">
      <c r="A308" s="107"/>
      <c r="B308" s="24"/>
      <c r="D308" s="5"/>
      <c r="E308" s="5"/>
      <c r="G308" s="24"/>
      <c r="O308" s="5"/>
      <c r="R308" s="5"/>
    </row>
    <row r="309" spans="1:18">
      <c r="A309" s="107"/>
      <c r="B309" s="24"/>
      <c r="D309" s="5"/>
      <c r="E309" s="5"/>
      <c r="G309" s="24"/>
      <c r="O309" s="5"/>
      <c r="R309" s="5"/>
    </row>
    <row r="310" spans="1:18">
      <c r="A310" s="107"/>
      <c r="B310" s="24"/>
      <c r="D310" s="5"/>
      <c r="E310" s="5"/>
      <c r="G310" s="24"/>
      <c r="O310" s="5"/>
      <c r="R310" s="5"/>
    </row>
    <row r="311" spans="1:18">
      <c r="A311" s="107"/>
      <c r="B311" s="24"/>
      <c r="D311" s="5"/>
      <c r="E311" s="5"/>
      <c r="G311" s="24"/>
      <c r="O311" s="5"/>
      <c r="R311" s="5"/>
    </row>
    <row r="312" spans="1:18">
      <c r="A312" s="107"/>
      <c r="B312" s="24"/>
      <c r="D312" s="5"/>
      <c r="E312" s="5"/>
      <c r="G312" s="24"/>
      <c r="O312" s="5"/>
      <c r="R312" s="5"/>
    </row>
    <row r="313" spans="1:18">
      <c r="A313" s="107"/>
      <c r="B313" s="24"/>
      <c r="D313" s="5"/>
      <c r="E313" s="5"/>
      <c r="G313" s="24"/>
      <c r="O313" s="5"/>
      <c r="R313" s="5"/>
    </row>
    <row r="314" spans="1:18">
      <c r="A314" s="107"/>
      <c r="B314" s="24"/>
      <c r="D314" s="5"/>
      <c r="E314" s="5"/>
      <c r="G314" s="24"/>
      <c r="O314" s="5"/>
      <c r="R314" s="5"/>
    </row>
    <row r="315" spans="1:18">
      <c r="A315" s="107"/>
      <c r="B315" s="24"/>
      <c r="D315" s="5"/>
      <c r="E315" s="5"/>
      <c r="G315" s="24"/>
      <c r="O315" s="5"/>
      <c r="R315" s="5"/>
    </row>
    <row r="316" spans="1:18">
      <c r="A316" s="107"/>
      <c r="B316" s="24"/>
      <c r="D316" s="5"/>
      <c r="E316" s="5"/>
      <c r="G316" s="24"/>
      <c r="O316" s="5"/>
      <c r="R316" s="5"/>
    </row>
    <row r="317" spans="1:18">
      <c r="A317" s="107"/>
      <c r="B317" s="24"/>
      <c r="D317" s="5"/>
      <c r="E317" s="5"/>
      <c r="G317" s="24"/>
      <c r="O317" s="5"/>
      <c r="R317" s="5"/>
    </row>
    <row r="318" spans="1:18">
      <c r="A318" s="107"/>
      <c r="B318" s="24"/>
      <c r="D318" s="5"/>
      <c r="E318" s="5"/>
      <c r="G318" s="24"/>
      <c r="O318" s="5"/>
      <c r="R318" s="5"/>
    </row>
    <row r="319" spans="1:18">
      <c r="A319" s="107"/>
      <c r="B319" s="24"/>
      <c r="D319" s="5"/>
      <c r="E319" s="5"/>
      <c r="G319" s="24"/>
      <c r="O319" s="5"/>
      <c r="R319" s="5"/>
    </row>
    <row r="320" spans="1:18">
      <c r="A320" s="107"/>
      <c r="B320" s="24"/>
      <c r="D320" s="5"/>
      <c r="E320" s="5"/>
      <c r="G320" s="24"/>
      <c r="O320" s="5"/>
      <c r="R320" s="5"/>
    </row>
    <row r="321" spans="1:18">
      <c r="A321" s="107"/>
      <c r="B321" s="24"/>
      <c r="D321" s="5"/>
      <c r="E321" s="5"/>
      <c r="G321" s="24"/>
      <c r="O321" s="5"/>
      <c r="R321" s="5"/>
    </row>
    <row r="322" spans="1:18">
      <c r="A322" s="107"/>
      <c r="B322" s="24"/>
      <c r="D322" s="5"/>
      <c r="E322" s="5"/>
      <c r="G322" s="24"/>
      <c r="O322" s="5"/>
      <c r="R322" s="5"/>
    </row>
    <row r="323" spans="1:18">
      <c r="A323" s="107"/>
      <c r="B323" s="24"/>
      <c r="D323" s="5"/>
      <c r="E323" s="5"/>
      <c r="G323" s="24"/>
      <c r="O323" s="5"/>
      <c r="R323" s="5"/>
    </row>
    <row r="324" spans="1:18">
      <c r="A324" s="107"/>
      <c r="B324" s="24"/>
      <c r="D324" s="5"/>
      <c r="E324" s="5"/>
      <c r="G324" s="24"/>
      <c r="O324" s="5"/>
      <c r="R324" s="5"/>
    </row>
    <row r="325" spans="1:18">
      <c r="A325" s="107"/>
      <c r="B325" s="24"/>
      <c r="D325" s="5"/>
      <c r="E325" s="5"/>
      <c r="G325" s="24"/>
      <c r="O325" s="5"/>
      <c r="R325" s="5"/>
    </row>
    <row r="326" spans="1:18">
      <c r="A326" s="107"/>
      <c r="B326" s="24"/>
      <c r="D326" s="5"/>
      <c r="E326" s="5"/>
      <c r="G326" s="24"/>
      <c r="O326" s="5"/>
      <c r="R326" s="5"/>
    </row>
    <row r="327" spans="1:18">
      <c r="A327" s="107"/>
      <c r="B327" s="24"/>
      <c r="D327" s="5"/>
      <c r="E327" s="5"/>
      <c r="G327" s="24"/>
      <c r="O327" s="5"/>
      <c r="R327" s="5"/>
    </row>
    <row r="328" spans="1:18">
      <c r="A328" s="107"/>
      <c r="B328" s="24"/>
      <c r="D328" s="5"/>
      <c r="E328" s="5"/>
      <c r="G328" s="24"/>
      <c r="O328" s="5"/>
      <c r="R328" s="5"/>
    </row>
    <row r="329" spans="1:18">
      <c r="A329" s="107"/>
      <c r="B329" s="24"/>
      <c r="D329" s="5"/>
      <c r="E329" s="5"/>
      <c r="G329" s="24"/>
      <c r="O329" s="5"/>
      <c r="R329" s="5"/>
    </row>
    <row r="330" spans="1:18">
      <c r="A330" s="107"/>
      <c r="B330" s="24"/>
      <c r="D330" s="5"/>
      <c r="E330" s="5"/>
      <c r="G330" s="24"/>
      <c r="O330" s="5"/>
      <c r="R330" s="5"/>
    </row>
    <row r="331" spans="1:18">
      <c r="A331" s="107"/>
      <c r="B331" s="24"/>
      <c r="D331" s="5"/>
      <c r="E331" s="5"/>
      <c r="G331" s="24"/>
      <c r="O331" s="5"/>
      <c r="R331" s="5"/>
    </row>
    <row r="332" spans="1:18">
      <c r="A332" s="107"/>
      <c r="B332" s="24"/>
      <c r="D332" s="5"/>
      <c r="E332" s="5"/>
      <c r="G332" s="24"/>
      <c r="O332" s="5"/>
      <c r="R332" s="5"/>
    </row>
    <row r="333" spans="1:18">
      <c r="A333" s="107"/>
      <c r="B333" s="24"/>
      <c r="D333" s="5"/>
      <c r="E333" s="5"/>
      <c r="G333" s="24"/>
      <c r="O333" s="5"/>
      <c r="R333" s="5"/>
    </row>
    <row r="334" spans="1:18">
      <c r="A334" s="107"/>
      <c r="B334" s="24"/>
      <c r="D334" s="5"/>
      <c r="E334" s="5"/>
      <c r="G334" s="24"/>
      <c r="O334" s="5"/>
      <c r="R334" s="5"/>
    </row>
    <row r="335" spans="1:18">
      <c r="A335" s="107"/>
      <c r="B335" s="24"/>
      <c r="D335" s="5"/>
      <c r="E335" s="5"/>
      <c r="G335" s="24"/>
      <c r="O335" s="5"/>
      <c r="R335" s="5"/>
    </row>
    <row r="336" spans="1:18">
      <c r="A336" s="107"/>
      <c r="B336" s="24"/>
      <c r="D336" s="5"/>
      <c r="E336" s="5"/>
      <c r="G336" s="24"/>
      <c r="O336" s="5"/>
      <c r="R336" s="5"/>
    </row>
    <row r="337" spans="1:18">
      <c r="A337" s="107"/>
      <c r="B337" s="24"/>
      <c r="D337" s="5"/>
      <c r="E337" s="5"/>
      <c r="G337" s="24"/>
      <c r="O337" s="5"/>
      <c r="R337" s="5"/>
    </row>
    <row r="338" spans="1:18">
      <c r="A338" s="107"/>
      <c r="B338" s="24"/>
      <c r="D338" s="5"/>
      <c r="E338" s="5"/>
      <c r="G338" s="24"/>
      <c r="O338" s="5"/>
      <c r="R338" s="5"/>
    </row>
    <row r="339" spans="1:18">
      <c r="A339" s="107"/>
      <c r="B339" s="24"/>
      <c r="D339" s="5"/>
      <c r="E339" s="5"/>
      <c r="G339" s="24"/>
      <c r="O339" s="5"/>
      <c r="R339" s="5"/>
    </row>
    <row r="340" spans="1:18">
      <c r="A340" s="107"/>
      <c r="B340" s="24"/>
      <c r="D340" s="5"/>
      <c r="E340" s="5"/>
      <c r="G340" s="24"/>
      <c r="O340" s="5"/>
      <c r="R340" s="5"/>
    </row>
    <row r="341" spans="1:18">
      <c r="A341" s="107"/>
      <c r="B341" s="24"/>
      <c r="D341" s="5"/>
      <c r="E341" s="5"/>
      <c r="G341" s="24"/>
      <c r="O341" s="5"/>
      <c r="R341" s="5"/>
    </row>
    <row r="342" spans="1:18">
      <c r="A342" s="107"/>
      <c r="B342" s="24"/>
      <c r="D342" s="5"/>
      <c r="E342" s="5"/>
      <c r="G342" s="24"/>
      <c r="O342" s="5"/>
      <c r="R342" s="5"/>
    </row>
    <row r="343" spans="1:18">
      <c r="A343" s="107"/>
      <c r="B343" s="24"/>
      <c r="D343" s="5"/>
      <c r="E343" s="5"/>
      <c r="G343" s="24"/>
      <c r="O343" s="5"/>
      <c r="R343" s="5"/>
    </row>
    <row r="344" spans="1:18">
      <c r="A344" s="107"/>
      <c r="B344" s="24"/>
      <c r="D344" s="5"/>
      <c r="E344" s="5"/>
      <c r="G344" s="24"/>
      <c r="O344" s="5"/>
      <c r="R344" s="5"/>
    </row>
    <row r="345" spans="1:18">
      <c r="A345" s="107"/>
      <c r="B345" s="24"/>
      <c r="D345" s="5"/>
      <c r="E345" s="5"/>
      <c r="G345" s="24"/>
      <c r="O345" s="5"/>
      <c r="R345" s="5"/>
    </row>
    <row r="346" spans="1:18">
      <c r="A346" s="107"/>
      <c r="B346" s="24"/>
      <c r="D346" s="5"/>
      <c r="E346" s="5"/>
      <c r="G346" s="24"/>
      <c r="O346" s="5"/>
      <c r="R346" s="5"/>
    </row>
    <row r="347" spans="1:18">
      <c r="A347" s="107"/>
      <c r="B347" s="24"/>
      <c r="D347" s="5"/>
      <c r="E347" s="5"/>
      <c r="G347" s="24"/>
      <c r="O347" s="5"/>
      <c r="R347" s="5"/>
    </row>
    <row r="348" spans="1:18">
      <c r="A348" s="107"/>
      <c r="B348" s="24"/>
      <c r="D348" s="5"/>
      <c r="E348" s="5"/>
      <c r="G348" s="24"/>
      <c r="O348" s="5"/>
      <c r="R348" s="5"/>
    </row>
    <row r="349" spans="1:18">
      <c r="A349" s="107"/>
      <c r="B349" s="24"/>
      <c r="D349" s="5"/>
      <c r="E349" s="5"/>
      <c r="G349" s="24"/>
      <c r="O349" s="5"/>
      <c r="R349" s="5"/>
    </row>
    <row r="350" spans="1:18">
      <c r="A350" s="107"/>
      <c r="B350" s="24"/>
      <c r="D350" s="5"/>
      <c r="E350" s="5"/>
      <c r="G350" s="24"/>
      <c r="O350" s="5"/>
      <c r="R350" s="5"/>
    </row>
    <row r="351" spans="1:18">
      <c r="A351" s="107"/>
      <c r="B351" s="24"/>
      <c r="D351" s="5"/>
      <c r="E351" s="5"/>
      <c r="G351" s="24"/>
      <c r="O351" s="5"/>
      <c r="R351" s="5"/>
    </row>
    <row r="352" spans="1:18">
      <c r="A352" s="107"/>
      <c r="B352" s="24"/>
      <c r="D352" s="5"/>
      <c r="E352" s="5"/>
      <c r="G352" s="24"/>
      <c r="O352" s="5"/>
      <c r="R352" s="5"/>
    </row>
    <row r="353" spans="1:18">
      <c r="A353" s="107"/>
      <c r="B353" s="24"/>
      <c r="D353" s="5"/>
      <c r="E353" s="5"/>
      <c r="G353" s="24"/>
      <c r="O353" s="5"/>
      <c r="R353" s="5"/>
    </row>
    <row r="354" spans="1:18">
      <c r="A354" s="107"/>
      <c r="B354" s="24"/>
      <c r="D354" s="5"/>
      <c r="E354" s="5"/>
      <c r="G354" s="24"/>
      <c r="O354" s="5"/>
      <c r="R354" s="5"/>
    </row>
    <row r="355" spans="1:18">
      <c r="A355" s="107"/>
      <c r="B355" s="24"/>
      <c r="D355" s="5"/>
      <c r="E355" s="5"/>
      <c r="G355" s="24"/>
      <c r="O355" s="5"/>
      <c r="R355" s="5"/>
    </row>
    <row r="356" spans="1:18">
      <c r="A356" s="107"/>
      <c r="B356" s="24"/>
      <c r="D356" s="5"/>
      <c r="E356" s="5"/>
      <c r="G356" s="24"/>
      <c r="O356" s="5"/>
      <c r="R356" s="5"/>
    </row>
    <row r="357" spans="1:18">
      <c r="A357" s="107"/>
      <c r="B357" s="24"/>
      <c r="D357" s="5"/>
      <c r="E357" s="5"/>
      <c r="G357" s="24"/>
      <c r="O357" s="5"/>
      <c r="R357" s="5"/>
    </row>
    <row r="358" spans="1:18">
      <c r="A358" s="107"/>
      <c r="B358" s="24"/>
      <c r="D358" s="5"/>
      <c r="E358" s="5"/>
      <c r="G358" s="24"/>
      <c r="O358" s="5"/>
      <c r="R358" s="5"/>
    </row>
    <row r="359" spans="1:18">
      <c r="A359" s="107"/>
      <c r="B359" s="24"/>
      <c r="D359" s="5"/>
      <c r="E359" s="5"/>
      <c r="G359" s="24"/>
      <c r="O359" s="5"/>
      <c r="R359" s="5"/>
    </row>
    <row r="360" spans="1:18">
      <c r="A360" s="107"/>
      <c r="B360" s="24"/>
      <c r="D360" s="5"/>
      <c r="E360" s="5"/>
      <c r="G360" s="24"/>
      <c r="O360" s="5"/>
      <c r="R360" s="5"/>
    </row>
    <row r="361" spans="1:18">
      <c r="A361" s="107"/>
      <c r="B361" s="24"/>
      <c r="D361" s="5"/>
      <c r="E361" s="5"/>
      <c r="G361" s="24"/>
      <c r="O361" s="5"/>
      <c r="R361" s="5"/>
    </row>
    <row r="362" spans="1:18">
      <c r="A362" s="107"/>
      <c r="B362" s="24"/>
      <c r="D362" s="5"/>
      <c r="E362" s="5"/>
      <c r="G362" s="24"/>
      <c r="O362" s="5"/>
      <c r="R362" s="5"/>
    </row>
    <row r="363" spans="1:18">
      <c r="A363" s="107"/>
      <c r="B363" s="24"/>
      <c r="D363" s="5"/>
      <c r="E363" s="5"/>
      <c r="G363" s="24"/>
      <c r="O363" s="5"/>
      <c r="R363" s="5"/>
    </row>
    <row r="364" spans="1:18">
      <c r="A364" s="107"/>
      <c r="B364" s="24"/>
      <c r="D364" s="5"/>
      <c r="E364" s="5"/>
      <c r="G364" s="24"/>
      <c r="O364" s="5"/>
      <c r="R364" s="5"/>
    </row>
    <row r="365" spans="1:18">
      <c r="A365" s="107"/>
      <c r="B365" s="24"/>
      <c r="D365" s="5"/>
      <c r="E365" s="5"/>
      <c r="G365" s="24"/>
      <c r="O365" s="5"/>
      <c r="R365" s="5"/>
    </row>
    <row r="366" spans="1:18">
      <c r="A366" s="107"/>
      <c r="B366" s="24"/>
      <c r="D366" s="5"/>
      <c r="E366" s="5"/>
      <c r="G366" s="24"/>
      <c r="O366" s="5"/>
      <c r="R366" s="5"/>
    </row>
    <row r="367" spans="1:18">
      <c r="A367" s="107"/>
      <c r="B367" s="24"/>
      <c r="D367" s="5"/>
      <c r="E367" s="5"/>
      <c r="G367" s="24"/>
      <c r="O367" s="5"/>
      <c r="R367" s="5"/>
    </row>
    <row r="368" spans="1:18">
      <c r="A368" s="107"/>
      <c r="B368" s="24"/>
      <c r="D368" s="5"/>
      <c r="E368" s="5"/>
      <c r="G368" s="24"/>
      <c r="O368" s="5"/>
      <c r="R368" s="5"/>
    </row>
    <row r="369" spans="1:18">
      <c r="A369" s="107"/>
      <c r="B369" s="24"/>
      <c r="D369" s="5"/>
      <c r="E369" s="5"/>
      <c r="G369" s="24"/>
      <c r="O369" s="5"/>
      <c r="R369" s="5"/>
    </row>
    <row r="370" spans="1:18">
      <c r="A370" s="107"/>
      <c r="B370" s="24"/>
      <c r="D370" s="5"/>
      <c r="E370" s="5"/>
      <c r="G370" s="24"/>
      <c r="O370" s="5"/>
      <c r="R370" s="5"/>
    </row>
    <row r="371" spans="1:18">
      <c r="A371" s="107"/>
      <c r="B371" s="24"/>
      <c r="D371" s="5"/>
      <c r="E371" s="5"/>
      <c r="G371" s="24"/>
      <c r="O371" s="5"/>
      <c r="R371" s="5"/>
    </row>
    <row r="372" spans="1:18">
      <c r="A372" s="107"/>
      <c r="B372" s="24"/>
      <c r="D372" s="5"/>
      <c r="E372" s="5"/>
      <c r="G372" s="24"/>
      <c r="O372" s="5"/>
      <c r="R372" s="5"/>
    </row>
    <row r="373" spans="1:18">
      <c r="A373" s="107"/>
      <c r="B373" s="24"/>
      <c r="D373" s="5"/>
      <c r="E373" s="5"/>
      <c r="G373" s="24"/>
      <c r="O373" s="5"/>
      <c r="R373" s="5"/>
    </row>
    <row r="374" spans="1:18">
      <c r="A374" s="107"/>
      <c r="B374" s="24"/>
      <c r="D374" s="5"/>
      <c r="E374" s="5"/>
      <c r="G374" s="24"/>
      <c r="O374" s="5"/>
      <c r="R374" s="5"/>
    </row>
    <row r="375" spans="1:18">
      <c r="A375" s="107"/>
      <c r="B375" s="24"/>
      <c r="D375" s="5"/>
      <c r="E375" s="5"/>
      <c r="G375" s="24"/>
      <c r="O375" s="5"/>
      <c r="R375" s="5"/>
    </row>
    <row r="376" spans="1:18">
      <c r="A376" s="107"/>
      <c r="B376" s="24"/>
      <c r="D376" s="5"/>
      <c r="E376" s="5"/>
      <c r="G376" s="24"/>
      <c r="O376" s="5"/>
      <c r="R376" s="5"/>
    </row>
    <row r="377" spans="1:18">
      <c r="A377" s="107"/>
      <c r="B377" s="24"/>
      <c r="D377" s="5"/>
      <c r="E377" s="5"/>
      <c r="G377" s="24"/>
      <c r="O377" s="5"/>
      <c r="R377" s="5"/>
    </row>
    <row r="378" spans="1:18">
      <c r="A378" s="107"/>
      <c r="B378" s="24"/>
      <c r="D378" s="5"/>
      <c r="E378" s="5"/>
      <c r="G378" s="24"/>
      <c r="O378" s="5"/>
      <c r="R378" s="5"/>
    </row>
    <row r="379" spans="1:18">
      <c r="A379" s="107"/>
      <c r="B379" s="24"/>
      <c r="D379" s="5"/>
      <c r="E379" s="5"/>
      <c r="G379" s="24"/>
      <c r="O379" s="5"/>
      <c r="R379" s="5"/>
    </row>
    <row r="380" spans="1:18">
      <c r="A380" s="107"/>
      <c r="B380" s="24"/>
      <c r="D380" s="5"/>
      <c r="E380" s="5"/>
      <c r="G380" s="24"/>
      <c r="O380" s="5"/>
      <c r="R380" s="5"/>
    </row>
    <row r="381" spans="1:18">
      <c r="A381" s="107"/>
      <c r="B381" s="24"/>
      <c r="D381" s="5"/>
      <c r="E381" s="5"/>
      <c r="G381" s="24"/>
      <c r="O381" s="5"/>
      <c r="R381" s="5"/>
    </row>
    <row r="382" spans="1:18">
      <c r="A382" s="107"/>
      <c r="B382" s="24"/>
      <c r="D382" s="5"/>
      <c r="E382" s="5"/>
      <c r="G382" s="24"/>
      <c r="O382" s="5"/>
      <c r="R382" s="5"/>
    </row>
    <row r="383" spans="1:18">
      <c r="A383" s="107"/>
      <c r="B383" s="24"/>
      <c r="D383" s="5"/>
      <c r="E383" s="5"/>
      <c r="G383" s="24"/>
      <c r="O383" s="5"/>
      <c r="R383" s="5"/>
    </row>
    <row r="384" spans="1:18">
      <c r="A384" s="107"/>
      <c r="B384" s="24"/>
      <c r="D384" s="5"/>
      <c r="E384" s="5"/>
      <c r="G384" s="24"/>
      <c r="O384" s="5"/>
      <c r="R384" s="5"/>
    </row>
    <row r="385" spans="1:18">
      <c r="A385" s="107"/>
      <c r="B385" s="24"/>
      <c r="D385" s="5"/>
      <c r="E385" s="5"/>
      <c r="G385" s="24"/>
      <c r="O385" s="5"/>
      <c r="R385" s="5"/>
    </row>
    <row r="386" spans="1:18">
      <c r="A386" s="107"/>
      <c r="B386" s="24"/>
      <c r="D386" s="5"/>
      <c r="E386" s="5"/>
      <c r="G386" s="24"/>
      <c r="O386" s="5"/>
      <c r="R386" s="5"/>
    </row>
    <row r="387" spans="1:18">
      <c r="A387" s="107"/>
      <c r="B387" s="24"/>
      <c r="D387" s="5"/>
      <c r="E387" s="5"/>
      <c r="G387" s="24"/>
      <c r="O387" s="5"/>
      <c r="R387" s="5"/>
    </row>
    <row r="388" spans="1:18">
      <c r="A388" s="107"/>
      <c r="B388" s="24"/>
      <c r="D388" s="5"/>
      <c r="E388" s="5"/>
      <c r="G388" s="24"/>
      <c r="O388" s="5"/>
      <c r="R388" s="5"/>
    </row>
    <row r="389" spans="1:18">
      <c r="A389" s="107"/>
      <c r="B389" s="24"/>
      <c r="D389" s="5"/>
      <c r="E389" s="5"/>
      <c r="G389" s="24"/>
      <c r="O389" s="5"/>
      <c r="R389" s="5"/>
    </row>
    <row r="390" spans="1:18">
      <c r="A390" s="107"/>
      <c r="B390" s="24"/>
      <c r="D390" s="5"/>
      <c r="E390" s="5"/>
      <c r="G390" s="24"/>
      <c r="O390" s="5"/>
      <c r="R390" s="5"/>
    </row>
    <row r="391" spans="1:18">
      <c r="A391" s="107"/>
      <c r="B391" s="24"/>
      <c r="D391" s="5"/>
      <c r="E391" s="5"/>
      <c r="G391" s="24"/>
      <c r="O391" s="5"/>
      <c r="R391" s="5"/>
    </row>
    <row r="392" spans="1:18">
      <c r="A392" s="107"/>
      <c r="B392" s="24"/>
      <c r="D392" s="5"/>
      <c r="E392" s="5"/>
      <c r="G392" s="24"/>
      <c r="O392" s="5"/>
      <c r="R392" s="5"/>
    </row>
    <row r="393" spans="1:18">
      <c r="A393" s="107"/>
      <c r="B393" s="24"/>
      <c r="D393" s="5"/>
      <c r="E393" s="5"/>
      <c r="G393" s="24"/>
      <c r="O393" s="5"/>
      <c r="R393" s="5"/>
    </row>
    <row r="394" spans="1:18">
      <c r="A394" s="107"/>
      <c r="B394" s="24"/>
      <c r="D394" s="5"/>
      <c r="E394" s="5"/>
      <c r="G394" s="24"/>
      <c r="O394" s="5"/>
      <c r="R394" s="5"/>
    </row>
    <row r="395" spans="1:18">
      <c r="A395" s="107"/>
      <c r="B395" s="24"/>
      <c r="D395" s="5"/>
      <c r="E395" s="5"/>
      <c r="G395" s="24"/>
      <c r="O395" s="5"/>
      <c r="R395" s="5"/>
    </row>
    <row r="396" spans="1:18">
      <c r="A396" s="107"/>
      <c r="B396" s="24"/>
      <c r="D396" s="5"/>
      <c r="E396" s="5"/>
      <c r="G396" s="24"/>
      <c r="O396" s="5"/>
      <c r="R396" s="5"/>
    </row>
    <row r="397" spans="1:18">
      <c r="A397" s="107"/>
      <c r="B397" s="24"/>
      <c r="D397" s="5"/>
      <c r="E397" s="5"/>
      <c r="G397" s="24"/>
      <c r="O397" s="5"/>
      <c r="R397" s="5"/>
    </row>
    <row r="398" spans="1:18">
      <c r="A398" s="107"/>
      <c r="B398" s="24"/>
      <c r="D398" s="5"/>
      <c r="E398" s="5"/>
      <c r="G398" s="24"/>
      <c r="O398" s="5"/>
      <c r="R398" s="5"/>
    </row>
    <row r="399" spans="1:18">
      <c r="A399" s="107"/>
      <c r="B399" s="24"/>
      <c r="D399" s="5"/>
      <c r="E399" s="5"/>
      <c r="G399" s="24"/>
      <c r="O399" s="5"/>
      <c r="R399" s="5"/>
    </row>
    <row r="400" spans="1:18">
      <c r="A400" s="107"/>
      <c r="B400" s="24"/>
      <c r="D400" s="5"/>
      <c r="E400" s="5"/>
      <c r="G400" s="24"/>
      <c r="O400" s="5"/>
      <c r="R400" s="5"/>
    </row>
    <row r="401" spans="1:18">
      <c r="A401" s="107"/>
      <c r="B401" s="24"/>
      <c r="D401" s="5"/>
      <c r="E401" s="5"/>
      <c r="G401" s="24"/>
      <c r="O401" s="5"/>
      <c r="R401" s="5"/>
    </row>
    <row r="402" spans="1:18">
      <c r="A402" s="107"/>
      <c r="B402" s="24"/>
      <c r="D402" s="5"/>
      <c r="E402" s="5"/>
      <c r="G402" s="24"/>
      <c r="O402" s="5"/>
      <c r="R402" s="5"/>
    </row>
    <row r="403" spans="1:18">
      <c r="A403" s="107"/>
      <c r="B403" s="24"/>
      <c r="D403" s="5"/>
      <c r="E403" s="5"/>
      <c r="G403" s="24"/>
      <c r="O403" s="5"/>
      <c r="R403" s="5"/>
    </row>
    <row r="404" spans="1:18">
      <c r="A404" s="107"/>
      <c r="B404" s="24"/>
      <c r="D404" s="5"/>
      <c r="E404" s="5"/>
      <c r="G404" s="24"/>
      <c r="O404" s="5"/>
      <c r="R404" s="5"/>
    </row>
    <row r="405" spans="1:18">
      <c r="A405" s="107"/>
      <c r="B405" s="24"/>
      <c r="D405" s="5"/>
      <c r="E405" s="5"/>
      <c r="G405" s="24"/>
      <c r="O405" s="5"/>
      <c r="R405" s="5"/>
    </row>
    <row r="406" spans="1:18">
      <c r="A406" s="107"/>
      <c r="B406" s="24"/>
      <c r="D406" s="5"/>
      <c r="E406" s="5"/>
      <c r="G406" s="24"/>
      <c r="O406" s="5"/>
      <c r="R406" s="5"/>
    </row>
    <row r="407" spans="1:18">
      <c r="A407" s="107"/>
      <c r="B407" s="24"/>
      <c r="D407" s="5"/>
      <c r="E407" s="5"/>
      <c r="G407" s="24"/>
      <c r="O407" s="5"/>
      <c r="R407" s="5"/>
    </row>
    <row r="408" spans="1:18">
      <c r="A408" s="107"/>
      <c r="B408" s="24"/>
      <c r="D408" s="5"/>
      <c r="E408" s="5"/>
      <c r="G408" s="24"/>
      <c r="O408" s="5"/>
      <c r="R408" s="5"/>
    </row>
    <row r="409" spans="1:18">
      <c r="A409" s="107"/>
      <c r="B409" s="24"/>
      <c r="D409" s="5"/>
      <c r="E409" s="5"/>
      <c r="G409" s="24"/>
      <c r="O409" s="5"/>
      <c r="R409" s="5"/>
    </row>
    <row r="410" spans="1:18">
      <c r="A410" s="107"/>
      <c r="B410" s="24"/>
      <c r="D410" s="5"/>
      <c r="E410" s="5"/>
      <c r="G410" s="24"/>
      <c r="O410" s="5"/>
      <c r="R410" s="5"/>
    </row>
    <row r="411" spans="1:18">
      <c r="A411" s="107"/>
      <c r="B411" s="24"/>
      <c r="D411" s="5"/>
      <c r="E411" s="5"/>
      <c r="G411" s="24"/>
      <c r="O411" s="5"/>
      <c r="R411" s="5"/>
    </row>
    <row r="412" spans="1:18">
      <c r="A412" s="107"/>
      <c r="B412" s="24"/>
      <c r="D412" s="5"/>
      <c r="E412" s="5"/>
      <c r="G412" s="24"/>
      <c r="O412" s="5"/>
      <c r="R412" s="5"/>
    </row>
    <row r="413" spans="1:18">
      <c r="A413" s="107"/>
      <c r="B413" s="24"/>
      <c r="D413" s="5"/>
      <c r="E413" s="5"/>
      <c r="G413" s="24"/>
      <c r="O413" s="5"/>
      <c r="R413" s="5"/>
    </row>
    <row r="414" spans="1:18">
      <c r="A414" s="107"/>
      <c r="B414" s="24"/>
      <c r="D414" s="5"/>
      <c r="E414" s="5"/>
      <c r="G414" s="24"/>
      <c r="O414" s="5"/>
      <c r="R414" s="5"/>
    </row>
    <row r="415" spans="1:18">
      <c r="A415" s="107"/>
      <c r="B415" s="24"/>
      <c r="D415" s="5"/>
      <c r="E415" s="5"/>
      <c r="G415" s="24"/>
      <c r="O415" s="5"/>
      <c r="R415" s="5"/>
    </row>
    <row r="416" spans="1:18">
      <c r="A416" s="107"/>
      <c r="B416" s="24"/>
      <c r="D416" s="5"/>
      <c r="E416" s="5"/>
      <c r="G416" s="24"/>
      <c r="O416" s="5"/>
      <c r="R416" s="5"/>
    </row>
    <row r="417" spans="1:18">
      <c r="A417" s="107"/>
      <c r="B417" s="24"/>
      <c r="D417" s="5"/>
      <c r="E417" s="5"/>
      <c r="G417" s="24"/>
      <c r="O417" s="5"/>
      <c r="R417" s="5"/>
    </row>
    <row r="418" spans="1:18">
      <c r="A418" s="107"/>
      <c r="B418" s="24"/>
      <c r="D418" s="5"/>
      <c r="E418" s="5"/>
      <c r="G418" s="24"/>
      <c r="O418" s="5"/>
      <c r="R418" s="5"/>
    </row>
    <row r="419" spans="1:18">
      <c r="A419" s="107"/>
      <c r="B419" s="24"/>
      <c r="D419" s="5"/>
      <c r="E419" s="5"/>
      <c r="G419" s="24"/>
      <c r="O419" s="5"/>
      <c r="R419" s="5"/>
    </row>
    <row r="420" spans="1:18">
      <c r="A420" s="107"/>
      <c r="B420" s="24"/>
      <c r="D420" s="5"/>
      <c r="E420" s="5"/>
      <c r="G420" s="24"/>
      <c r="O420" s="5"/>
      <c r="R420" s="5"/>
    </row>
    <row r="421" spans="1:18">
      <c r="A421" s="107"/>
      <c r="B421" s="24"/>
      <c r="D421" s="5"/>
      <c r="E421" s="5"/>
      <c r="G421" s="24"/>
      <c r="O421" s="5"/>
      <c r="R421" s="5"/>
    </row>
    <row r="422" spans="1:18">
      <c r="A422" s="107"/>
      <c r="B422" s="24"/>
      <c r="D422" s="5"/>
      <c r="E422" s="5"/>
      <c r="G422" s="24"/>
      <c r="O422" s="5"/>
      <c r="R422" s="5"/>
    </row>
    <row r="423" spans="1:18">
      <c r="A423" s="107"/>
      <c r="B423" s="24"/>
      <c r="D423" s="5"/>
      <c r="E423" s="5"/>
      <c r="G423" s="24"/>
      <c r="O423" s="5"/>
      <c r="R423" s="5"/>
    </row>
    <row r="424" spans="1:18">
      <c r="A424" s="107"/>
      <c r="B424" s="24"/>
      <c r="D424" s="5"/>
      <c r="E424" s="5"/>
      <c r="G424" s="24"/>
      <c r="O424" s="5"/>
      <c r="R424" s="5"/>
    </row>
    <row r="425" spans="1:18">
      <c r="A425" s="107"/>
      <c r="B425" s="24"/>
      <c r="D425" s="5"/>
      <c r="E425" s="5"/>
      <c r="G425" s="24"/>
      <c r="O425" s="5"/>
      <c r="R425" s="5"/>
    </row>
    <row r="426" spans="1:18">
      <c r="A426" s="107"/>
      <c r="B426" s="24"/>
      <c r="D426" s="5"/>
      <c r="E426" s="5"/>
      <c r="G426" s="24"/>
      <c r="O426" s="5"/>
      <c r="R426" s="5"/>
    </row>
    <row r="427" spans="1:18">
      <c r="A427" s="107"/>
      <c r="B427" s="24"/>
      <c r="D427" s="5"/>
      <c r="E427" s="5"/>
      <c r="G427" s="24"/>
      <c r="O427" s="5"/>
      <c r="R427" s="5"/>
    </row>
    <row r="428" spans="1:18">
      <c r="A428" s="107"/>
      <c r="B428" s="24"/>
      <c r="D428" s="5"/>
      <c r="E428" s="5"/>
      <c r="G428" s="24"/>
      <c r="O428" s="5"/>
      <c r="R428" s="5"/>
    </row>
    <row r="429" spans="1:18">
      <c r="A429" s="107"/>
      <c r="B429" s="24"/>
      <c r="D429" s="5"/>
      <c r="E429" s="5"/>
      <c r="G429" s="24"/>
      <c r="O429" s="5"/>
      <c r="R429" s="5"/>
    </row>
    <row r="430" spans="1:18">
      <c r="A430" s="107"/>
      <c r="B430" s="24"/>
      <c r="D430" s="5"/>
      <c r="E430" s="5"/>
      <c r="G430" s="24"/>
      <c r="O430" s="5"/>
      <c r="R430" s="5"/>
    </row>
    <row r="431" spans="1:18">
      <c r="A431" s="107"/>
      <c r="B431" s="24"/>
      <c r="D431" s="5"/>
      <c r="E431" s="5"/>
      <c r="G431" s="24"/>
      <c r="O431" s="5"/>
      <c r="R431" s="5"/>
    </row>
    <row r="432" spans="1:18">
      <c r="A432" s="107"/>
      <c r="B432" s="24"/>
      <c r="D432" s="5"/>
      <c r="E432" s="5"/>
      <c r="G432" s="24"/>
      <c r="O432" s="5"/>
      <c r="R432" s="5"/>
    </row>
    <row r="433" spans="1:18">
      <c r="A433" s="107"/>
      <c r="B433" s="24"/>
      <c r="D433" s="5"/>
      <c r="E433" s="5"/>
      <c r="G433" s="24"/>
      <c r="O433" s="5"/>
      <c r="R433" s="5"/>
    </row>
    <row r="434" spans="1:18">
      <c r="A434" s="107"/>
      <c r="B434" s="24"/>
      <c r="D434" s="5"/>
      <c r="E434" s="5"/>
      <c r="G434" s="24"/>
      <c r="O434" s="5"/>
      <c r="R434" s="5"/>
    </row>
    <row r="435" spans="1:18">
      <c r="A435" s="107"/>
      <c r="B435" s="24"/>
      <c r="D435" s="5"/>
      <c r="E435" s="5"/>
      <c r="G435" s="24"/>
      <c r="O435" s="5"/>
      <c r="R435" s="5"/>
    </row>
    <row r="436" spans="1:18">
      <c r="A436" s="107"/>
      <c r="B436" s="24"/>
      <c r="D436" s="5"/>
      <c r="E436" s="5"/>
      <c r="G436" s="24"/>
      <c r="O436" s="5"/>
      <c r="R436" s="5"/>
    </row>
    <row r="437" spans="1:18">
      <c r="A437" s="107"/>
      <c r="B437" s="24"/>
      <c r="D437" s="5"/>
      <c r="E437" s="5"/>
      <c r="G437" s="24"/>
      <c r="O437" s="5"/>
      <c r="R437" s="5"/>
    </row>
    <row r="438" spans="1:18">
      <c r="A438" s="107"/>
      <c r="B438" s="24"/>
      <c r="D438" s="5"/>
      <c r="E438" s="5"/>
      <c r="G438" s="24"/>
      <c r="O438" s="5"/>
      <c r="R438" s="5"/>
    </row>
    <row r="439" spans="1:18">
      <c r="A439" s="107"/>
      <c r="B439" s="24"/>
      <c r="D439" s="5"/>
      <c r="E439" s="5"/>
      <c r="G439" s="24"/>
      <c r="O439" s="5"/>
      <c r="R439" s="5"/>
    </row>
    <row r="440" spans="1:18">
      <c r="A440" s="107"/>
      <c r="B440" s="24"/>
      <c r="D440" s="5"/>
      <c r="E440" s="5"/>
      <c r="G440" s="24"/>
      <c r="O440" s="5"/>
      <c r="R440" s="5"/>
    </row>
    <row r="441" spans="1:18">
      <c r="A441" s="107"/>
      <c r="B441" s="24"/>
      <c r="D441" s="5"/>
      <c r="E441" s="5"/>
      <c r="G441" s="24"/>
      <c r="O441" s="5"/>
      <c r="R441" s="5"/>
    </row>
    <row r="442" spans="1:18">
      <c r="A442" s="107"/>
      <c r="B442" s="24"/>
      <c r="D442" s="5"/>
      <c r="E442" s="5"/>
      <c r="G442" s="24"/>
      <c r="O442" s="5"/>
      <c r="R442" s="5"/>
    </row>
    <row r="443" spans="1:18">
      <c r="A443" s="107"/>
      <c r="B443" s="24"/>
      <c r="D443" s="5"/>
      <c r="E443" s="5"/>
      <c r="G443" s="24"/>
      <c r="O443" s="5"/>
      <c r="R443" s="5"/>
    </row>
    <row r="444" spans="1:18">
      <c r="A444" s="107"/>
      <c r="B444" s="24"/>
      <c r="D444" s="5"/>
      <c r="E444" s="5"/>
      <c r="G444" s="24"/>
      <c r="O444" s="5"/>
      <c r="R444" s="5"/>
    </row>
    <row r="445" spans="1:18">
      <c r="A445" s="107"/>
      <c r="B445" s="24"/>
      <c r="D445" s="5"/>
      <c r="E445" s="5"/>
      <c r="G445" s="24"/>
      <c r="O445" s="5"/>
      <c r="R445" s="5"/>
    </row>
    <row r="446" spans="1:18">
      <c r="A446" s="107"/>
      <c r="B446" s="24"/>
      <c r="D446" s="5"/>
      <c r="E446" s="5"/>
      <c r="G446" s="24"/>
      <c r="O446" s="5"/>
      <c r="R446" s="5"/>
    </row>
    <row r="447" spans="1:18">
      <c r="A447" s="107"/>
      <c r="B447" s="24"/>
      <c r="D447" s="5"/>
      <c r="E447" s="5"/>
      <c r="G447" s="24"/>
      <c r="O447" s="5"/>
      <c r="R447" s="5"/>
    </row>
    <row r="448" spans="1:18">
      <c r="A448" s="107"/>
      <c r="B448" s="24"/>
      <c r="D448" s="5"/>
      <c r="E448" s="5"/>
      <c r="G448" s="24"/>
      <c r="O448" s="5"/>
      <c r="R448" s="5"/>
    </row>
    <row r="449" spans="1:18">
      <c r="A449" s="107"/>
      <c r="B449" s="24"/>
      <c r="D449" s="5"/>
      <c r="E449" s="5"/>
      <c r="G449" s="24"/>
      <c r="O449" s="5"/>
      <c r="R449" s="5"/>
    </row>
    <row r="450" spans="1:18">
      <c r="A450" s="107"/>
      <c r="B450" s="24"/>
      <c r="D450" s="5"/>
      <c r="E450" s="5"/>
      <c r="G450" s="24"/>
      <c r="O450" s="5"/>
      <c r="R450" s="5"/>
    </row>
    <row r="451" spans="1:18">
      <c r="A451" s="107"/>
      <c r="B451" s="24"/>
      <c r="D451" s="5"/>
      <c r="E451" s="5"/>
      <c r="G451" s="24"/>
      <c r="O451" s="5"/>
      <c r="R451" s="5"/>
    </row>
    <row r="452" spans="1:18">
      <c r="A452" s="107"/>
      <c r="B452" s="24"/>
      <c r="D452" s="5"/>
      <c r="E452" s="5"/>
      <c r="G452" s="24"/>
      <c r="O452" s="5"/>
      <c r="R452" s="5"/>
    </row>
    <row r="453" spans="1:18">
      <c r="A453" s="107"/>
      <c r="B453" s="24"/>
      <c r="D453" s="5"/>
      <c r="E453" s="5"/>
      <c r="G453" s="24"/>
      <c r="O453" s="5"/>
      <c r="R453" s="5"/>
    </row>
    <row r="454" spans="1:18">
      <c r="A454" s="107"/>
      <c r="B454" s="24"/>
      <c r="D454" s="5"/>
      <c r="E454" s="5"/>
      <c r="G454" s="24"/>
      <c r="O454" s="5"/>
      <c r="R454" s="5"/>
    </row>
    <row r="455" spans="1:18">
      <c r="A455" s="107"/>
      <c r="B455" s="24"/>
      <c r="D455" s="5"/>
      <c r="E455" s="5"/>
      <c r="G455" s="24"/>
      <c r="O455" s="5"/>
      <c r="R455" s="5"/>
    </row>
    <row r="456" spans="1:18">
      <c r="A456" s="107"/>
      <c r="B456" s="24"/>
      <c r="D456" s="5"/>
      <c r="E456" s="5"/>
      <c r="G456" s="24"/>
      <c r="O456" s="5"/>
      <c r="R456" s="5"/>
    </row>
    <row r="457" spans="1:18">
      <c r="A457" s="107"/>
      <c r="B457" s="24"/>
      <c r="D457" s="5"/>
      <c r="E457" s="5"/>
      <c r="G457" s="24"/>
      <c r="O457" s="5"/>
      <c r="R457" s="5"/>
    </row>
    <row r="458" spans="1:18">
      <c r="A458" s="107"/>
      <c r="B458" s="24"/>
      <c r="D458" s="5"/>
      <c r="E458" s="5"/>
      <c r="G458" s="24"/>
      <c r="O458" s="5"/>
      <c r="R458" s="5"/>
    </row>
    <row r="459" spans="1:18">
      <c r="A459" s="107"/>
      <c r="B459" s="24"/>
      <c r="D459" s="5"/>
      <c r="E459" s="5"/>
      <c r="G459" s="24"/>
      <c r="O459" s="5"/>
      <c r="R459" s="5"/>
    </row>
    <row r="460" spans="1:18">
      <c r="A460" s="107"/>
      <c r="B460" s="24"/>
      <c r="D460" s="5"/>
      <c r="E460" s="5"/>
      <c r="G460" s="24"/>
      <c r="O460" s="5"/>
      <c r="R460" s="5"/>
    </row>
    <row r="461" spans="1:18">
      <c r="A461" s="107"/>
      <c r="B461" s="24"/>
      <c r="D461" s="5"/>
      <c r="E461" s="5"/>
      <c r="G461" s="24"/>
      <c r="O461" s="5"/>
      <c r="R461" s="5"/>
    </row>
    <row r="462" spans="1:18">
      <c r="A462" s="107"/>
      <c r="B462" s="24"/>
      <c r="D462" s="5"/>
      <c r="E462" s="5"/>
      <c r="G462" s="24"/>
      <c r="O462" s="5"/>
      <c r="R462" s="5"/>
    </row>
    <row r="463" spans="1:18">
      <c r="A463" s="107"/>
      <c r="B463" s="24"/>
      <c r="D463" s="5"/>
      <c r="E463" s="5"/>
      <c r="G463" s="24"/>
      <c r="O463" s="5"/>
      <c r="R463" s="5"/>
    </row>
    <row r="464" spans="1:18">
      <c r="A464" s="107"/>
      <c r="B464" s="24"/>
      <c r="D464" s="5"/>
      <c r="E464" s="5"/>
      <c r="G464" s="24"/>
      <c r="O464" s="5"/>
      <c r="R464" s="5"/>
    </row>
    <row r="465" spans="1:18">
      <c r="A465" s="107"/>
      <c r="B465" s="24"/>
      <c r="D465" s="5"/>
      <c r="E465" s="5"/>
      <c r="G465" s="24"/>
      <c r="O465" s="5"/>
      <c r="R465" s="5"/>
    </row>
    <row r="466" spans="1:18">
      <c r="A466" s="107"/>
      <c r="B466" s="24"/>
      <c r="D466" s="5"/>
      <c r="E466" s="5"/>
      <c r="G466" s="24"/>
      <c r="O466" s="5"/>
      <c r="R466" s="5"/>
    </row>
    <row r="467" spans="1:18">
      <c r="A467" s="107"/>
      <c r="B467" s="24"/>
      <c r="D467" s="5"/>
      <c r="E467" s="5"/>
      <c r="G467" s="24"/>
      <c r="O467" s="5"/>
      <c r="R467" s="5"/>
    </row>
    <row r="468" spans="1:18">
      <c r="A468" s="107"/>
      <c r="B468" s="24"/>
      <c r="D468" s="5"/>
      <c r="E468" s="5"/>
      <c r="G468" s="24"/>
      <c r="O468" s="5"/>
      <c r="R468" s="5"/>
    </row>
    <row r="469" spans="1:18">
      <c r="A469" s="107"/>
      <c r="B469" s="24"/>
      <c r="D469" s="5"/>
      <c r="E469" s="5"/>
      <c r="G469" s="24"/>
      <c r="O469" s="5"/>
      <c r="R469" s="5"/>
    </row>
    <row r="470" spans="1:18">
      <c r="A470" s="107"/>
      <c r="B470" s="24"/>
      <c r="D470" s="5"/>
      <c r="E470" s="5"/>
      <c r="G470" s="24"/>
      <c r="O470" s="5"/>
      <c r="R470" s="5"/>
    </row>
    <row r="471" spans="1:18">
      <c r="A471" s="107"/>
      <c r="B471" s="24"/>
      <c r="D471" s="5"/>
      <c r="E471" s="5"/>
      <c r="G471" s="24"/>
      <c r="O471" s="5"/>
      <c r="R471" s="5"/>
    </row>
    <row r="472" spans="1:18">
      <c r="A472" s="107"/>
      <c r="B472" s="24"/>
      <c r="D472" s="5"/>
      <c r="E472" s="5"/>
      <c r="G472" s="24"/>
      <c r="O472" s="5"/>
      <c r="R472" s="5"/>
    </row>
    <row r="473" spans="1:18">
      <c r="A473" s="107"/>
      <c r="B473" s="24"/>
      <c r="D473" s="5"/>
      <c r="E473" s="5"/>
      <c r="G473" s="24"/>
      <c r="O473" s="5"/>
      <c r="R473" s="5"/>
    </row>
    <row r="474" spans="1:18">
      <c r="A474" s="107"/>
      <c r="B474" s="24"/>
      <c r="D474" s="5"/>
      <c r="E474" s="5"/>
      <c r="G474" s="24"/>
      <c r="O474" s="5"/>
      <c r="R474" s="5"/>
    </row>
    <row r="475" spans="1:18">
      <c r="A475" s="107"/>
      <c r="B475" s="24"/>
      <c r="D475" s="5"/>
      <c r="E475" s="5"/>
      <c r="G475" s="24"/>
      <c r="O475" s="5"/>
      <c r="R475" s="5"/>
    </row>
    <row r="476" spans="1:18">
      <c r="A476" s="107"/>
      <c r="B476" s="24"/>
      <c r="D476" s="5"/>
      <c r="E476" s="5"/>
      <c r="G476" s="24"/>
      <c r="O476" s="5"/>
      <c r="R476" s="5"/>
    </row>
    <row r="477" spans="1:18">
      <c r="A477" s="107"/>
      <c r="B477" s="24"/>
      <c r="D477" s="5"/>
      <c r="E477" s="5"/>
      <c r="G477" s="24"/>
      <c r="O477" s="5"/>
      <c r="R477" s="5"/>
    </row>
    <row r="478" spans="1:18">
      <c r="A478" s="107"/>
      <c r="B478" s="24"/>
      <c r="D478" s="5"/>
      <c r="E478" s="5"/>
      <c r="G478" s="24"/>
      <c r="O478" s="5"/>
      <c r="R478" s="5"/>
    </row>
    <row r="479" spans="1:18">
      <c r="A479" s="107"/>
      <c r="B479" s="24"/>
      <c r="D479" s="5"/>
      <c r="E479" s="5"/>
      <c r="G479" s="24"/>
      <c r="O479" s="5"/>
      <c r="R479" s="5"/>
    </row>
    <row r="480" spans="1:18">
      <c r="A480" s="107"/>
      <c r="B480" s="24"/>
      <c r="D480" s="5"/>
      <c r="E480" s="5"/>
      <c r="G480" s="24"/>
      <c r="O480" s="5"/>
      <c r="R480" s="5"/>
    </row>
    <row r="481" spans="1:18">
      <c r="A481" s="107"/>
      <c r="B481" s="24"/>
      <c r="D481" s="5"/>
      <c r="E481" s="5"/>
      <c r="G481" s="24"/>
      <c r="O481" s="5"/>
      <c r="R481" s="5"/>
    </row>
    <row r="482" spans="1:18">
      <c r="A482" s="107"/>
      <c r="B482" s="24"/>
      <c r="D482" s="5"/>
      <c r="E482" s="5"/>
      <c r="G482" s="24"/>
      <c r="O482" s="5"/>
      <c r="R482" s="5"/>
    </row>
    <row r="483" spans="1:18">
      <c r="A483" s="107"/>
      <c r="B483" s="24"/>
      <c r="D483" s="5"/>
      <c r="E483" s="5"/>
      <c r="G483" s="24"/>
      <c r="O483" s="5"/>
      <c r="R483" s="5"/>
    </row>
    <row r="484" spans="1:18">
      <c r="A484" s="107"/>
      <c r="B484" s="24"/>
      <c r="D484" s="5"/>
      <c r="E484" s="5"/>
      <c r="G484" s="24"/>
      <c r="O484" s="5"/>
      <c r="R484" s="5"/>
    </row>
    <row r="485" spans="1:18">
      <c r="A485" s="107"/>
      <c r="B485" s="24"/>
      <c r="D485" s="5"/>
      <c r="E485" s="5"/>
      <c r="G485" s="24"/>
      <c r="O485" s="5"/>
      <c r="R485" s="5"/>
    </row>
    <row r="486" spans="1:18">
      <c r="A486" s="107"/>
      <c r="B486" s="24"/>
      <c r="D486" s="5"/>
      <c r="E486" s="5"/>
      <c r="G486" s="24"/>
      <c r="O486" s="5"/>
      <c r="R486" s="5"/>
    </row>
    <row r="487" spans="1:18">
      <c r="A487" s="107"/>
      <c r="B487" s="24"/>
      <c r="D487" s="5"/>
      <c r="E487" s="5"/>
      <c r="G487" s="24"/>
      <c r="O487" s="5"/>
      <c r="R487" s="5"/>
    </row>
    <row r="488" spans="1:18">
      <c r="A488" s="107"/>
      <c r="B488" s="24"/>
      <c r="D488" s="5"/>
      <c r="E488" s="5"/>
      <c r="G488" s="24"/>
      <c r="O488" s="5"/>
      <c r="R488" s="5"/>
    </row>
    <row r="489" spans="1:18">
      <c r="A489" s="107"/>
      <c r="B489" s="24"/>
      <c r="D489" s="5"/>
      <c r="E489" s="5"/>
      <c r="G489" s="24"/>
      <c r="O489" s="5"/>
      <c r="R489" s="5"/>
    </row>
    <row r="490" spans="1:18">
      <c r="A490" s="107"/>
      <c r="B490" s="24"/>
      <c r="D490" s="5"/>
      <c r="E490" s="5"/>
      <c r="G490" s="24"/>
      <c r="O490" s="5"/>
      <c r="R490" s="5"/>
    </row>
    <row r="491" spans="1:18">
      <c r="A491" s="107"/>
      <c r="B491" s="24"/>
      <c r="D491" s="5"/>
      <c r="E491" s="5"/>
      <c r="G491" s="24"/>
      <c r="O491" s="5"/>
      <c r="R491" s="5"/>
    </row>
    <row r="492" spans="1:18">
      <c r="A492" s="107"/>
      <c r="B492" s="24"/>
      <c r="D492" s="5"/>
      <c r="E492" s="5"/>
      <c r="G492" s="24"/>
      <c r="O492" s="5"/>
      <c r="R492" s="5"/>
    </row>
    <row r="493" spans="1:18">
      <c r="A493" s="107"/>
      <c r="B493" s="24"/>
      <c r="D493" s="5"/>
      <c r="E493" s="5"/>
      <c r="G493" s="24"/>
      <c r="O493" s="5"/>
      <c r="R493" s="5"/>
    </row>
    <row r="494" spans="1:18">
      <c r="A494" s="107"/>
      <c r="B494" s="24"/>
      <c r="D494" s="5"/>
      <c r="E494" s="5"/>
      <c r="G494" s="24"/>
      <c r="O494" s="5"/>
      <c r="R494" s="5"/>
    </row>
    <row r="495" spans="1:18">
      <c r="A495" s="107"/>
      <c r="B495" s="24"/>
      <c r="D495" s="5"/>
      <c r="E495" s="5"/>
      <c r="G495" s="24"/>
      <c r="O495" s="5"/>
      <c r="R495" s="5"/>
    </row>
    <row r="496" spans="1:18">
      <c r="A496" s="107"/>
      <c r="B496" s="24"/>
      <c r="D496" s="5"/>
      <c r="E496" s="5"/>
      <c r="G496" s="24"/>
      <c r="O496" s="5"/>
      <c r="R496" s="5"/>
    </row>
    <row r="497" spans="1:18">
      <c r="A497" s="107"/>
      <c r="B497" s="24"/>
      <c r="D497" s="5"/>
      <c r="E497" s="5"/>
      <c r="G497" s="24"/>
      <c r="O497" s="5"/>
      <c r="R497" s="5"/>
    </row>
    <row r="498" spans="1:18">
      <c r="A498" s="107"/>
      <c r="B498" s="24"/>
      <c r="D498" s="5"/>
      <c r="E498" s="5"/>
      <c r="G498" s="24"/>
      <c r="O498" s="5"/>
      <c r="R498" s="5"/>
    </row>
    <row r="499" spans="1:18">
      <c r="A499" s="107"/>
      <c r="B499" s="24"/>
      <c r="D499" s="5"/>
      <c r="E499" s="5"/>
      <c r="G499" s="24"/>
      <c r="O499" s="5"/>
      <c r="R499" s="5"/>
    </row>
    <row r="500" spans="1:18">
      <c r="A500" s="107"/>
      <c r="B500" s="24"/>
      <c r="D500" s="5"/>
      <c r="E500" s="5"/>
      <c r="G500" s="24"/>
      <c r="O500" s="5"/>
      <c r="R500" s="5"/>
    </row>
    <row r="501" spans="1:18">
      <c r="A501" s="107"/>
      <c r="B501" s="24"/>
      <c r="D501" s="5"/>
      <c r="E501" s="5"/>
      <c r="G501" s="24"/>
      <c r="O501" s="5"/>
      <c r="R501" s="5"/>
    </row>
    <row r="502" spans="1:18">
      <c r="A502" s="107"/>
      <c r="B502" s="24"/>
      <c r="D502" s="5"/>
      <c r="E502" s="5"/>
      <c r="G502" s="24"/>
      <c r="O502" s="5"/>
      <c r="R502" s="5"/>
    </row>
    <row r="503" spans="1:18">
      <c r="A503" s="107"/>
      <c r="B503" s="24"/>
      <c r="D503" s="5"/>
      <c r="E503" s="5"/>
      <c r="G503" s="24"/>
      <c r="O503" s="5"/>
      <c r="R503" s="5"/>
    </row>
    <row r="504" spans="1:18">
      <c r="A504" s="107"/>
      <c r="B504" s="24"/>
      <c r="D504" s="5"/>
      <c r="E504" s="5"/>
      <c r="G504" s="24"/>
      <c r="O504" s="5"/>
      <c r="R504" s="5"/>
    </row>
    <row r="505" spans="1:18">
      <c r="A505" s="107"/>
      <c r="B505" s="24"/>
      <c r="D505" s="5"/>
      <c r="E505" s="5"/>
      <c r="G505" s="24"/>
      <c r="O505" s="5"/>
      <c r="R505" s="5"/>
    </row>
    <row r="506" spans="1:18">
      <c r="A506" s="107"/>
      <c r="B506" s="24"/>
      <c r="D506" s="5"/>
      <c r="E506" s="5"/>
      <c r="G506" s="24"/>
      <c r="O506" s="5"/>
      <c r="R506" s="5"/>
    </row>
    <row r="507" spans="1:18">
      <c r="A507" s="107"/>
      <c r="B507" s="24"/>
      <c r="D507" s="5"/>
      <c r="E507" s="5"/>
      <c r="G507" s="24"/>
      <c r="O507" s="5"/>
      <c r="R507" s="5"/>
    </row>
    <row r="508" spans="1:18">
      <c r="A508" s="107"/>
      <c r="B508" s="24"/>
      <c r="D508" s="5"/>
      <c r="E508" s="5"/>
      <c r="G508" s="24"/>
      <c r="O508" s="5"/>
      <c r="R508" s="5"/>
    </row>
    <row r="509" spans="1:18">
      <c r="A509" s="107"/>
      <c r="B509" s="24"/>
      <c r="D509" s="5"/>
      <c r="E509" s="5"/>
      <c r="G509" s="24"/>
      <c r="O509" s="5"/>
      <c r="R509" s="5"/>
    </row>
    <row r="510" spans="1:18">
      <c r="A510" s="107"/>
      <c r="B510" s="24"/>
      <c r="D510" s="5"/>
      <c r="E510" s="5"/>
      <c r="G510" s="24"/>
      <c r="O510" s="5"/>
      <c r="R510" s="5"/>
    </row>
    <row r="511" spans="1:18">
      <c r="A511" s="107"/>
      <c r="B511" s="24"/>
      <c r="D511" s="5"/>
      <c r="E511" s="5"/>
      <c r="G511" s="24"/>
      <c r="O511" s="5"/>
      <c r="R511" s="5"/>
    </row>
    <row r="512" spans="1:18">
      <c r="A512" s="107"/>
      <c r="B512" s="24"/>
      <c r="D512" s="5"/>
      <c r="E512" s="5"/>
      <c r="G512" s="24"/>
      <c r="O512" s="5"/>
      <c r="R512" s="5"/>
    </row>
    <row r="513" spans="1:18">
      <c r="A513" s="107"/>
      <c r="B513" s="24"/>
      <c r="D513" s="5"/>
      <c r="E513" s="5"/>
      <c r="G513" s="24"/>
      <c r="O513" s="5"/>
      <c r="R513" s="5"/>
    </row>
    <row r="514" spans="1:18">
      <c r="A514" s="107"/>
      <c r="B514" s="24"/>
      <c r="D514" s="5"/>
      <c r="E514" s="5"/>
      <c r="G514" s="24"/>
      <c r="O514" s="5"/>
      <c r="R514" s="5"/>
    </row>
    <row r="515" spans="1:18">
      <c r="A515" s="107"/>
      <c r="B515" s="24"/>
      <c r="D515" s="5"/>
      <c r="E515" s="5"/>
      <c r="G515" s="24"/>
      <c r="O515" s="5"/>
      <c r="R515" s="5"/>
    </row>
    <row r="516" spans="1:18">
      <c r="A516" s="107"/>
      <c r="B516" s="24"/>
      <c r="D516" s="5"/>
      <c r="E516" s="5"/>
      <c r="G516" s="24"/>
      <c r="O516" s="5"/>
      <c r="R516" s="5"/>
    </row>
    <row r="517" spans="1:18">
      <c r="A517" s="107"/>
      <c r="B517" s="24"/>
      <c r="D517" s="5"/>
      <c r="E517" s="5"/>
      <c r="G517" s="24"/>
      <c r="O517" s="5"/>
      <c r="R517" s="5"/>
    </row>
    <row r="518" spans="1:18">
      <c r="A518" s="107"/>
      <c r="B518" s="24"/>
      <c r="D518" s="5"/>
      <c r="E518" s="5"/>
      <c r="G518" s="24"/>
      <c r="O518" s="5"/>
      <c r="R518" s="5"/>
    </row>
    <row r="519" spans="1:18">
      <c r="A519" s="107"/>
      <c r="B519" s="24"/>
      <c r="D519" s="5"/>
      <c r="E519" s="5"/>
      <c r="G519" s="24"/>
      <c r="O519" s="5"/>
      <c r="R519" s="5"/>
    </row>
    <row r="520" spans="1:18">
      <c r="A520" s="107"/>
      <c r="B520" s="24"/>
      <c r="D520" s="5"/>
      <c r="E520" s="5"/>
      <c r="G520" s="24"/>
      <c r="O520" s="5"/>
      <c r="R520" s="5"/>
    </row>
    <row r="521" spans="1:18">
      <c r="A521" s="107"/>
      <c r="B521" s="24"/>
      <c r="D521" s="5"/>
      <c r="E521" s="5"/>
      <c r="G521" s="24"/>
      <c r="O521" s="5"/>
      <c r="R521" s="5"/>
    </row>
    <row r="522" spans="1:18">
      <c r="A522" s="107"/>
      <c r="B522" s="24"/>
      <c r="D522" s="5"/>
      <c r="E522" s="5"/>
      <c r="G522" s="24"/>
      <c r="O522" s="5"/>
      <c r="R522" s="5"/>
    </row>
    <row r="523" spans="1:18">
      <c r="A523" s="107"/>
      <c r="B523" s="24"/>
      <c r="D523" s="5"/>
      <c r="E523" s="5"/>
      <c r="G523" s="24"/>
      <c r="O523" s="5"/>
      <c r="R523" s="5"/>
    </row>
    <row r="524" spans="1:18">
      <c r="A524" s="107"/>
      <c r="B524" s="24"/>
      <c r="D524" s="5"/>
      <c r="E524" s="5"/>
      <c r="G524" s="24"/>
      <c r="O524" s="5"/>
      <c r="R524" s="5"/>
    </row>
    <row r="525" spans="1:18">
      <c r="A525" s="107"/>
      <c r="B525" s="24"/>
      <c r="D525" s="5"/>
      <c r="E525" s="5"/>
      <c r="G525" s="24"/>
      <c r="O525" s="5"/>
      <c r="R525" s="5"/>
    </row>
    <row r="526" spans="1:18">
      <c r="A526" s="107"/>
      <c r="B526" s="24"/>
      <c r="D526" s="5"/>
      <c r="E526" s="5"/>
      <c r="G526" s="24"/>
      <c r="O526" s="5"/>
      <c r="R526" s="5"/>
    </row>
    <row r="527" spans="1:18">
      <c r="A527" s="107"/>
      <c r="B527" s="24"/>
      <c r="D527" s="5"/>
      <c r="E527" s="5"/>
      <c r="G527" s="24"/>
      <c r="O527" s="5"/>
      <c r="R527" s="5"/>
    </row>
    <row r="528" spans="1:18">
      <c r="A528" s="107"/>
      <c r="B528" s="24"/>
      <c r="D528" s="5"/>
      <c r="E528" s="5"/>
      <c r="G528" s="24"/>
      <c r="O528" s="5"/>
      <c r="R528" s="5"/>
    </row>
    <row r="529" spans="1:18">
      <c r="A529" s="107"/>
      <c r="B529" s="24"/>
      <c r="D529" s="5"/>
      <c r="E529" s="5"/>
      <c r="G529" s="24"/>
      <c r="O529" s="5"/>
      <c r="R529" s="5"/>
    </row>
    <row r="530" spans="1:18">
      <c r="A530" s="107"/>
      <c r="B530" s="24"/>
      <c r="D530" s="5"/>
      <c r="E530" s="5"/>
      <c r="G530" s="24"/>
      <c r="O530" s="5"/>
      <c r="R530" s="5"/>
    </row>
    <row r="531" spans="1:18">
      <c r="A531" s="107"/>
      <c r="B531" s="24"/>
      <c r="D531" s="5"/>
      <c r="E531" s="5"/>
      <c r="G531" s="24"/>
      <c r="O531" s="5"/>
      <c r="R531" s="5"/>
    </row>
    <row r="532" spans="1:18">
      <c r="A532" s="107"/>
      <c r="B532" s="24"/>
      <c r="D532" s="5"/>
      <c r="E532" s="5"/>
      <c r="G532" s="24"/>
      <c r="O532" s="5"/>
      <c r="R532" s="5"/>
    </row>
    <row r="533" spans="1:18">
      <c r="A533" s="107"/>
      <c r="B533" s="24"/>
      <c r="D533" s="5"/>
      <c r="E533" s="5"/>
      <c r="G533" s="24"/>
      <c r="O533" s="5"/>
      <c r="R533" s="5"/>
    </row>
    <row r="534" spans="1:18">
      <c r="A534" s="107"/>
      <c r="B534" s="24"/>
      <c r="D534" s="5"/>
      <c r="E534" s="5"/>
      <c r="G534" s="24"/>
      <c r="O534" s="5"/>
      <c r="R534" s="5"/>
    </row>
    <row r="535" spans="1:18">
      <c r="A535" s="107"/>
      <c r="B535" s="24"/>
      <c r="D535" s="5"/>
      <c r="E535" s="5"/>
      <c r="G535" s="24"/>
      <c r="O535" s="5"/>
      <c r="R535" s="5"/>
    </row>
    <row r="536" spans="1:18">
      <c r="A536" s="107"/>
      <c r="B536" s="24"/>
      <c r="D536" s="5"/>
      <c r="E536" s="5"/>
      <c r="G536" s="24"/>
      <c r="O536" s="5"/>
      <c r="R536" s="5"/>
    </row>
    <row r="537" spans="1:18">
      <c r="A537" s="107"/>
      <c r="B537" s="24"/>
      <c r="D537" s="5"/>
      <c r="E537" s="5"/>
      <c r="G537" s="24"/>
      <c r="O537" s="5"/>
      <c r="R537" s="5"/>
    </row>
    <row r="538" spans="1:18">
      <c r="A538" s="107"/>
      <c r="B538" s="24"/>
      <c r="D538" s="5"/>
      <c r="E538" s="5"/>
      <c r="G538" s="24"/>
      <c r="O538" s="5"/>
      <c r="R538" s="5"/>
    </row>
    <row r="539" spans="1:18">
      <c r="A539" s="107"/>
      <c r="B539" s="24"/>
      <c r="D539" s="5"/>
      <c r="E539" s="5"/>
      <c r="G539" s="24"/>
      <c r="O539" s="5"/>
      <c r="R539" s="5"/>
    </row>
    <row r="540" spans="1:18">
      <c r="A540" s="107"/>
      <c r="B540" s="24"/>
      <c r="D540" s="5"/>
      <c r="E540" s="5"/>
      <c r="G540" s="24"/>
      <c r="O540" s="5"/>
      <c r="R540" s="5"/>
    </row>
    <row r="541" spans="1:18">
      <c r="A541" s="107"/>
      <c r="B541" s="24"/>
      <c r="D541" s="5"/>
      <c r="E541" s="5"/>
      <c r="G541" s="24"/>
      <c r="O541" s="5"/>
      <c r="R541" s="5"/>
    </row>
    <row r="542" spans="1:18">
      <c r="A542" s="107"/>
      <c r="B542" s="24"/>
      <c r="D542" s="5"/>
      <c r="E542" s="5"/>
      <c r="G542" s="24"/>
      <c r="O542" s="5"/>
      <c r="R542" s="5"/>
    </row>
    <row r="543" spans="1:18">
      <c r="A543" s="107"/>
      <c r="B543" s="24"/>
      <c r="D543" s="5"/>
      <c r="E543" s="5"/>
      <c r="G543" s="24"/>
      <c r="O543" s="5"/>
      <c r="R543" s="5"/>
    </row>
    <row r="544" spans="1:18">
      <c r="A544" s="107"/>
      <c r="B544" s="24"/>
      <c r="D544" s="5"/>
      <c r="E544" s="5"/>
      <c r="G544" s="24"/>
      <c r="O544" s="5"/>
      <c r="R544" s="5"/>
    </row>
    <row r="545" spans="1:18">
      <c r="A545" s="107"/>
      <c r="B545" s="24"/>
      <c r="D545" s="5"/>
      <c r="E545" s="5"/>
      <c r="G545" s="24"/>
      <c r="O545" s="5"/>
      <c r="R545" s="5"/>
    </row>
    <row r="546" spans="1:18">
      <c r="A546" s="107"/>
      <c r="B546" s="24"/>
      <c r="D546" s="5"/>
      <c r="E546" s="5"/>
      <c r="G546" s="24"/>
      <c r="O546" s="5"/>
      <c r="R546" s="5"/>
    </row>
    <row r="547" spans="1:18">
      <c r="A547" s="107"/>
      <c r="B547" s="24"/>
      <c r="D547" s="5"/>
      <c r="E547" s="5"/>
      <c r="G547" s="24"/>
      <c r="O547" s="5"/>
      <c r="R547" s="5"/>
    </row>
    <row r="548" spans="1:18">
      <c r="A548" s="107"/>
      <c r="B548" s="24"/>
      <c r="D548" s="5"/>
      <c r="E548" s="5"/>
      <c r="G548" s="24"/>
      <c r="O548" s="5"/>
      <c r="R548" s="5"/>
    </row>
    <row r="549" spans="1:18">
      <c r="A549" s="107"/>
      <c r="B549" s="24"/>
      <c r="D549" s="5"/>
      <c r="E549" s="5"/>
      <c r="G549" s="24"/>
      <c r="O549" s="5"/>
      <c r="R549" s="5"/>
    </row>
    <row r="550" spans="1:18">
      <c r="A550" s="107"/>
      <c r="B550" s="24"/>
      <c r="D550" s="5"/>
      <c r="E550" s="5"/>
      <c r="G550" s="24"/>
      <c r="O550" s="5"/>
      <c r="R550" s="5"/>
    </row>
    <row r="551" spans="1:18">
      <c r="A551" s="107"/>
      <c r="B551" s="24"/>
      <c r="D551" s="5"/>
      <c r="E551" s="5"/>
      <c r="G551" s="24"/>
      <c r="O551" s="5"/>
      <c r="R551" s="5"/>
    </row>
    <row r="552" spans="1:18">
      <c r="A552" s="107"/>
      <c r="B552" s="24"/>
      <c r="D552" s="5"/>
      <c r="E552" s="5"/>
      <c r="G552" s="24"/>
      <c r="O552" s="5"/>
      <c r="R552" s="5"/>
    </row>
    <row r="553" spans="1:18">
      <c r="A553" s="107"/>
      <c r="B553" s="24"/>
      <c r="D553" s="5"/>
      <c r="E553" s="5"/>
      <c r="G553" s="24"/>
      <c r="O553" s="5"/>
      <c r="R553" s="5"/>
    </row>
    <row r="554" spans="1:18">
      <c r="A554" s="107"/>
      <c r="B554" s="24"/>
      <c r="D554" s="5"/>
      <c r="E554" s="5"/>
      <c r="G554" s="24"/>
      <c r="O554" s="5"/>
      <c r="R554" s="5"/>
    </row>
    <row r="555" spans="1:18">
      <c r="A555" s="107"/>
      <c r="B555" s="24"/>
      <c r="D555" s="5"/>
      <c r="E555" s="5"/>
      <c r="G555" s="24"/>
      <c r="O555" s="5"/>
      <c r="R555" s="5"/>
    </row>
    <row r="556" spans="1:18">
      <c r="A556" s="107"/>
      <c r="B556" s="24"/>
      <c r="D556" s="5"/>
      <c r="E556" s="5"/>
      <c r="G556" s="24"/>
      <c r="O556" s="5"/>
      <c r="R556" s="5"/>
    </row>
    <row r="557" spans="1:18">
      <c r="A557" s="107"/>
      <c r="B557" s="24"/>
      <c r="D557" s="5"/>
      <c r="E557" s="5"/>
      <c r="G557" s="24"/>
      <c r="O557" s="5"/>
      <c r="R557" s="5"/>
    </row>
    <row r="558" spans="1:18">
      <c r="A558" s="107"/>
      <c r="B558" s="24"/>
      <c r="D558" s="5"/>
      <c r="E558" s="5"/>
      <c r="G558" s="24"/>
      <c r="O558" s="5"/>
      <c r="R558" s="5"/>
    </row>
    <row r="559" spans="1:18">
      <c r="A559" s="107"/>
      <c r="B559" s="24"/>
      <c r="D559" s="5"/>
      <c r="E559" s="5"/>
      <c r="G559" s="24"/>
      <c r="O559" s="5"/>
      <c r="R559" s="5"/>
    </row>
    <row r="560" spans="1:18">
      <c r="A560" s="107"/>
      <c r="B560" s="24"/>
      <c r="D560" s="5"/>
      <c r="E560" s="5"/>
      <c r="G560" s="24"/>
      <c r="O560" s="5"/>
      <c r="R560" s="5"/>
    </row>
    <row r="561" spans="1:18">
      <c r="A561" s="107"/>
      <c r="B561" s="24"/>
      <c r="D561" s="5"/>
      <c r="E561" s="5"/>
      <c r="G561" s="24"/>
      <c r="O561" s="5"/>
      <c r="R561" s="5"/>
    </row>
    <row r="562" spans="1:18">
      <c r="A562" s="107"/>
      <c r="B562" s="24"/>
      <c r="D562" s="5"/>
      <c r="E562" s="5"/>
      <c r="G562" s="24"/>
      <c r="O562" s="5"/>
      <c r="R562" s="5"/>
    </row>
    <row r="563" spans="1:18">
      <c r="A563" s="107"/>
      <c r="B563" s="24"/>
      <c r="D563" s="5"/>
      <c r="E563" s="5"/>
      <c r="G563" s="24"/>
      <c r="O563" s="5"/>
      <c r="R563" s="5"/>
    </row>
    <row r="564" spans="1:18">
      <c r="A564" s="107"/>
      <c r="B564" s="24"/>
      <c r="D564" s="5"/>
      <c r="E564" s="5"/>
      <c r="G564" s="24"/>
      <c r="O564" s="5"/>
      <c r="R564" s="5"/>
    </row>
    <row r="565" spans="1:18">
      <c r="A565" s="107"/>
      <c r="B565" s="24"/>
      <c r="D565" s="5"/>
      <c r="E565" s="5"/>
      <c r="G565" s="24"/>
      <c r="O565" s="5"/>
      <c r="R565" s="5"/>
    </row>
    <row r="566" spans="1:18">
      <c r="A566" s="107"/>
      <c r="B566" s="24"/>
      <c r="D566" s="5"/>
      <c r="E566" s="5"/>
      <c r="G566" s="24"/>
      <c r="O566" s="5"/>
      <c r="R566" s="5"/>
    </row>
    <row r="567" spans="1:18">
      <c r="A567" s="107"/>
      <c r="B567" s="24"/>
      <c r="D567" s="5"/>
      <c r="E567" s="5"/>
      <c r="G567" s="24"/>
      <c r="O567" s="5"/>
      <c r="R567" s="5"/>
    </row>
    <row r="568" spans="1:18">
      <c r="A568" s="107"/>
      <c r="B568" s="24"/>
      <c r="D568" s="5"/>
      <c r="E568" s="5"/>
      <c r="G568" s="24"/>
      <c r="O568" s="5"/>
      <c r="R568" s="5"/>
    </row>
    <row r="569" spans="1:18">
      <c r="A569" s="107"/>
      <c r="B569" s="24"/>
      <c r="D569" s="5"/>
      <c r="E569" s="5"/>
      <c r="G569" s="24"/>
      <c r="O569" s="5"/>
      <c r="R569" s="5"/>
    </row>
    <row r="570" spans="1:18">
      <c r="A570" s="107"/>
      <c r="B570" s="24"/>
      <c r="D570" s="5"/>
      <c r="E570" s="5"/>
      <c r="G570" s="24"/>
      <c r="O570" s="5"/>
      <c r="R570" s="5"/>
    </row>
    <row r="571" spans="1:18">
      <c r="A571" s="107"/>
      <c r="B571" s="24"/>
      <c r="D571" s="5"/>
      <c r="E571" s="5"/>
      <c r="G571" s="24"/>
      <c r="O571" s="5"/>
      <c r="R571" s="5"/>
    </row>
    <row r="572" spans="1:18">
      <c r="A572" s="107"/>
      <c r="B572" s="24"/>
      <c r="D572" s="5"/>
      <c r="E572" s="5"/>
      <c r="G572" s="24"/>
      <c r="O572" s="5"/>
      <c r="R572" s="5"/>
    </row>
    <row r="573" spans="1:18">
      <c r="A573" s="107"/>
      <c r="B573" s="24"/>
      <c r="D573" s="5"/>
      <c r="E573" s="5"/>
      <c r="G573" s="24"/>
      <c r="O573" s="5"/>
      <c r="R573" s="5"/>
    </row>
    <row r="574" spans="1:18">
      <c r="A574" s="107"/>
      <c r="B574" s="24"/>
      <c r="D574" s="5"/>
      <c r="E574" s="5"/>
      <c r="G574" s="24"/>
      <c r="O574" s="5"/>
      <c r="R574" s="5"/>
    </row>
    <row r="575" spans="1:18">
      <c r="A575" s="107"/>
      <c r="B575" s="24"/>
      <c r="D575" s="5"/>
      <c r="E575" s="5"/>
      <c r="G575" s="24"/>
      <c r="O575" s="5"/>
      <c r="R575" s="5"/>
    </row>
    <row r="576" spans="1:18">
      <c r="A576" s="107"/>
      <c r="B576" s="24"/>
      <c r="D576" s="5"/>
      <c r="E576" s="5"/>
      <c r="G576" s="24"/>
      <c r="O576" s="5"/>
      <c r="R576" s="5"/>
    </row>
    <row r="577" spans="1:18">
      <c r="A577" s="107"/>
      <c r="B577" s="24"/>
      <c r="D577" s="5"/>
      <c r="E577" s="5"/>
      <c r="G577" s="24"/>
      <c r="O577" s="5"/>
      <c r="R577" s="5"/>
    </row>
    <row r="578" spans="1:18">
      <c r="A578" s="107"/>
      <c r="B578" s="24"/>
      <c r="D578" s="5"/>
      <c r="E578" s="5"/>
      <c r="G578" s="24"/>
      <c r="O578" s="5"/>
      <c r="R578" s="5"/>
    </row>
    <row r="579" spans="1:18">
      <c r="A579" s="107"/>
      <c r="B579" s="24"/>
      <c r="D579" s="5"/>
      <c r="E579" s="5"/>
      <c r="G579" s="24"/>
      <c r="O579" s="5"/>
      <c r="R579" s="5"/>
    </row>
    <row r="580" spans="1:18">
      <c r="A580" s="107"/>
      <c r="B580" s="24"/>
      <c r="D580" s="5"/>
      <c r="E580" s="5"/>
      <c r="G580" s="24"/>
      <c r="O580" s="5"/>
      <c r="R580" s="5"/>
    </row>
    <row r="581" spans="1:18">
      <c r="A581" s="107"/>
      <c r="B581" s="24"/>
      <c r="D581" s="5"/>
      <c r="E581" s="5"/>
      <c r="G581" s="24"/>
      <c r="O581" s="5"/>
      <c r="R581" s="5"/>
    </row>
    <row r="582" spans="1:18">
      <c r="A582" s="107"/>
      <c r="B582" s="24"/>
      <c r="D582" s="5"/>
      <c r="E582" s="5"/>
      <c r="G582" s="24"/>
      <c r="O582" s="5"/>
      <c r="R582" s="5"/>
    </row>
    <row r="583" spans="1:18">
      <c r="A583" s="107"/>
      <c r="B583" s="24"/>
      <c r="D583" s="5"/>
      <c r="E583" s="5"/>
      <c r="G583" s="24"/>
      <c r="O583" s="5"/>
      <c r="R583" s="5"/>
    </row>
    <row r="584" spans="1:18">
      <c r="A584" s="107"/>
      <c r="B584" s="24"/>
      <c r="D584" s="5"/>
      <c r="E584" s="5"/>
      <c r="G584" s="24"/>
      <c r="O584" s="5"/>
      <c r="R584" s="5"/>
    </row>
    <row r="585" spans="1:18">
      <c r="A585" s="107"/>
      <c r="B585" s="24"/>
      <c r="D585" s="5"/>
      <c r="E585" s="5"/>
      <c r="G585" s="24"/>
      <c r="O585" s="5"/>
      <c r="R585" s="5"/>
    </row>
    <row r="586" spans="1:18">
      <c r="A586" s="107"/>
      <c r="B586" s="24"/>
      <c r="D586" s="5"/>
      <c r="E586" s="5"/>
      <c r="G586" s="24"/>
      <c r="O586" s="5"/>
      <c r="R586" s="5"/>
    </row>
    <row r="587" spans="1:18">
      <c r="A587" s="107"/>
      <c r="B587" s="24"/>
      <c r="D587" s="5"/>
      <c r="E587" s="5"/>
      <c r="G587" s="24"/>
      <c r="O587" s="5"/>
      <c r="R587" s="5"/>
    </row>
    <row r="588" spans="1:18">
      <c r="A588" s="107"/>
      <c r="B588" s="24"/>
      <c r="D588" s="5"/>
      <c r="E588" s="5"/>
      <c r="G588" s="24"/>
      <c r="O588" s="5"/>
      <c r="R588" s="5"/>
    </row>
    <row r="589" spans="1:18">
      <c r="A589" s="107"/>
      <c r="B589" s="24"/>
      <c r="D589" s="5"/>
      <c r="E589" s="5"/>
      <c r="G589" s="24"/>
      <c r="O589" s="5"/>
      <c r="R589" s="5"/>
    </row>
    <row r="590" spans="1:18">
      <c r="A590" s="107"/>
      <c r="B590" s="24"/>
      <c r="D590" s="5"/>
      <c r="E590" s="5"/>
      <c r="G590" s="24"/>
      <c r="O590" s="5"/>
      <c r="R590" s="5"/>
    </row>
    <row r="591" spans="1:18">
      <c r="A591" s="107"/>
      <c r="B591" s="24"/>
      <c r="D591" s="5"/>
      <c r="E591" s="5"/>
      <c r="G591" s="24"/>
      <c r="O591" s="5"/>
      <c r="R591" s="5"/>
    </row>
    <row r="592" spans="1:18">
      <c r="A592" s="107"/>
      <c r="B592" s="24"/>
      <c r="D592" s="5"/>
      <c r="E592" s="5"/>
      <c r="G592" s="24"/>
      <c r="O592" s="5"/>
      <c r="R592" s="5"/>
    </row>
    <row r="593" spans="1:18">
      <c r="A593" s="107"/>
      <c r="B593" s="24"/>
      <c r="D593" s="5"/>
      <c r="E593" s="5"/>
      <c r="G593" s="24"/>
      <c r="O593" s="5"/>
      <c r="R593" s="5"/>
    </row>
    <row r="594" spans="1:18">
      <c r="A594" s="107"/>
      <c r="B594" s="24"/>
      <c r="D594" s="5"/>
      <c r="E594" s="5"/>
      <c r="G594" s="24"/>
      <c r="O594" s="5"/>
      <c r="R594" s="5"/>
    </row>
    <row r="595" spans="1:18">
      <c r="A595" s="107"/>
      <c r="B595" s="24"/>
      <c r="D595" s="5"/>
      <c r="E595" s="5"/>
      <c r="G595" s="24"/>
      <c r="O595" s="5"/>
      <c r="R595" s="5"/>
    </row>
    <row r="596" spans="1:18">
      <c r="A596" s="107"/>
      <c r="B596" s="24"/>
      <c r="D596" s="5"/>
      <c r="E596" s="5"/>
      <c r="G596" s="24"/>
      <c r="O596" s="5"/>
      <c r="R596" s="5"/>
    </row>
    <row r="597" spans="1:18">
      <c r="A597" s="107"/>
      <c r="B597" s="24"/>
      <c r="D597" s="5"/>
      <c r="E597" s="5"/>
      <c r="G597" s="24"/>
      <c r="O597" s="5"/>
      <c r="R597" s="5"/>
    </row>
    <row r="598" spans="1:18">
      <c r="A598" s="107"/>
      <c r="B598" s="24"/>
      <c r="D598" s="5"/>
      <c r="E598" s="5"/>
      <c r="G598" s="24"/>
      <c r="O598" s="5"/>
      <c r="R598" s="5"/>
    </row>
    <row r="599" spans="1:18">
      <c r="A599" s="107"/>
      <c r="B599" s="24"/>
      <c r="D599" s="5"/>
      <c r="E599" s="5"/>
      <c r="G599" s="24"/>
      <c r="O599" s="5"/>
      <c r="R599" s="5"/>
    </row>
    <row r="600" spans="1:18">
      <c r="A600" s="107"/>
      <c r="B600" s="24"/>
      <c r="D600" s="5"/>
      <c r="E600" s="5"/>
      <c r="G600" s="24"/>
      <c r="O600" s="5"/>
      <c r="R600" s="5"/>
    </row>
    <row r="601" spans="1:18">
      <c r="A601" s="107"/>
      <c r="B601" s="24"/>
      <c r="D601" s="5"/>
      <c r="E601" s="5"/>
      <c r="G601" s="24"/>
      <c r="O601" s="5"/>
      <c r="R601" s="5"/>
    </row>
    <row r="602" spans="1:18">
      <c r="A602" s="107"/>
      <c r="B602" s="24"/>
      <c r="D602" s="5"/>
      <c r="E602" s="5"/>
      <c r="G602" s="24"/>
      <c r="O602" s="5"/>
      <c r="R602" s="5"/>
    </row>
    <row r="603" spans="1:18">
      <c r="A603" s="107"/>
      <c r="B603" s="24"/>
      <c r="D603" s="5"/>
      <c r="E603" s="5"/>
      <c r="G603" s="24"/>
      <c r="O603" s="5"/>
      <c r="R603" s="5"/>
    </row>
    <row r="604" spans="1:18">
      <c r="A604" s="107"/>
      <c r="B604" s="24"/>
      <c r="D604" s="5"/>
      <c r="E604" s="5"/>
      <c r="G604" s="24"/>
      <c r="O604" s="5"/>
      <c r="R604" s="5"/>
    </row>
    <row r="605" spans="1:18">
      <c r="A605" s="107"/>
      <c r="B605" s="24"/>
      <c r="D605" s="5"/>
      <c r="E605" s="5"/>
      <c r="G605" s="24"/>
      <c r="O605" s="5"/>
      <c r="R605" s="5"/>
    </row>
    <row r="606" spans="1:18">
      <c r="A606" s="107"/>
      <c r="B606" s="24"/>
      <c r="D606" s="5"/>
      <c r="E606" s="5"/>
      <c r="G606" s="24"/>
      <c r="O606" s="5"/>
      <c r="R606" s="5"/>
    </row>
    <row r="607" spans="1:18">
      <c r="A607" s="107"/>
      <c r="B607" s="24"/>
      <c r="D607" s="5"/>
      <c r="E607" s="5"/>
      <c r="G607" s="24"/>
      <c r="O607" s="5"/>
      <c r="R607" s="5"/>
    </row>
    <row r="608" spans="1:18">
      <c r="A608" s="107"/>
      <c r="B608" s="24"/>
      <c r="D608" s="5"/>
      <c r="E608" s="5"/>
      <c r="G608" s="24"/>
      <c r="O608" s="5"/>
      <c r="R608" s="5"/>
    </row>
    <row r="609" spans="1:18">
      <c r="A609" s="107"/>
      <c r="B609" s="24"/>
      <c r="D609" s="5"/>
      <c r="E609" s="5"/>
      <c r="G609" s="24"/>
      <c r="O609" s="5"/>
      <c r="R609" s="5"/>
    </row>
    <row r="610" spans="1:18">
      <c r="A610" s="107"/>
      <c r="B610" s="24"/>
      <c r="D610" s="5"/>
      <c r="E610" s="5"/>
      <c r="G610" s="24"/>
      <c r="O610" s="5"/>
      <c r="R610" s="5"/>
    </row>
    <row r="611" spans="1:18">
      <c r="A611" s="107"/>
      <c r="B611" s="24"/>
      <c r="D611" s="5"/>
      <c r="E611" s="5"/>
      <c r="G611" s="24"/>
      <c r="O611" s="5"/>
      <c r="R611" s="5"/>
    </row>
    <row r="612" spans="1:18">
      <c r="A612" s="107"/>
      <c r="B612" s="24"/>
      <c r="D612" s="5"/>
      <c r="E612" s="5"/>
      <c r="G612" s="24"/>
      <c r="O612" s="5"/>
      <c r="R612" s="5"/>
    </row>
    <row r="613" spans="1:18">
      <c r="A613" s="107"/>
      <c r="B613" s="24"/>
      <c r="D613" s="5"/>
      <c r="E613" s="5"/>
      <c r="G613" s="24"/>
      <c r="O613" s="5"/>
      <c r="R613" s="5"/>
    </row>
    <row r="614" spans="1:18">
      <c r="A614" s="107"/>
      <c r="B614" s="24"/>
      <c r="D614" s="5"/>
      <c r="E614" s="5"/>
      <c r="G614" s="24"/>
      <c r="O614" s="5"/>
      <c r="R614" s="5"/>
    </row>
    <row r="615" spans="1:18">
      <c r="A615" s="107"/>
      <c r="B615" s="24"/>
      <c r="D615" s="5"/>
      <c r="E615" s="5"/>
      <c r="G615" s="24"/>
      <c r="O615" s="5"/>
      <c r="R615" s="5"/>
    </row>
    <row r="616" spans="1:18">
      <c r="A616" s="107"/>
      <c r="B616" s="24"/>
      <c r="D616" s="5"/>
      <c r="E616" s="5"/>
      <c r="G616" s="24"/>
      <c r="O616" s="5"/>
      <c r="R616" s="5"/>
    </row>
    <row r="617" spans="1:18">
      <c r="A617" s="107"/>
      <c r="B617" s="24"/>
      <c r="D617" s="5"/>
      <c r="E617" s="5"/>
      <c r="G617" s="24"/>
      <c r="O617" s="5"/>
      <c r="R617" s="5"/>
    </row>
    <row r="618" spans="1:18">
      <c r="A618" s="107"/>
      <c r="B618" s="24"/>
      <c r="D618" s="5"/>
      <c r="E618" s="5"/>
      <c r="G618" s="24"/>
      <c r="O618" s="5"/>
      <c r="R618" s="5"/>
    </row>
    <row r="619" spans="1:18">
      <c r="A619" s="107"/>
      <c r="B619" s="24"/>
      <c r="D619" s="5"/>
      <c r="E619" s="5"/>
      <c r="G619" s="24"/>
      <c r="O619" s="5"/>
      <c r="R619" s="5"/>
    </row>
    <row r="620" spans="1:18">
      <c r="A620" s="107"/>
      <c r="B620" s="24"/>
      <c r="D620" s="5"/>
      <c r="E620" s="5"/>
      <c r="G620" s="24"/>
      <c r="O620" s="5"/>
      <c r="R620" s="5"/>
    </row>
    <row r="621" spans="1:18">
      <c r="A621" s="107"/>
      <c r="B621" s="24"/>
      <c r="D621" s="5"/>
      <c r="E621" s="5"/>
      <c r="G621" s="24"/>
      <c r="O621" s="5"/>
      <c r="R621" s="5"/>
    </row>
    <row r="622" spans="1:18">
      <c r="A622" s="107"/>
      <c r="B622" s="24"/>
      <c r="D622" s="5"/>
      <c r="E622" s="5"/>
      <c r="G622" s="24"/>
      <c r="O622" s="5"/>
      <c r="R622" s="5"/>
    </row>
    <row r="623" spans="1:18">
      <c r="A623" s="107"/>
      <c r="B623" s="24"/>
      <c r="D623" s="5"/>
      <c r="E623" s="5"/>
      <c r="G623" s="24"/>
      <c r="O623" s="5"/>
      <c r="R623" s="5"/>
    </row>
    <row r="624" spans="1:18">
      <c r="A624" s="107"/>
      <c r="B624" s="24"/>
      <c r="D624" s="5"/>
      <c r="E624" s="5"/>
      <c r="G624" s="24"/>
      <c r="O624" s="5"/>
      <c r="R624" s="5"/>
    </row>
    <row r="625" spans="1:18">
      <c r="A625" s="107"/>
      <c r="B625" s="24"/>
      <c r="D625" s="5"/>
      <c r="E625" s="5"/>
      <c r="G625" s="24"/>
      <c r="O625" s="5"/>
      <c r="R625" s="5"/>
    </row>
    <row r="626" spans="1:18">
      <c r="A626" s="107"/>
      <c r="B626" s="24"/>
      <c r="D626" s="5"/>
      <c r="E626" s="5"/>
      <c r="G626" s="24"/>
      <c r="O626" s="5"/>
      <c r="R626" s="5"/>
    </row>
    <row r="627" spans="1:18">
      <c r="A627" s="107"/>
      <c r="B627" s="24"/>
      <c r="D627" s="5"/>
      <c r="E627" s="5"/>
      <c r="G627" s="24"/>
      <c r="O627" s="5"/>
      <c r="R627" s="5"/>
    </row>
    <row r="628" spans="1:18">
      <c r="A628" s="107"/>
      <c r="B628" s="24"/>
      <c r="D628" s="5"/>
      <c r="E628" s="5"/>
      <c r="G628" s="24"/>
      <c r="O628" s="5"/>
      <c r="R628" s="5"/>
    </row>
    <row r="629" spans="1:18">
      <c r="A629" s="107"/>
      <c r="B629" s="24"/>
      <c r="D629" s="5"/>
      <c r="E629" s="5"/>
      <c r="G629" s="24"/>
      <c r="O629" s="5"/>
      <c r="R629" s="5"/>
    </row>
    <row r="630" spans="1:18">
      <c r="A630" s="107"/>
      <c r="B630" s="24"/>
      <c r="D630" s="5"/>
      <c r="E630" s="5"/>
      <c r="G630" s="24"/>
      <c r="O630" s="5"/>
      <c r="R630" s="5"/>
    </row>
    <row r="631" spans="1:18">
      <c r="A631" s="107"/>
      <c r="B631" s="24"/>
      <c r="D631" s="5"/>
      <c r="E631" s="5"/>
      <c r="G631" s="24"/>
      <c r="O631" s="5"/>
      <c r="R631" s="5"/>
    </row>
    <row r="632" spans="1:18">
      <c r="A632" s="107"/>
      <c r="B632" s="24"/>
      <c r="D632" s="5"/>
      <c r="E632" s="5"/>
      <c r="G632" s="24"/>
      <c r="O632" s="5"/>
      <c r="R632" s="5"/>
    </row>
    <row r="633" spans="1:18">
      <c r="A633" s="107"/>
      <c r="B633" s="24"/>
      <c r="D633" s="5"/>
      <c r="E633" s="5"/>
      <c r="G633" s="24"/>
      <c r="O633" s="5"/>
      <c r="R633" s="5"/>
    </row>
    <row r="634" spans="1:18">
      <c r="A634" s="107"/>
      <c r="B634" s="24"/>
      <c r="D634" s="5"/>
      <c r="E634" s="5"/>
      <c r="G634" s="24"/>
      <c r="O634" s="5"/>
      <c r="R634" s="5"/>
    </row>
    <row r="635" spans="1:18">
      <c r="A635" s="107"/>
      <c r="B635" s="24"/>
      <c r="D635" s="5"/>
      <c r="E635" s="5"/>
      <c r="G635" s="24"/>
      <c r="O635" s="5"/>
      <c r="R635" s="5"/>
    </row>
    <row r="636" spans="1:18">
      <c r="A636" s="107"/>
      <c r="B636" s="24"/>
      <c r="D636" s="5"/>
      <c r="E636" s="5"/>
      <c r="G636" s="24"/>
      <c r="O636" s="5"/>
      <c r="R636" s="5"/>
    </row>
    <row r="637" spans="1:18">
      <c r="A637" s="107"/>
      <c r="B637" s="24"/>
      <c r="D637" s="5"/>
      <c r="E637" s="5"/>
      <c r="G637" s="24"/>
      <c r="O637" s="5"/>
      <c r="R637" s="5"/>
    </row>
    <row r="638" spans="1:18">
      <c r="A638" s="107"/>
      <c r="B638" s="24"/>
      <c r="D638" s="5"/>
      <c r="E638" s="5"/>
      <c r="G638" s="24"/>
      <c r="O638" s="5"/>
      <c r="R638" s="5"/>
    </row>
    <row r="639" spans="1:18">
      <c r="A639" s="107"/>
      <c r="B639" s="24"/>
      <c r="D639" s="5"/>
      <c r="E639" s="5"/>
      <c r="G639" s="24"/>
      <c r="O639" s="5"/>
      <c r="R639" s="5"/>
    </row>
    <row r="640" spans="1:18">
      <c r="A640" s="107"/>
      <c r="B640" s="24"/>
      <c r="D640" s="5"/>
      <c r="E640" s="5"/>
      <c r="G640" s="24"/>
      <c r="O640" s="5"/>
      <c r="R640" s="5"/>
    </row>
    <row r="641" spans="1:18">
      <c r="A641" s="107"/>
      <c r="B641" s="24"/>
      <c r="D641" s="5"/>
      <c r="E641" s="5"/>
      <c r="G641" s="24"/>
      <c r="O641" s="5"/>
      <c r="R641" s="5"/>
    </row>
    <row r="642" spans="1:18">
      <c r="A642" s="107"/>
      <c r="B642" s="24"/>
      <c r="D642" s="5"/>
      <c r="E642" s="5"/>
      <c r="G642" s="24"/>
      <c r="O642" s="5"/>
      <c r="R642" s="5"/>
    </row>
    <row r="643" spans="1:18">
      <c r="A643" s="107"/>
      <c r="B643" s="24"/>
      <c r="D643" s="5"/>
      <c r="E643" s="5"/>
      <c r="G643" s="24"/>
      <c r="O643" s="5"/>
      <c r="R643" s="5"/>
    </row>
    <row r="644" spans="1:18">
      <c r="A644" s="107"/>
      <c r="B644" s="24"/>
      <c r="D644" s="5"/>
      <c r="E644" s="5"/>
      <c r="G644" s="24"/>
      <c r="O644" s="5"/>
      <c r="R644" s="5"/>
    </row>
    <row r="645" spans="1:18">
      <c r="A645" s="107"/>
      <c r="B645" s="24"/>
      <c r="D645" s="5"/>
      <c r="E645" s="5"/>
      <c r="G645" s="24"/>
      <c r="O645" s="5"/>
      <c r="R645" s="5"/>
    </row>
    <row r="646" spans="1:18">
      <c r="A646" s="107"/>
      <c r="B646" s="24"/>
      <c r="D646" s="5"/>
      <c r="E646" s="5"/>
      <c r="G646" s="24"/>
      <c r="O646" s="5"/>
      <c r="R646" s="5"/>
    </row>
    <row r="647" spans="1:18">
      <c r="A647" s="107"/>
      <c r="B647" s="24"/>
      <c r="D647" s="5"/>
      <c r="E647" s="5"/>
      <c r="G647" s="24"/>
      <c r="O647" s="5"/>
      <c r="R647" s="5"/>
    </row>
    <row r="648" spans="1:18">
      <c r="A648" s="107"/>
      <c r="B648" s="24"/>
      <c r="D648" s="5"/>
      <c r="E648" s="5"/>
      <c r="G648" s="24"/>
      <c r="O648" s="5"/>
      <c r="R648" s="5"/>
    </row>
    <row r="649" spans="1:18">
      <c r="A649" s="107"/>
      <c r="B649" s="24"/>
      <c r="D649" s="5"/>
      <c r="E649" s="5"/>
      <c r="G649" s="24"/>
      <c r="O649" s="5"/>
      <c r="R649" s="5"/>
    </row>
    <row r="650" spans="1:18">
      <c r="A650" s="107"/>
      <c r="B650" s="24"/>
      <c r="D650" s="5"/>
      <c r="E650" s="5"/>
      <c r="G650" s="24"/>
      <c r="O650" s="5"/>
      <c r="R650" s="5"/>
    </row>
    <row r="651" spans="1:18">
      <c r="A651" s="107"/>
      <c r="B651" s="24"/>
      <c r="D651" s="5"/>
      <c r="E651" s="5"/>
      <c r="G651" s="24"/>
      <c r="O651" s="5"/>
      <c r="R651" s="5"/>
    </row>
    <row r="652" spans="1:18">
      <c r="A652" s="107"/>
      <c r="B652" s="24"/>
      <c r="D652" s="5"/>
      <c r="E652" s="5"/>
      <c r="G652" s="24"/>
      <c r="O652" s="5"/>
      <c r="R652" s="5"/>
    </row>
    <row r="653" spans="1:18">
      <c r="A653" s="107"/>
      <c r="B653" s="24"/>
      <c r="D653" s="5"/>
      <c r="E653" s="5"/>
      <c r="G653" s="24"/>
      <c r="O653" s="5"/>
      <c r="R653" s="5"/>
    </row>
    <row r="654" spans="1:18">
      <c r="A654" s="107"/>
      <c r="B654" s="24"/>
      <c r="D654" s="5"/>
      <c r="E654" s="5"/>
      <c r="G654" s="24"/>
      <c r="O654" s="5"/>
      <c r="R654" s="5"/>
    </row>
    <row r="655" spans="1:18">
      <c r="A655" s="107"/>
      <c r="B655" s="24"/>
      <c r="D655" s="5"/>
      <c r="E655" s="5"/>
      <c r="G655" s="24"/>
      <c r="O655" s="5"/>
      <c r="R655" s="5"/>
    </row>
    <row r="656" spans="1:18">
      <c r="A656" s="107"/>
      <c r="B656" s="24"/>
      <c r="D656" s="5"/>
      <c r="E656" s="5"/>
      <c r="G656" s="24"/>
      <c r="O656" s="5"/>
      <c r="R656" s="5"/>
    </row>
    <row r="657" spans="1:18">
      <c r="A657" s="107"/>
      <c r="B657" s="24"/>
      <c r="D657" s="5"/>
      <c r="E657" s="5"/>
      <c r="G657" s="24"/>
      <c r="O657" s="5"/>
      <c r="R657" s="5"/>
    </row>
    <row r="658" spans="1:18">
      <c r="A658" s="107"/>
      <c r="B658" s="24"/>
      <c r="D658" s="5"/>
      <c r="E658" s="5"/>
      <c r="G658" s="24"/>
      <c r="O658" s="5"/>
      <c r="R658" s="5"/>
    </row>
    <row r="659" spans="1:18">
      <c r="A659" s="107"/>
      <c r="B659" s="24"/>
      <c r="D659" s="5"/>
      <c r="E659" s="5"/>
      <c r="G659" s="24"/>
      <c r="O659" s="5"/>
      <c r="R659" s="5"/>
    </row>
    <row r="660" spans="1:18">
      <c r="A660" s="107"/>
      <c r="B660" s="24"/>
      <c r="D660" s="5"/>
      <c r="E660" s="5"/>
      <c r="G660" s="24"/>
      <c r="O660" s="5"/>
      <c r="R660" s="5"/>
    </row>
    <row r="661" spans="1:18">
      <c r="A661" s="107"/>
      <c r="B661" s="24"/>
      <c r="D661" s="5"/>
      <c r="E661" s="5"/>
      <c r="G661" s="24"/>
      <c r="O661" s="5"/>
      <c r="R661" s="5"/>
    </row>
    <row r="662" spans="1:18">
      <c r="A662" s="107"/>
      <c r="B662" s="24"/>
      <c r="D662" s="5"/>
      <c r="E662" s="5"/>
      <c r="G662" s="24"/>
      <c r="O662" s="5"/>
      <c r="R662" s="5"/>
    </row>
    <row r="663" spans="1:18">
      <c r="A663" s="107"/>
      <c r="B663" s="24"/>
      <c r="D663" s="5"/>
      <c r="E663" s="5"/>
      <c r="G663" s="24"/>
      <c r="O663" s="5"/>
      <c r="R663" s="5"/>
    </row>
    <row r="664" spans="1:18">
      <c r="A664" s="107"/>
      <c r="B664" s="24"/>
      <c r="D664" s="5"/>
      <c r="E664" s="5"/>
      <c r="G664" s="24"/>
      <c r="O664" s="5"/>
      <c r="R664" s="5"/>
    </row>
    <row r="665" spans="1:18">
      <c r="A665" s="107"/>
      <c r="B665" s="24"/>
      <c r="D665" s="5"/>
      <c r="E665" s="5"/>
      <c r="G665" s="24"/>
      <c r="O665" s="5"/>
      <c r="R665" s="5"/>
    </row>
    <row r="666" spans="1:18">
      <c r="A666" s="107"/>
      <c r="B666" s="24"/>
      <c r="D666" s="5"/>
      <c r="E666" s="5"/>
      <c r="G666" s="24"/>
      <c r="O666" s="5"/>
      <c r="R666" s="5"/>
    </row>
    <row r="667" spans="1:18">
      <c r="A667" s="107"/>
      <c r="B667" s="24"/>
      <c r="D667" s="5"/>
      <c r="E667" s="5"/>
      <c r="G667" s="24"/>
      <c r="O667" s="5"/>
      <c r="R667" s="5"/>
    </row>
    <row r="668" spans="1:18">
      <c r="A668" s="107"/>
      <c r="B668" s="24"/>
      <c r="D668" s="5"/>
      <c r="E668" s="5"/>
      <c r="G668" s="24"/>
      <c r="O668" s="5"/>
      <c r="R668" s="5"/>
    </row>
    <row r="669" spans="1:18">
      <c r="A669" s="107"/>
      <c r="B669" s="24"/>
      <c r="D669" s="5"/>
      <c r="E669" s="5"/>
      <c r="G669" s="24"/>
      <c r="O669" s="5"/>
      <c r="R669" s="5"/>
    </row>
    <row r="670" spans="1:18">
      <c r="A670" s="107"/>
      <c r="B670" s="24"/>
      <c r="D670" s="5"/>
      <c r="E670" s="5"/>
      <c r="G670" s="24"/>
      <c r="O670" s="5"/>
      <c r="R670" s="5"/>
    </row>
    <row r="671" spans="1:18">
      <c r="A671" s="107"/>
      <c r="B671" s="24"/>
      <c r="D671" s="5"/>
      <c r="E671" s="5"/>
      <c r="G671" s="24"/>
      <c r="O671" s="5"/>
      <c r="R671" s="5"/>
    </row>
    <row r="672" spans="1:18">
      <c r="A672" s="107"/>
      <c r="B672" s="24"/>
      <c r="D672" s="5"/>
      <c r="E672" s="5"/>
      <c r="G672" s="24"/>
      <c r="O672" s="5"/>
      <c r="R672" s="5"/>
    </row>
    <row r="673" spans="1:18">
      <c r="A673" s="107"/>
      <c r="B673" s="24"/>
      <c r="D673" s="5"/>
      <c r="E673" s="5"/>
      <c r="G673" s="24"/>
      <c r="O673" s="5"/>
      <c r="R673" s="5"/>
    </row>
    <row r="674" spans="1:18">
      <c r="A674" s="107"/>
      <c r="B674" s="24"/>
      <c r="D674" s="5"/>
      <c r="E674" s="5"/>
      <c r="G674" s="24"/>
      <c r="O674" s="5"/>
      <c r="R674" s="5"/>
    </row>
    <row r="675" spans="1:18">
      <c r="A675" s="107"/>
      <c r="B675" s="24"/>
      <c r="D675" s="5"/>
      <c r="E675" s="5"/>
      <c r="G675" s="24"/>
      <c r="O675" s="5"/>
      <c r="R675" s="5"/>
    </row>
    <row r="676" spans="1:18">
      <c r="A676" s="107"/>
      <c r="B676" s="24"/>
      <c r="D676" s="5"/>
      <c r="E676" s="5"/>
      <c r="G676" s="24"/>
      <c r="O676" s="5"/>
      <c r="R676" s="5"/>
    </row>
    <row r="677" spans="1:18">
      <c r="A677" s="107"/>
      <c r="B677" s="24"/>
      <c r="D677" s="5"/>
      <c r="E677" s="5"/>
      <c r="G677" s="24"/>
      <c r="O677" s="5"/>
      <c r="R677" s="5"/>
    </row>
    <row r="678" spans="1:18">
      <c r="A678" s="107"/>
      <c r="B678" s="24"/>
      <c r="D678" s="5"/>
      <c r="E678" s="5"/>
      <c r="G678" s="24"/>
      <c r="O678" s="5"/>
      <c r="R678" s="5"/>
    </row>
    <row r="679" spans="1:18">
      <c r="A679" s="107"/>
      <c r="B679" s="24"/>
      <c r="D679" s="5"/>
      <c r="E679" s="5"/>
      <c r="G679" s="24"/>
      <c r="O679" s="5"/>
      <c r="R679" s="5"/>
    </row>
    <row r="680" spans="1:18">
      <c r="A680" s="107"/>
      <c r="B680" s="24"/>
      <c r="D680" s="5"/>
      <c r="E680" s="5"/>
      <c r="G680" s="24"/>
      <c r="O680" s="5"/>
      <c r="R680" s="5"/>
    </row>
    <row r="681" spans="1:18">
      <c r="A681" s="107"/>
      <c r="B681" s="24"/>
      <c r="D681" s="5"/>
      <c r="E681" s="5"/>
      <c r="G681" s="24"/>
      <c r="O681" s="5"/>
      <c r="R681" s="5"/>
    </row>
    <row r="682" spans="1:18">
      <c r="A682" s="107"/>
      <c r="B682" s="24"/>
      <c r="D682" s="5"/>
      <c r="E682" s="5"/>
      <c r="G682" s="24"/>
      <c r="O682" s="5"/>
      <c r="R682" s="5"/>
    </row>
    <row r="683" spans="1:18">
      <c r="A683" s="107"/>
      <c r="B683" s="24"/>
      <c r="D683" s="5"/>
      <c r="E683" s="5"/>
      <c r="G683" s="24"/>
      <c r="O683" s="5"/>
      <c r="R683" s="5"/>
    </row>
    <row r="684" spans="1:18">
      <c r="A684" s="107"/>
      <c r="B684" s="24"/>
      <c r="D684" s="5"/>
      <c r="E684" s="5"/>
      <c r="G684" s="24"/>
      <c r="O684" s="5"/>
      <c r="R684" s="5"/>
    </row>
    <row r="685" spans="1:18">
      <c r="A685" s="107"/>
      <c r="B685" s="24"/>
      <c r="D685" s="5"/>
      <c r="E685" s="5"/>
      <c r="G685" s="24"/>
      <c r="O685" s="5"/>
      <c r="R685" s="5"/>
    </row>
    <row r="686" spans="1:18">
      <c r="A686" s="107"/>
      <c r="B686" s="24"/>
      <c r="D686" s="5"/>
      <c r="E686" s="5"/>
      <c r="G686" s="24"/>
      <c r="O686" s="5"/>
      <c r="R686" s="5"/>
    </row>
    <row r="687" spans="1:18">
      <c r="A687" s="107"/>
      <c r="B687" s="24"/>
      <c r="D687" s="5"/>
      <c r="E687" s="5"/>
      <c r="G687" s="24"/>
      <c r="O687" s="5"/>
      <c r="R687" s="5"/>
    </row>
    <row r="688" spans="1:18">
      <c r="A688" s="107"/>
      <c r="B688" s="24"/>
      <c r="D688" s="5"/>
      <c r="E688" s="5"/>
      <c r="G688" s="24"/>
      <c r="O688" s="5"/>
      <c r="R688" s="5"/>
    </row>
    <row r="689" spans="1:18">
      <c r="A689" s="107"/>
      <c r="B689" s="24"/>
      <c r="D689" s="5"/>
      <c r="E689" s="5"/>
      <c r="G689" s="24"/>
      <c r="O689" s="5"/>
      <c r="R689" s="5"/>
    </row>
    <row r="690" spans="1:18">
      <c r="A690" s="107"/>
      <c r="B690" s="24"/>
      <c r="D690" s="5"/>
      <c r="E690" s="5"/>
      <c r="G690" s="24"/>
      <c r="O690" s="5"/>
      <c r="R690" s="5"/>
    </row>
    <row r="691" spans="1:18">
      <c r="A691" s="107"/>
      <c r="B691" s="24"/>
      <c r="D691" s="5"/>
      <c r="E691" s="5"/>
      <c r="G691" s="24"/>
      <c r="O691" s="5"/>
      <c r="R691" s="5"/>
    </row>
    <row r="692" spans="1:18">
      <c r="A692" s="107"/>
      <c r="B692" s="24"/>
      <c r="D692" s="5"/>
      <c r="E692" s="5"/>
      <c r="G692" s="24"/>
      <c r="O692" s="5"/>
      <c r="R692" s="5"/>
    </row>
    <row r="693" spans="1:18">
      <c r="A693" s="107"/>
      <c r="B693" s="24"/>
      <c r="D693" s="5"/>
      <c r="E693" s="5"/>
      <c r="G693" s="24"/>
      <c r="O693" s="5"/>
      <c r="R693" s="5"/>
    </row>
    <row r="694" spans="1:18">
      <c r="A694" s="107"/>
      <c r="B694" s="24"/>
      <c r="D694" s="5"/>
      <c r="E694" s="5"/>
      <c r="G694" s="24"/>
      <c r="O694" s="5"/>
      <c r="R694" s="5"/>
    </row>
    <row r="695" spans="1:18">
      <c r="A695" s="107"/>
      <c r="B695" s="24"/>
      <c r="D695" s="5"/>
      <c r="E695" s="5"/>
      <c r="G695" s="24"/>
      <c r="O695" s="5"/>
      <c r="R695" s="5"/>
    </row>
    <row r="696" spans="1:18">
      <c r="A696" s="107"/>
      <c r="B696" s="24"/>
      <c r="D696" s="5"/>
      <c r="E696" s="5"/>
      <c r="G696" s="24"/>
      <c r="O696" s="5"/>
      <c r="R696" s="5"/>
    </row>
    <row r="697" spans="1:18">
      <c r="A697" s="107"/>
      <c r="B697" s="24"/>
      <c r="D697" s="5"/>
      <c r="E697" s="5"/>
      <c r="G697" s="24"/>
      <c r="O697" s="5"/>
      <c r="R697" s="5"/>
    </row>
    <row r="698" spans="1:18">
      <c r="A698" s="107"/>
      <c r="B698" s="24"/>
      <c r="D698" s="5"/>
      <c r="E698" s="5"/>
      <c r="G698" s="24"/>
      <c r="O698" s="5"/>
      <c r="R698" s="5"/>
    </row>
    <row r="699" spans="1:18">
      <c r="A699" s="107"/>
      <c r="B699" s="24"/>
      <c r="D699" s="5"/>
      <c r="E699" s="5"/>
      <c r="G699" s="24"/>
      <c r="O699" s="5"/>
      <c r="R699" s="5"/>
    </row>
    <row r="700" spans="1:18">
      <c r="A700" s="107"/>
      <c r="B700" s="24"/>
      <c r="D700" s="5"/>
      <c r="E700" s="5"/>
      <c r="G700" s="24"/>
      <c r="O700" s="5"/>
      <c r="R700" s="5"/>
    </row>
    <row r="701" spans="1:18">
      <c r="A701" s="107"/>
      <c r="B701" s="24"/>
      <c r="D701" s="5"/>
      <c r="E701" s="5"/>
      <c r="G701" s="24"/>
      <c r="O701" s="5"/>
      <c r="R701" s="5"/>
    </row>
    <row r="702" spans="1:18">
      <c r="A702" s="107"/>
      <c r="B702" s="24"/>
      <c r="D702" s="5"/>
      <c r="E702" s="5"/>
      <c r="G702" s="24"/>
      <c r="O702" s="5"/>
      <c r="R702" s="5"/>
    </row>
    <row r="703" spans="1:18">
      <c r="A703" s="107"/>
      <c r="B703" s="24"/>
      <c r="D703" s="5"/>
      <c r="E703" s="5"/>
      <c r="G703" s="24"/>
      <c r="O703" s="5"/>
      <c r="R703" s="5"/>
    </row>
    <row r="704" spans="1:18">
      <c r="A704" s="107"/>
      <c r="B704" s="24"/>
      <c r="D704" s="5"/>
      <c r="E704" s="5"/>
      <c r="G704" s="24"/>
      <c r="O704" s="5"/>
      <c r="R704" s="5"/>
    </row>
    <row r="705" spans="1:18">
      <c r="A705" s="107"/>
      <c r="B705" s="24"/>
      <c r="D705" s="5"/>
      <c r="E705" s="5"/>
      <c r="G705" s="24"/>
      <c r="O705" s="5"/>
      <c r="R705" s="5"/>
    </row>
    <row r="706" spans="1:18">
      <c r="A706" s="107"/>
      <c r="B706" s="24"/>
      <c r="D706" s="5"/>
      <c r="E706" s="5"/>
      <c r="G706" s="24"/>
      <c r="O706" s="5"/>
      <c r="R706" s="5"/>
    </row>
    <row r="707" spans="1:18">
      <c r="A707" s="107"/>
      <c r="B707" s="24"/>
      <c r="D707" s="5"/>
      <c r="E707" s="5"/>
      <c r="G707" s="24"/>
      <c r="O707" s="5"/>
      <c r="R707" s="5"/>
    </row>
    <row r="708" spans="1:18">
      <c r="A708" s="107"/>
      <c r="B708" s="24"/>
      <c r="D708" s="5"/>
      <c r="E708" s="5"/>
      <c r="G708" s="24"/>
      <c r="O708" s="5"/>
      <c r="R708" s="5"/>
    </row>
    <row r="709" spans="1:18">
      <c r="A709" s="107"/>
      <c r="B709" s="24"/>
      <c r="D709" s="5"/>
      <c r="E709" s="5"/>
      <c r="G709" s="24"/>
      <c r="O709" s="5"/>
      <c r="R709" s="5"/>
    </row>
    <row r="710" spans="1:18">
      <c r="A710" s="107"/>
      <c r="B710" s="24"/>
      <c r="D710" s="5"/>
      <c r="E710" s="5"/>
      <c r="G710" s="24"/>
      <c r="O710" s="5"/>
      <c r="R710" s="5"/>
    </row>
    <row r="711" spans="1:18">
      <c r="A711" s="107"/>
      <c r="B711" s="24"/>
      <c r="D711" s="5"/>
      <c r="E711" s="5"/>
      <c r="G711" s="24"/>
      <c r="O711" s="5"/>
      <c r="R711" s="5"/>
    </row>
    <row r="712" spans="1:18">
      <c r="A712" s="107"/>
      <c r="B712" s="24"/>
      <c r="D712" s="5"/>
      <c r="E712" s="5"/>
      <c r="G712" s="24"/>
      <c r="O712" s="5"/>
      <c r="R712" s="5"/>
    </row>
    <row r="713" spans="1:18">
      <c r="A713" s="107"/>
      <c r="B713" s="24"/>
      <c r="D713" s="5"/>
      <c r="E713" s="5"/>
      <c r="G713" s="24"/>
      <c r="O713" s="5"/>
      <c r="R713" s="5"/>
    </row>
    <row r="714" spans="1:18">
      <c r="A714" s="107"/>
      <c r="B714" s="24"/>
      <c r="D714" s="5"/>
      <c r="E714" s="5"/>
      <c r="G714" s="24"/>
      <c r="O714" s="5"/>
      <c r="R714" s="5"/>
    </row>
    <row r="715" spans="1:18">
      <c r="A715" s="107"/>
      <c r="B715" s="24"/>
      <c r="D715" s="5"/>
      <c r="E715" s="5"/>
      <c r="G715" s="24"/>
      <c r="O715" s="5"/>
      <c r="R715" s="5"/>
    </row>
    <row r="716" spans="1:18">
      <c r="A716" s="107"/>
      <c r="B716" s="24"/>
      <c r="D716" s="5"/>
      <c r="E716" s="5"/>
      <c r="G716" s="24"/>
      <c r="O716" s="5"/>
      <c r="R716" s="5"/>
    </row>
    <row r="717" spans="1:18">
      <c r="A717" s="107"/>
      <c r="B717" s="24"/>
      <c r="D717" s="5"/>
      <c r="E717" s="5"/>
      <c r="G717" s="24"/>
      <c r="O717" s="5"/>
      <c r="R717" s="5"/>
    </row>
    <row r="718" spans="1:18">
      <c r="A718" s="107"/>
      <c r="B718" s="24"/>
      <c r="D718" s="5"/>
      <c r="E718" s="5"/>
      <c r="G718" s="24"/>
      <c r="O718" s="5"/>
      <c r="R718" s="5"/>
    </row>
    <row r="719" spans="1:18">
      <c r="A719" s="107"/>
      <c r="B719" s="24"/>
      <c r="D719" s="5"/>
      <c r="E719" s="5"/>
      <c r="G719" s="24"/>
      <c r="O719" s="5"/>
      <c r="R719" s="5"/>
    </row>
    <row r="720" spans="1:18">
      <c r="A720" s="107"/>
      <c r="B720" s="24"/>
      <c r="D720" s="5"/>
      <c r="E720" s="5"/>
      <c r="G720" s="24"/>
      <c r="O720" s="5"/>
      <c r="R720" s="5"/>
    </row>
    <row r="721" spans="1:18">
      <c r="A721" s="107"/>
      <c r="B721" s="24"/>
      <c r="D721" s="5"/>
      <c r="E721" s="5"/>
      <c r="G721" s="24"/>
      <c r="O721" s="5"/>
      <c r="R721" s="5"/>
    </row>
    <row r="722" spans="1:18">
      <c r="A722" s="107"/>
      <c r="B722" s="24"/>
      <c r="D722" s="5"/>
      <c r="E722" s="5"/>
      <c r="G722" s="24"/>
      <c r="O722" s="5"/>
      <c r="R722" s="5"/>
    </row>
    <row r="723" spans="1:18">
      <c r="A723" s="107"/>
      <c r="B723" s="24"/>
      <c r="D723" s="5"/>
      <c r="E723" s="5"/>
      <c r="G723" s="24"/>
      <c r="O723" s="5"/>
      <c r="R723" s="5"/>
    </row>
    <row r="724" spans="1:18">
      <c r="A724" s="107"/>
      <c r="B724" s="24"/>
      <c r="D724" s="5"/>
      <c r="E724" s="5"/>
      <c r="G724" s="24"/>
      <c r="O724" s="5"/>
      <c r="R724" s="5"/>
    </row>
    <row r="725" spans="1:18">
      <c r="A725" s="107"/>
      <c r="B725" s="24"/>
      <c r="D725" s="5"/>
      <c r="E725" s="5"/>
      <c r="G725" s="24"/>
      <c r="O725" s="5"/>
      <c r="R725" s="5"/>
    </row>
    <row r="726" spans="1:18">
      <c r="A726" s="107"/>
      <c r="B726" s="24"/>
      <c r="D726" s="5"/>
      <c r="E726" s="5"/>
      <c r="G726" s="24"/>
      <c r="O726" s="5"/>
      <c r="R726" s="5"/>
    </row>
    <row r="727" spans="1:18">
      <c r="A727" s="107"/>
      <c r="B727" s="24"/>
      <c r="D727" s="5"/>
      <c r="E727" s="5"/>
      <c r="G727" s="24"/>
      <c r="O727" s="5"/>
      <c r="R727" s="5"/>
    </row>
    <row r="728" spans="1:18">
      <c r="A728" s="107"/>
      <c r="B728" s="24"/>
      <c r="D728" s="5"/>
      <c r="E728" s="5"/>
      <c r="G728" s="24"/>
      <c r="O728" s="5"/>
      <c r="R728" s="5"/>
    </row>
    <row r="729" spans="1:18">
      <c r="A729" s="107"/>
      <c r="B729" s="24"/>
      <c r="D729" s="5"/>
      <c r="E729" s="5"/>
      <c r="G729" s="24"/>
      <c r="O729" s="5"/>
      <c r="R729" s="5"/>
    </row>
    <row r="730" spans="1:18">
      <c r="A730" s="107"/>
      <c r="B730" s="24"/>
      <c r="D730" s="5"/>
      <c r="E730" s="5"/>
      <c r="G730" s="24"/>
      <c r="O730" s="5"/>
      <c r="R730" s="5"/>
    </row>
    <row r="731" spans="1:18">
      <c r="A731" s="107"/>
      <c r="B731" s="24"/>
      <c r="D731" s="5"/>
      <c r="E731" s="5"/>
      <c r="G731" s="24"/>
      <c r="O731" s="5"/>
      <c r="R731" s="5"/>
    </row>
    <row r="732" spans="1:18">
      <c r="A732" s="107"/>
      <c r="B732" s="24"/>
      <c r="D732" s="5"/>
      <c r="E732" s="5"/>
      <c r="G732" s="24"/>
      <c r="O732" s="5"/>
      <c r="R732" s="5"/>
    </row>
    <row r="733" spans="1:18">
      <c r="A733" s="107"/>
      <c r="B733" s="24"/>
      <c r="D733" s="5"/>
      <c r="E733" s="5"/>
      <c r="G733" s="24"/>
      <c r="O733" s="5"/>
      <c r="R733" s="5"/>
    </row>
    <row r="734" spans="1:18">
      <c r="A734" s="107"/>
      <c r="B734" s="24"/>
      <c r="D734" s="5"/>
      <c r="E734" s="5"/>
      <c r="G734" s="24"/>
      <c r="O734" s="5"/>
      <c r="R734" s="5"/>
    </row>
    <row r="735" spans="1:18">
      <c r="A735" s="107"/>
      <c r="B735" s="24"/>
      <c r="D735" s="5"/>
      <c r="E735" s="5"/>
      <c r="G735" s="24"/>
      <c r="O735" s="5"/>
      <c r="R735" s="5"/>
    </row>
    <row r="736" spans="1:18">
      <c r="A736" s="107"/>
      <c r="B736" s="24"/>
      <c r="D736" s="5"/>
      <c r="E736" s="5"/>
      <c r="G736" s="24"/>
      <c r="O736" s="5"/>
      <c r="R736" s="5"/>
    </row>
    <row r="737" spans="1:18">
      <c r="A737" s="107"/>
      <c r="B737" s="24"/>
      <c r="D737" s="5"/>
      <c r="E737" s="5"/>
      <c r="G737" s="24"/>
      <c r="O737" s="5"/>
      <c r="R737" s="5"/>
    </row>
    <row r="738" spans="1:18">
      <c r="A738" s="107"/>
      <c r="B738" s="24"/>
      <c r="D738" s="5"/>
      <c r="E738" s="5"/>
      <c r="G738" s="24"/>
      <c r="O738" s="5"/>
      <c r="R738" s="5"/>
    </row>
    <row r="739" spans="1:18">
      <c r="A739" s="107"/>
      <c r="B739" s="24"/>
      <c r="D739" s="5"/>
      <c r="E739" s="5"/>
      <c r="G739" s="24"/>
      <c r="O739" s="5"/>
      <c r="R739" s="5"/>
    </row>
    <row r="740" spans="1:18">
      <c r="A740" s="107"/>
      <c r="B740" s="24"/>
      <c r="D740" s="5"/>
      <c r="E740" s="5"/>
      <c r="G740" s="24"/>
      <c r="O740" s="5"/>
      <c r="R740" s="5"/>
    </row>
    <row r="741" spans="1:18">
      <c r="A741" s="107"/>
      <c r="B741" s="24"/>
      <c r="D741" s="5"/>
      <c r="E741" s="5"/>
      <c r="G741" s="24"/>
      <c r="O741" s="5"/>
      <c r="R741" s="5"/>
    </row>
    <row r="742" spans="1:18">
      <c r="A742" s="107"/>
      <c r="B742" s="24"/>
      <c r="D742" s="5"/>
      <c r="E742" s="5"/>
      <c r="G742" s="24"/>
      <c r="O742" s="5"/>
      <c r="R742" s="5"/>
    </row>
    <row r="743" spans="1:18">
      <c r="A743" s="107"/>
      <c r="B743" s="24"/>
      <c r="D743" s="5"/>
      <c r="E743" s="5"/>
      <c r="G743" s="24"/>
      <c r="O743" s="5"/>
      <c r="R743" s="5"/>
    </row>
    <row r="744" spans="1:18">
      <c r="A744" s="107"/>
      <c r="B744" s="24"/>
      <c r="D744" s="5"/>
      <c r="E744" s="5"/>
      <c r="G744" s="24"/>
      <c r="O744" s="5"/>
      <c r="R744" s="5"/>
    </row>
    <row r="745" spans="1:18">
      <c r="A745" s="107"/>
      <c r="B745" s="24"/>
      <c r="D745" s="5"/>
      <c r="E745" s="5"/>
      <c r="G745" s="24"/>
      <c r="O745" s="5"/>
      <c r="R745" s="5"/>
    </row>
    <row r="746" spans="1:18">
      <c r="A746" s="107"/>
      <c r="B746" s="24"/>
      <c r="D746" s="5"/>
      <c r="E746" s="5"/>
      <c r="G746" s="24"/>
      <c r="O746" s="5"/>
      <c r="R746" s="5"/>
    </row>
    <row r="747" spans="1:18">
      <c r="A747" s="107"/>
      <c r="B747" s="24"/>
      <c r="D747" s="5"/>
      <c r="E747" s="5"/>
      <c r="G747" s="24"/>
      <c r="O747" s="5"/>
      <c r="R747" s="5"/>
    </row>
    <row r="748" spans="1:18">
      <c r="A748" s="107"/>
      <c r="B748" s="24"/>
      <c r="D748" s="5"/>
      <c r="E748" s="5"/>
      <c r="G748" s="24"/>
      <c r="O748" s="5"/>
      <c r="R748" s="5"/>
    </row>
    <row r="749" spans="1:18">
      <c r="A749" s="107"/>
      <c r="B749" s="24"/>
      <c r="D749" s="5"/>
      <c r="E749" s="5"/>
      <c r="G749" s="24"/>
      <c r="O749" s="5"/>
      <c r="R749" s="5"/>
    </row>
    <row r="750" spans="1:18">
      <c r="A750" s="107"/>
      <c r="B750" s="24"/>
      <c r="D750" s="5"/>
      <c r="E750" s="5"/>
      <c r="G750" s="24"/>
      <c r="O750" s="5"/>
      <c r="R750" s="5"/>
    </row>
    <row r="751" spans="1:18">
      <c r="A751" s="107"/>
      <c r="B751" s="24"/>
      <c r="D751" s="5"/>
      <c r="E751" s="5"/>
      <c r="G751" s="24"/>
      <c r="O751" s="5"/>
      <c r="R751" s="5"/>
    </row>
    <row r="752" spans="1:18">
      <c r="A752" s="107"/>
      <c r="B752" s="24"/>
      <c r="D752" s="5"/>
      <c r="E752" s="5"/>
      <c r="G752" s="24"/>
      <c r="O752" s="5"/>
      <c r="R752" s="5"/>
    </row>
    <row r="753" spans="1:18">
      <c r="A753" s="107"/>
      <c r="B753" s="24"/>
      <c r="D753" s="5"/>
      <c r="E753" s="5"/>
      <c r="G753" s="24"/>
      <c r="O753" s="5"/>
      <c r="R753" s="5"/>
    </row>
    <row r="754" spans="1:18">
      <c r="A754" s="107"/>
      <c r="B754" s="24"/>
      <c r="D754" s="5"/>
      <c r="E754" s="5"/>
      <c r="G754" s="24"/>
      <c r="O754" s="5"/>
      <c r="R754" s="5"/>
    </row>
    <row r="755" spans="1:18">
      <c r="A755" s="107"/>
      <c r="B755" s="24"/>
      <c r="D755" s="5"/>
      <c r="E755" s="5"/>
      <c r="G755" s="24"/>
      <c r="O755" s="5"/>
      <c r="R755" s="5"/>
    </row>
    <row r="756" spans="1:18">
      <c r="A756" s="107"/>
      <c r="B756" s="24"/>
      <c r="D756" s="5"/>
      <c r="E756" s="5"/>
      <c r="G756" s="24"/>
      <c r="O756" s="5"/>
      <c r="R756" s="5"/>
    </row>
    <row r="757" spans="1:18">
      <c r="A757" s="107"/>
      <c r="B757" s="24"/>
      <c r="D757" s="5"/>
      <c r="E757" s="5"/>
      <c r="G757" s="24"/>
      <c r="O757" s="5"/>
      <c r="R757" s="5"/>
    </row>
    <row r="758" spans="1:18">
      <c r="A758" s="107"/>
      <c r="B758" s="24"/>
      <c r="D758" s="5"/>
      <c r="E758" s="5"/>
      <c r="G758" s="24"/>
      <c r="O758" s="5"/>
      <c r="R758" s="5"/>
    </row>
    <row r="759" spans="1:18">
      <c r="A759" s="107"/>
      <c r="B759" s="24"/>
      <c r="D759" s="5"/>
      <c r="E759" s="5"/>
      <c r="G759" s="24"/>
      <c r="O759" s="5"/>
      <c r="R759" s="5"/>
    </row>
    <row r="760" spans="1:18">
      <c r="A760" s="107"/>
      <c r="B760" s="24"/>
      <c r="D760" s="5"/>
      <c r="E760" s="5"/>
      <c r="G760" s="24"/>
      <c r="O760" s="5"/>
      <c r="R760" s="5"/>
    </row>
    <row r="761" spans="1:18">
      <c r="A761" s="107"/>
      <c r="B761" s="24"/>
      <c r="D761" s="5"/>
      <c r="E761" s="5"/>
      <c r="G761" s="24"/>
      <c r="O761" s="5"/>
      <c r="R761" s="5"/>
    </row>
    <row r="762" spans="1:18">
      <c r="A762" s="107"/>
      <c r="B762" s="24"/>
      <c r="D762" s="5"/>
      <c r="E762" s="5"/>
      <c r="G762" s="24"/>
      <c r="O762" s="5"/>
      <c r="R762" s="5"/>
    </row>
    <row r="763" spans="1:18">
      <c r="A763" s="107"/>
      <c r="B763" s="24"/>
      <c r="D763" s="5"/>
      <c r="E763" s="5"/>
      <c r="G763" s="24"/>
      <c r="O763" s="5"/>
      <c r="R763" s="5"/>
    </row>
    <row r="764" spans="1:18">
      <c r="A764" s="107"/>
      <c r="B764" s="24"/>
      <c r="D764" s="5"/>
      <c r="E764" s="5"/>
      <c r="G764" s="24"/>
      <c r="O764" s="5"/>
      <c r="R764" s="5"/>
    </row>
    <row r="765" spans="1:18">
      <c r="A765" s="107"/>
      <c r="B765" s="24"/>
      <c r="D765" s="5"/>
      <c r="E765" s="5"/>
      <c r="G765" s="24"/>
      <c r="O765" s="5"/>
      <c r="R765" s="5"/>
    </row>
    <row r="766" spans="1:18">
      <c r="A766" s="107"/>
      <c r="B766" s="24"/>
      <c r="D766" s="5"/>
      <c r="E766" s="5"/>
      <c r="G766" s="24"/>
      <c r="O766" s="5"/>
      <c r="R766" s="5"/>
    </row>
    <row r="767" spans="1:18">
      <c r="A767" s="107"/>
      <c r="B767" s="24"/>
      <c r="D767" s="5"/>
      <c r="E767" s="5"/>
      <c r="G767" s="24"/>
      <c r="O767" s="5"/>
      <c r="R767" s="5"/>
    </row>
    <row r="768" spans="1:18">
      <c r="A768" s="107"/>
      <c r="B768" s="24"/>
      <c r="D768" s="5"/>
      <c r="E768" s="5"/>
      <c r="G768" s="24"/>
      <c r="O768" s="5"/>
      <c r="R768" s="5"/>
    </row>
    <row r="769" spans="1:18">
      <c r="A769" s="107"/>
      <c r="B769" s="24"/>
      <c r="D769" s="5"/>
      <c r="E769" s="5"/>
      <c r="G769" s="24"/>
      <c r="O769" s="5"/>
      <c r="R769" s="5"/>
    </row>
    <row r="770" spans="1:18">
      <c r="A770" s="107"/>
      <c r="B770" s="24"/>
      <c r="D770" s="5"/>
      <c r="E770" s="5"/>
      <c r="G770" s="24"/>
      <c r="O770" s="5"/>
      <c r="R770" s="5"/>
    </row>
    <row r="771" spans="1:18">
      <c r="A771" s="107"/>
      <c r="B771" s="24"/>
      <c r="D771" s="5"/>
      <c r="E771" s="5"/>
      <c r="G771" s="24"/>
      <c r="O771" s="5"/>
      <c r="R771" s="5"/>
    </row>
    <row r="772" spans="1:18">
      <c r="A772" s="107"/>
      <c r="B772" s="24"/>
      <c r="D772" s="5"/>
      <c r="E772" s="5"/>
      <c r="G772" s="24"/>
      <c r="O772" s="5"/>
      <c r="R772" s="5"/>
    </row>
    <row r="773" spans="1:18">
      <c r="A773" s="107"/>
      <c r="B773" s="24"/>
      <c r="D773" s="5"/>
      <c r="E773" s="5"/>
      <c r="G773" s="24"/>
      <c r="O773" s="5"/>
      <c r="R773" s="5"/>
    </row>
    <row r="774" spans="1:18">
      <c r="A774" s="107"/>
      <c r="B774" s="24"/>
      <c r="D774" s="5"/>
      <c r="E774" s="5"/>
      <c r="G774" s="24"/>
      <c r="O774" s="5"/>
      <c r="R774" s="5"/>
    </row>
    <row r="775" spans="1:18">
      <c r="A775" s="107"/>
      <c r="B775" s="24"/>
      <c r="D775" s="5"/>
      <c r="E775" s="5"/>
      <c r="G775" s="24"/>
      <c r="O775" s="5"/>
      <c r="R775" s="5"/>
    </row>
    <row r="776" spans="1:18">
      <c r="A776" s="107"/>
      <c r="B776" s="24"/>
      <c r="D776" s="5"/>
      <c r="E776" s="5"/>
      <c r="G776" s="24"/>
      <c r="O776" s="5"/>
      <c r="R776" s="5"/>
    </row>
    <row r="777" spans="1:18">
      <c r="A777" s="107"/>
      <c r="B777" s="24"/>
      <c r="D777" s="5"/>
      <c r="E777" s="5"/>
      <c r="G777" s="24"/>
      <c r="O777" s="5"/>
      <c r="R777" s="5"/>
    </row>
    <row r="778" spans="1:18">
      <c r="A778" s="107"/>
      <c r="B778" s="24"/>
      <c r="D778" s="5"/>
      <c r="E778" s="5"/>
      <c r="G778" s="24"/>
      <c r="O778" s="5"/>
      <c r="R778" s="5"/>
    </row>
    <row r="779" spans="1:18">
      <c r="A779" s="107"/>
      <c r="B779" s="24"/>
      <c r="D779" s="5"/>
      <c r="E779" s="5"/>
      <c r="G779" s="24"/>
      <c r="O779" s="5"/>
      <c r="R779" s="5"/>
    </row>
    <row r="780" spans="1:18">
      <c r="A780" s="107"/>
      <c r="B780" s="24"/>
      <c r="D780" s="5"/>
      <c r="E780" s="5"/>
      <c r="G780" s="24"/>
      <c r="O780" s="5"/>
      <c r="R780" s="5"/>
    </row>
    <row r="781" spans="1:18">
      <c r="A781" s="107"/>
      <c r="B781" s="24"/>
      <c r="D781" s="5"/>
      <c r="E781" s="5"/>
      <c r="G781" s="24"/>
      <c r="O781" s="5"/>
      <c r="R781" s="5"/>
    </row>
    <row r="782" spans="1:18">
      <c r="A782" s="107"/>
      <c r="B782" s="24"/>
      <c r="D782" s="5"/>
      <c r="E782" s="5"/>
      <c r="G782" s="24"/>
      <c r="O782" s="5"/>
      <c r="R782" s="5"/>
    </row>
    <row r="783" spans="1:18">
      <c r="A783" s="107"/>
      <c r="B783" s="24"/>
      <c r="D783" s="5"/>
      <c r="E783" s="5"/>
      <c r="G783" s="24"/>
      <c r="O783" s="5"/>
      <c r="R783" s="5"/>
    </row>
    <row r="784" spans="1:18">
      <c r="A784" s="107"/>
      <c r="B784" s="24"/>
      <c r="D784" s="5"/>
      <c r="E784" s="5"/>
      <c r="G784" s="24"/>
      <c r="O784" s="5"/>
      <c r="R784" s="5"/>
    </row>
    <row r="785" spans="1:18">
      <c r="A785" s="107"/>
      <c r="B785" s="24"/>
      <c r="D785" s="5"/>
      <c r="E785" s="5"/>
      <c r="G785" s="24"/>
      <c r="O785" s="5"/>
      <c r="R785" s="5"/>
    </row>
    <row r="786" spans="1:18">
      <c r="A786" s="107"/>
      <c r="B786" s="24"/>
      <c r="D786" s="5"/>
      <c r="E786" s="5"/>
      <c r="G786" s="24"/>
      <c r="O786" s="5"/>
      <c r="R786" s="5"/>
    </row>
    <row r="787" spans="1:18">
      <c r="A787" s="107"/>
      <c r="B787" s="24"/>
      <c r="D787" s="5"/>
      <c r="E787" s="5"/>
      <c r="G787" s="24"/>
      <c r="O787" s="5"/>
      <c r="R787" s="5"/>
    </row>
    <row r="788" spans="1:18">
      <c r="A788" s="107"/>
      <c r="B788" s="24"/>
      <c r="D788" s="5"/>
      <c r="E788" s="5"/>
      <c r="G788" s="24"/>
      <c r="O788" s="5"/>
      <c r="R788" s="5"/>
    </row>
    <row r="789" spans="1:18">
      <c r="A789" s="107"/>
      <c r="B789" s="24"/>
      <c r="D789" s="5"/>
      <c r="E789" s="5"/>
      <c r="G789" s="24"/>
      <c r="O789" s="5"/>
      <c r="R789" s="5"/>
    </row>
    <row r="790" spans="1:18">
      <c r="A790" s="107"/>
      <c r="B790" s="24"/>
      <c r="D790" s="5"/>
      <c r="E790" s="5"/>
      <c r="G790" s="24"/>
      <c r="O790" s="5"/>
      <c r="R790" s="5"/>
    </row>
    <row r="791" spans="1:18">
      <c r="A791" s="107"/>
      <c r="B791" s="24"/>
      <c r="D791" s="5"/>
      <c r="E791" s="5"/>
      <c r="G791" s="24"/>
      <c r="O791" s="5"/>
      <c r="R791" s="5"/>
    </row>
    <row r="792" spans="1:18">
      <c r="A792" s="107"/>
      <c r="B792" s="24"/>
      <c r="D792" s="5"/>
      <c r="E792" s="5"/>
      <c r="G792" s="24"/>
      <c r="O792" s="5"/>
      <c r="R792" s="5"/>
    </row>
    <row r="793" spans="1:18">
      <c r="A793" s="107"/>
      <c r="B793" s="24"/>
      <c r="D793" s="5"/>
      <c r="E793" s="5"/>
      <c r="G793" s="24"/>
      <c r="O793" s="5"/>
      <c r="R793" s="5"/>
    </row>
    <row r="794" spans="1:18">
      <c r="A794" s="107"/>
      <c r="B794" s="24"/>
      <c r="D794" s="5"/>
      <c r="E794" s="5"/>
      <c r="G794" s="24"/>
      <c r="O794" s="5"/>
      <c r="R794" s="5"/>
    </row>
    <row r="795" spans="1:18">
      <c r="A795" s="107"/>
      <c r="B795" s="24"/>
      <c r="D795" s="5"/>
      <c r="E795" s="5"/>
      <c r="G795" s="24"/>
      <c r="O795" s="5"/>
      <c r="R795" s="5"/>
    </row>
    <row r="796" spans="1:18">
      <c r="A796" s="107"/>
      <c r="B796" s="24"/>
      <c r="D796" s="5"/>
      <c r="E796" s="5"/>
      <c r="G796" s="24"/>
      <c r="O796" s="5"/>
      <c r="R796" s="5"/>
    </row>
    <row r="797" spans="1:18">
      <c r="A797" s="107"/>
      <c r="B797" s="24"/>
      <c r="D797" s="5"/>
      <c r="E797" s="5"/>
      <c r="G797" s="24"/>
      <c r="O797" s="5"/>
      <c r="R797" s="5"/>
    </row>
    <row r="798" spans="1:18">
      <c r="A798" s="107"/>
      <c r="B798" s="24"/>
      <c r="D798" s="5"/>
      <c r="E798" s="5"/>
      <c r="G798" s="24"/>
      <c r="O798" s="5"/>
      <c r="R798" s="5"/>
    </row>
    <row r="799" spans="1:18">
      <c r="A799" s="107"/>
      <c r="B799" s="24"/>
      <c r="D799" s="5"/>
      <c r="E799" s="5"/>
      <c r="G799" s="24"/>
      <c r="O799" s="5"/>
      <c r="R799" s="5"/>
    </row>
    <row r="800" spans="1:18">
      <c r="A800" s="107"/>
      <c r="B800" s="24"/>
      <c r="D800" s="5"/>
      <c r="E800" s="5"/>
      <c r="G800" s="24"/>
      <c r="O800" s="5"/>
      <c r="R800" s="5"/>
    </row>
    <row r="801" spans="1:18">
      <c r="A801" s="107"/>
      <c r="B801" s="24"/>
      <c r="D801" s="5"/>
      <c r="E801" s="5"/>
      <c r="G801" s="24"/>
      <c r="O801" s="5"/>
      <c r="R801" s="5"/>
    </row>
    <row r="802" spans="1:18">
      <c r="A802" s="107"/>
      <c r="B802" s="24"/>
      <c r="D802" s="5"/>
      <c r="E802" s="5"/>
      <c r="G802" s="24"/>
      <c r="O802" s="5"/>
      <c r="R802" s="5"/>
    </row>
    <row r="803" spans="1:18">
      <c r="A803" s="107"/>
      <c r="B803" s="24"/>
      <c r="D803" s="5"/>
      <c r="E803" s="5"/>
      <c r="G803" s="24"/>
      <c r="O803" s="5"/>
      <c r="R803" s="5"/>
    </row>
    <row r="804" spans="1:18">
      <c r="A804" s="107"/>
      <c r="B804" s="24"/>
      <c r="D804" s="5"/>
      <c r="E804" s="5"/>
      <c r="G804" s="24"/>
      <c r="O804" s="5"/>
      <c r="R804" s="5"/>
    </row>
    <row r="805" spans="1:18">
      <c r="A805" s="107"/>
      <c r="B805" s="24"/>
      <c r="D805" s="5"/>
      <c r="E805" s="5"/>
      <c r="G805" s="24"/>
      <c r="O805" s="5"/>
      <c r="R805" s="5"/>
    </row>
    <row r="806" spans="1:18">
      <c r="A806" s="107"/>
      <c r="B806" s="24"/>
      <c r="D806" s="5"/>
      <c r="E806" s="5"/>
      <c r="G806" s="24"/>
      <c r="O806" s="5"/>
      <c r="R806" s="5"/>
    </row>
    <row r="807" spans="1:18">
      <c r="A807" s="107"/>
      <c r="B807" s="24"/>
      <c r="D807" s="5"/>
      <c r="E807" s="5"/>
      <c r="G807" s="24"/>
      <c r="O807" s="5"/>
      <c r="R807" s="5"/>
    </row>
    <row r="808" spans="1:18">
      <c r="A808" s="107"/>
      <c r="B808" s="24"/>
      <c r="D808" s="5"/>
      <c r="E808" s="5"/>
      <c r="G808" s="24"/>
      <c r="O808" s="5"/>
      <c r="R808" s="5"/>
    </row>
    <row r="809" spans="1:18">
      <c r="A809" s="107"/>
      <c r="B809" s="24"/>
      <c r="D809" s="5"/>
      <c r="E809" s="5"/>
      <c r="G809" s="24"/>
      <c r="O809" s="5"/>
      <c r="R809" s="5"/>
    </row>
    <row r="810" spans="1:18">
      <c r="A810" s="107"/>
      <c r="B810" s="24"/>
      <c r="D810" s="5"/>
      <c r="E810" s="5"/>
      <c r="G810" s="24"/>
      <c r="O810" s="5"/>
      <c r="R810" s="5"/>
    </row>
    <row r="811" spans="1:18">
      <c r="A811" s="107"/>
      <c r="B811" s="24"/>
      <c r="D811" s="5"/>
      <c r="E811" s="5"/>
      <c r="G811" s="24"/>
      <c r="O811" s="5"/>
      <c r="R811" s="5"/>
    </row>
    <row r="812" spans="1:18">
      <c r="A812" s="107"/>
      <c r="B812" s="24"/>
      <c r="D812" s="5"/>
      <c r="E812" s="5"/>
      <c r="G812" s="24"/>
      <c r="O812" s="5"/>
      <c r="R812" s="5"/>
    </row>
    <row r="813" spans="1:18">
      <c r="A813" s="107"/>
      <c r="B813" s="24"/>
      <c r="D813" s="5"/>
      <c r="E813" s="5"/>
      <c r="G813" s="24"/>
      <c r="O813" s="5"/>
      <c r="R813" s="5"/>
    </row>
    <row r="814" spans="1:18">
      <c r="A814" s="107"/>
      <c r="B814" s="24"/>
      <c r="D814" s="5"/>
      <c r="E814" s="5"/>
      <c r="G814" s="24"/>
      <c r="O814" s="5"/>
      <c r="R814" s="5"/>
    </row>
    <row r="815" spans="1:18">
      <c r="A815" s="107"/>
      <c r="B815" s="24"/>
      <c r="D815" s="5"/>
      <c r="E815" s="5"/>
      <c r="G815" s="24"/>
      <c r="O815" s="5"/>
      <c r="R815" s="5"/>
    </row>
    <row r="816" spans="1:18">
      <c r="A816" s="107"/>
      <c r="B816" s="24"/>
      <c r="D816" s="5"/>
      <c r="E816" s="5"/>
      <c r="G816" s="24"/>
      <c r="O816" s="5"/>
      <c r="R816" s="5"/>
    </row>
    <row r="817" spans="1:18">
      <c r="A817" s="107"/>
      <c r="B817" s="24"/>
      <c r="D817" s="5"/>
      <c r="E817" s="5"/>
      <c r="G817" s="24"/>
      <c r="O817" s="5"/>
      <c r="R817" s="5"/>
    </row>
    <row r="818" spans="1:18">
      <c r="A818" s="107"/>
      <c r="B818" s="24"/>
      <c r="D818" s="5"/>
      <c r="E818" s="5"/>
      <c r="G818" s="24"/>
      <c r="O818" s="5"/>
      <c r="R818" s="5"/>
    </row>
    <row r="819" spans="1:18">
      <c r="A819" s="107"/>
      <c r="B819" s="24"/>
      <c r="D819" s="5"/>
      <c r="E819" s="5"/>
      <c r="G819" s="24"/>
      <c r="O819" s="5"/>
      <c r="R819" s="5"/>
    </row>
    <row r="820" spans="1:18">
      <c r="A820" s="107"/>
      <c r="B820" s="24"/>
      <c r="D820" s="5"/>
      <c r="E820" s="5"/>
      <c r="G820" s="24"/>
      <c r="O820" s="5"/>
      <c r="R820" s="5"/>
    </row>
    <row r="821" spans="1:18">
      <c r="A821" s="107"/>
      <c r="B821" s="24"/>
      <c r="D821" s="5"/>
      <c r="E821" s="5"/>
      <c r="G821" s="24"/>
      <c r="O821" s="5"/>
      <c r="R821" s="5"/>
    </row>
    <row r="822" spans="1:18">
      <c r="A822" s="107"/>
      <c r="B822" s="24"/>
      <c r="D822" s="5"/>
      <c r="E822" s="5"/>
      <c r="G822" s="24"/>
      <c r="O822" s="5"/>
      <c r="R822" s="5"/>
    </row>
    <row r="823" spans="1:18">
      <c r="A823" s="107"/>
      <c r="B823" s="24"/>
      <c r="D823" s="5"/>
      <c r="E823" s="5"/>
      <c r="G823" s="24"/>
      <c r="O823" s="5"/>
      <c r="R823" s="5"/>
    </row>
    <row r="824" spans="1:18">
      <c r="A824" s="107"/>
      <c r="B824" s="24"/>
      <c r="D824" s="5"/>
      <c r="E824" s="5"/>
      <c r="G824" s="24"/>
      <c r="O824" s="5"/>
      <c r="R824" s="5"/>
    </row>
    <row r="825" spans="1:18">
      <c r="A825" s="107"/>
      <c r="B825" s="24"/>
      <c r="D825" s="5"/>
      <c r="E825" s="5"/>
      <c r="G825" s="24"/>
      <c r="O825" s="5"/>
      <c r="R825" s="5"/>
    </row>
    <row r="826" spans="1:18">
      <c r="A826" s="107"/>
      <c r="B826" s="24"/>
      <c r="D826" s="5"/>
      <c r="E826" s="5"/>
      <c r="G826" s="24"/>
      <c r="O826" s="5"/>
      <c r="R826" s="5"/>
    </row>
    <row r="827" spans="1:18">
      <c r="A827" s="107"/>
      <c r="B827" s="24"/>
      <c r="D827" s="5"/>
      <c r="E827" s="5"/>
      <c r="G827" s="24"/>
      <c r="O827" s="5"/>
      <c r="R827" s="5"/>
    </row>
    <row r="828" spans="1:18">
      <c r="A828" s="107"/>
      <c r="B828" s="24"/>
      <c r="D828" s="5"/>
      <c r="E828" s="5"/>
      <c r="G828" s="24"/>
      <c r="O828" s="5"/>
      <c r="R828" s="5"/>
    </row>
    <row r="829" spans="1:18">
      <c r="A829" s="107"/>
      <c r="B829" s="24"/>
      <c r="D829" s="5"/>
      <c r="E829" s="5"/>
      <c r="G829" s="24"/>
      <c r="O829" s="5"/>
      <c r="R829" s="5"/>
    </row>
    <row r="830" spans="1:18">
      <c r="A830" s="107"/>
      <c r="B830" s="24"/>
      <c r="D830" s="5"/>
      <c r="E830" s="5"/>
      <c r="G830" s="24"/>
      <c r="O830" s="5"/>
      <c r="R830" s="5"/>
    </row>
    <row r="831" spans="1:18">
      <c r="A831" s="107"/>
      <c r="B831" s="24"/>
      <c r="D831" s="5"/>
      <c r="E831" s="5"/>
      <c r="G831" s="24"/>
      <c r="O831" s="5"/>
      <c r="R831" s="5"/>
    </row>
    <row r="832" spans="1:18">
      <c r="A832" s="107"/>
      <c r="B832" s="24"/>
      <c r="D832" s="5"/>
      <c r="E832" s="5"/>
      <c r="G832" s="24"/>
      <c r="O832" s="5"/>
      <c r="R832" s="5"/>
    </row>
    <row r="833" spans="1:18">
      <c r="A833" s="107"/>
      <c r="B833" s="24"/>
      <c r="D833" s="5"/>
      <c r="E833" s="5"/>
      <c r="G833" s="24"/>
      <c r="O833" s="5"/>
      <c r="R833" s="5"/>
    </row>
    <row r="834" spans="1:18">
      <c r="A834" s="107"/>
      <c r="B834" s="24"/>
      <c r="D834" s="5"/>
      <c r="E834" s="5"/>
      <c r="G834" s="24"/>
      <c r="O834" s="5"/>
      <c r="R834" s="5"/>
    </row>
    <row r="835" spans="1:18">
      <c r="A835" s="107"/>
      <c r="B835" s="24"/>
      <c r="D835" s="5"/>
      <c r="E835" s="5"/>
      <c r="G835" s="24"/>
      <c r="O835" s="5"/>
      <c r="R835" s="5"/>
    </row>
    <row r="836" spans="1:18">
      <c r="A836" s="107"/>
      <c r="B836" s="24"/>
      <c r="D836" s="5"/>
      <c r="E836" s="5"/>
      <c r="G836" s="24"/>
      <c r="O836" s="5"/>
      <c r="R836" s="5"/>
    </row>
    <row r="837" spans="1:18">
      <c r="A837" s="107"/>
      <c r="B837" s="24"/>
      <c r="D837" s="5"/>
      <c r="E837" s="5"/>
      <c r="G837" s="24"/>
      <c r="O837" s="5"/>
      <c r="R837" s="5"/>
    </row>
    <row r="838" spans="1:18">
      <c r="A838" s="107"/>
      <c r="B838" s="24"/>
      <c r="D838" s="5"/>
      <c r="E838" s="5"/>
      <c r="G838" s="24"/>
      <c r="O838" s="5"/>
      <c r="R838" s="5"/>
    </row>
    <row r="839" spans="1:18">
      <c r="A839" s="107"/>
      <c r="B839" s="24"/>
      <c r="D839" s="5"/>
      <c r="E839" s="5"/>
      <c r="G839" s="24"/>
      <c r="O839" s="5"/>
      <c r="R839" s="5"/>
    </row>
    <row r="840" spans="1:18">
      <c r="A840" s="107"/>
      <c r="B840" s="24"/>
      <c r="D840" s="5"/>
      <c r="E840" s="5"/>
      <c r="G840" s="24"/>
      <c r="O840" s="5"/>
      <c r="R840" s="5"/>
    </row>
    <row r="841" spans="1:18">
      <c r="A841" s="107"/>
      <c r="B841" s="24"/>
      <c r="D841" s="5"/>
      <c r="E841" s="5"/>
      <c r="G841" s="24"/>
      <c r="O841" s="5"/>
      <c r="R841" s="5"/>
    </row>
    <row r="842" spans="1:18">
      <c r="A842" s="107"/>
      <c r="B842" s="24"/>
      <c r="D842" s="5"/>
      <c r="E842" s="5"/>
      <c r="G842" s="24"/>
      <c r="O842" s="5"/>
      <c r="R842" s="5"/>
    </row>
    <row r="843" spans="1:18">
      <c r="A843" s="107"/>
      <c r="B843" s="24"/>
      <c r="D843" s="5"/>
      <c r="E843" s="5"/>
      <c r="G843" s="24"/>
      <c r="O843" s="5"/>
      <c r="R843" s="5"/>
    </row>
    <row r="844" spans="1:18">
      <c r="A844" s="107"/>
      <c r="B844" s="24"/>
      <c r="D844" s="5"/>
      <c r="E844" s="5"/>
      <c r="G844" s="24"/>
      <c r="O844" s="5"/>
      <c r="R844" s="5"/>
    </row>
    <row r="845" spans="1:18">
      <c r="A845" s="107"/>
      <c r="B845" s="24"/>
      <c r="D845" s="5"/>
      <c r="E845" s="5"/>
      <c r="G845" s="24"/>
      <c r="O845" s="5"/>
      <c r="R845" s="5"/>
    </row>
    <row r="846" spans="1:18">
      <c r="A846" s="107"/>
      <c r="B846" s="24"/>
      <c r="D846" s="5"/>
      <c r="E846" s="5"/>
      <c r="G846" s="24"/>
      <c r="O846" s="5"/>
      <c r="R846" s="5"/>
    </row>
    <row r="847" spans="1:18">
      <c r="A847" s="107"/>
      <c r="B847" s="24"/>
      <c r="D847" s="5"/>
      <c r="E847" s="5"/>
      <c r="G847" s="24"/>
      <c r="O847" s="5"/>
      <c r="R847" s="5"/>
    </row>
    <row r="848" spans="1:18">
      <c r="A848" s="107"/>
      <c r="B848" s="24"/>
      <c r="D848" s="5"/>
      <c r="E848" s="5"/>
      <c r="G848" s="24"/>
      <c r="O848" s="5"/>
      <c r="R848" s="5"/>
    </row>
    <row r="849" spans="1:18">
      <c r="A849" s="107"/>
      <c r="B849" s="24"/>
      <c r="D849" s="5"/>
      <c r="E849" s="5"/>
      <c r="G849" s="24"/>
      <c r="O849" s="5"/>
      <c r="R849" s="5"/>
    </row>
    <row r="850" spans="1:18">
      <c r="A850" s="107"/>
      <c r="B850" s="24"/>
      <c r="D850" s="5"/>
      <c r="E850" s="5"/>
      <c r="G850" s="24"/>
      <c r="O850" s="5"/>
      <c r="R850" s="5"/>
    </row>
    <row r="851" spans="1:18">
      <c r="A851" s="107"/>
      <c r="B851" s="24"/>
      <c r="D851" s="5"/>
      <c r="E851" s="5"/>
      <c r="G851" s="24"/>
      <c r="O851" s="5"/>
      <c r="R851" s="5"/>
    </row>
    <row r="852" spans="1:18">
      <c r="A852" s="107"/>
      <c r="B852" s="24"/>
      <c r="D852" s="5"/>
      <c r="E852" s="5"/>
      <c r="G852" s="24"/>
      <c r="O852" s="5"/>
      <c r="R852" s="5"/>
    </row>
    <row r="853" spans="1:18">
      <c r="A853" s="107"/>
      <c r="B853" s="24"/>
      <c r="D853" s="5"/>
      <c r="E853" s="5"/>
      <c r="G853" s="24"/>
      <c r="O853" s="5"/>
      <c r="R853" s="5"/>
    </row>
    <row r="854" spans="1:18">
      <c r="A854" s="107"/>
      <c r="B854" s="24"/>
      <c r="D854" s="5"/>
      <c r="E854" s="5"/>
      <c r="G854" s="24"/>
      <c r="O854" s="5"/>
      <c r="R854" s="5"/>
    </row>
    <row r="855" spans="1:18">
      <c r="A855" s="107"/>
      <c r="B855" s="24"/>
      <c r="D855" s="5"/>
      <c r="E855" s="5"/>
      <c r="G855" s="24"/>
      <c r="O855" s="5"/>
      <c r="R855" s="5"/>
    </row>
    <row r="856" spans="1:18">
      <c r="A856" s="107"/>
      <c r="B856" s="24"/>
      <c r="D856" s="5"/>
      <c r="E856" s="5"/>
      <c r="G856" s="24"/>
      <c r="O856" s="5"/>
      <c r="R856" s="5"/>
    </row>
    <row r="857" spans="1:18">
      <c r="A857" s="107"/>
      <c r="B857" s="24"/>
      <c r="D857" s="5"/>
      <c r="E857" s="5"/>
      <c r="G857" s="24"/>
      <c r="O857" s="5"/>
      <c r="R857" s="5"/>
    </row>
    <row r="858" spans="1:18">
      <c r="A858" s="107"/>
      <c r="B858" s="24"/>
      <c r="D858" s="5"/>
      <c r="E858" s="5"/>
      <c r="G858" s="24"/>
      <c r="O858" s="5"/>
      <c r="R858" s="5"/>
    </row>
    <row r="859" spans="1:18">
      <c r="A859" s="107"/>
      <c r="B859" s="24"/>
      <c r="D859" s="5"/>
      <c r="E859" s="5"/>
      <c r="G859" s="24"/>
      <c r="O859" s="5"/>
      <c r="R859" s="5"/>
    </row>
    <row r="860" spans="1:18">
      <c r="A860" s="107"/>
      <c r="B860" s="24"/>
      <c r="D860" s="5"/>
      <c r="E860" s="5"/>
      <c r="G860" s="24"/>
      <c r="O860" s="5"/>
      <c r="R860" s="5"/>
    </row>
    <row r="861" spans="1:18">
      <c r="A861" s="107"/>
      <c r="B861" s="24"/>
      <c r="D861" s="5"/>
      <c r="E861" s="5"/>
      <c r="G861" s="24"/>
      <c r="O861" s="5"/>
      <c r="R861" s="5"/>
    </row>
    <row r="862" spans="1:18">
      <c r="A862" s="107"/>
      <c r="B862" s="24"/>
      <c r="D862" s="5"/>
      <c r="E862" s="5"/>
      <c r="G862" s="24"/>
      <c r="O862" s="5"/>
      <c r="R862" s="5"/>
    </row>
    <row r="863" spans="1:18">
      <c r="A863" s="107"/>
      <c r="B863" s="24"/>
      <c r="D863" s="5"/>
      <c r="E863" s="5"/>
      <c r="G863" s="24"/>
      <c r="O863" s="5"/>
      <c r="R863" s="5"/>
    </row>
    <row r="864" spans="1:18">
      <c r="A864" s="107"/>
      <c r="B864" s="24"/>
      <c r="D864" s="5"/>
      <c r="E864" s="5"/>
      <c r="G864" s="24"/>
      <c r="O864" s="5"/>
      <c r="R864" s="5"/>
    </row>
    <row r="865" spans="1:18">
      <c r="A865" s="107"/>
      <c r="B865" s="24"/>
      <c r="D865" s="5"/>
      <c r="E865" s="5"/>
      <c r="G865" s="24"/>
      <c r="O865" s="5"/>
      <c r="R865" s="5"/>
    </row>
    <row r="866" spans="1:18">
      <c r="A866" s="107"/>
      <c r="B866" s="24"/>
      <c r="D866" s="5"/>
      <c r="E866" s="5"/>
      <c r="G866" s="24"/>
      <c r="O866" s="5"/>
      <c r="R866" s="5"/>
    </row>
    <row r="867" spans="1:18">
      <c r="A867" s="107"/>
      <c r="B867" s="24"/>
      <c r="D867" s="5"/>
      <c r="E867" s="5"/>
      <c r="G867" s="24"/>
      <c r="O867" s="5"/>
      <c r="R867" s="5"/>
    </row>
    <row r="868" spans="1:18">
      <c r="A868" s="107"/>
      <c r="B868" s="24"/>
      <c r="D868" s="5"/>
      <c r="E868" s="5"/>
      <c r="G868" s="24"/>
      <c r="O868" s="5"/>
      <c r="R868" s="5"/>
    </row>
    <row r="869" spans="1:18">
      <c r="A869" s="107"/>
      <c r="B869" s="24"/>
      <c r="D869" s="5"/>
      <c r="E869" s="5"/>
      <c r="G869" s="24"/>
      <c r="O869" s="5"/>
      <c r="R869" s="5"/>
    </row>
    <row r="870" spans="1:18">
      <c r="A870" s="107"/>
      <c r="B870" s="24"/>
      <c r="D870" s="5"/>
      <c r="E870" s="5"/>
      <c r="G870" s="24"/>
      <c r="O870" s="5"/>
      <c r="R870" s="5"/>
    </row>
    <row r="871" spans="1:18">
      <c r="A871" s="107"/>
      <c r="B871" s="24"/>
      <c r="D871" s="5"/>
      <c r="E871" s="5"/>
      <c r="G871" s="24"/>
      <c r="O871" s="5"/>
      <c r="R871" s="5"/>
    </row>
    <row r="872" spans="1:18">
      <c r="A872" s="107"/>
      <c r="B872" s="24"/>
      <c r="D872" s="5"/>
      <c r="E872" s="5"/>
      <c r="G872" s="24"/>
      <c r="O872" s="5"/>
      <c r="R872" s="5"/>
    </row>
    <row r="873" spans="1:18">
      <c r="A873" s="107"/>
      <c r="B873" s="24"/>
      <c r="D873" s="5"/>
      <c r="E873" s="5"/>
      <c r="G873" s="24"/>
      <c r="O873" s="5"/>
      <c r="R873" s="5"/>
    </row>
    <row r="874" spans="1:18">
      <c r="A874" s="107"/>
      <c r="B874" s="24"/>
      <c r="D874" s="5"/>
      <c r="E874" s="5"/>
      <c r="G874" s="24"/>
      <c r="O874" s="5"/>
      <c r="R874" s="5"/>
    </row>
    <row r="875" spans="1:18">
      <c r="A875" s="107"/>
      <c r="B875" s="24"/>
      <c r="D875" s="5"/>
      <c r="E875" s="5"/>
      <c r="G875" s="24"/>
      <c r="O875" s="5"/>
      <c r="R875" s="5"/>
    </row>
    <row r="876" spans="1:18">
      <c r="A876" s="107"/>
      <c r="B876" s="24"/>
      <c r="D876" s="5"/>
      <c r="E876" s="5"/>
      <c r="G876" s="24"/>
      <c r="O876" s="5"/>
      <c r="R876" s="5"/>
    </row>
    <row r="877" spans="1:18">
      <c r="A877" s="107"/>
      <c r="B877" s="24"/>
      <c r="D877" s="5"/>
      <c r="E877" s="5"/>
      <c r="G877" s="24"/>
      <c r="O877" s="5"/>
      <c r="R877" s="5"/>
    </row>
    <row r="878" spans="1:18">
      <c r="A878" s="107"/>
      <c r="B878" s="24"/>
      <c r="D878" s="5"/>
      <c r="E878" s="5"/>
      <c r="G878" s="24"/>
      <c r="O878" s="5"/>
      <c r="R878" s="5"/>
    </row>
    <row r="879" spans="1:18">
      <c r="A879" s="107"/>
      <c r="B879" s="24"/>
      <c r="D879" s="5"/>
      <c r="E879" s="5"/>
      <c r="G879" s="24"/>
      <c r="O879" s="5"/>
      <c r="R879" s="5"/>
    </row>
    <row r="880" spans="1:18">
      <c r="A880" s="107"/>
      <c r="B880" s="24"/>
      <c r="D880" s="5"/>
      <c r="E880" s="5"/>
      <c r="G880" s="24"/>
      <c r="O880" s="5"/>
      <c r="R880" s="5"/>
    </row>
    <row r="881" spans="1:18">
      <c r="A881" s="107"/>
      <c r="B881" s="24"/>
      <c r="D881" s="5"/>
      <c r="E881" s="5"/>
      <c r="G881" s="24"/>
      <c r="O881" s="5"/>
      <c r="R881" s="5"/>
    </row>
    <row r="882" spans="1:18">
      <c r="A882" s="107"/>
      <c r="B882" s="24"/>
      <c r="D882" s="5"/>
      <c r="E882" s="5"/>
      <c r="G882" s="24"/>
      <c r="O882" s="5"/>
      <c r="R882" s="5"/>
    </row>
    <row r="883" spans="1:18">
      <c r="A883" s="107"/>
      <c r="B883" s="24"/>
      <c r="D883" s="5"/>
      <c r="E883" s="5"/>
      <c r="G883" s="24"/>
      <c r="O883" s="5"/>
      <c r="R883" s="5"/>
    </row>
    <row r="884" spans="1:18">
      <c r="A884" s="107"/>
      <c r="B884" s="24"/>
      <c r="D884" s="5"/>
      <c r="E884" s="5"/>
      <c r="G884" s="24"/>
      <c r="O884" s="5"/>
      <c r="R884" s="5"/>
    </row>
    <row r="885" spans="1:18">
      <c r="A885" s="107"/>
      <c r="B885" s="24"/>
      <c r="D885" s="5"/>
      <c r="E885" s="5"/>
      <c r="G885" s="24"/>
      <c r="O885" s="5"/>
      <c r="R885" s="5"/>
    </row>
    <row r="886" spans="1:18">
      <c r="A886" s="107"/>
      <c r="B886" s="24"/>
      <c r="D886" s="5"/>
      <c r="E886" s="5"/>
      <c r="G886" s="24"/>
      <c r="O886" s="5"/>
      <c r="R886" s="5"/>
    </row>
    <row r="887" spans="1:18">
      <c r="A887" s="107"/>
      <c r="B887" s="24"/>
      <c r="D887" s="5"/>
      <c r="E887" s="5"/>
      <c r="G887" s="24"/>
      <c r="O887" s="5"/>
      <c r="R887" s="5"/>
    </row>
    <row r="888" spans="1:18">
      <c r="A888" s="107"/>
      <c r="B888" s="24"/>
      <c r="D888" s="5"/>
      <c r="E888" s="5"/>
      <c r="G888" s="24"/>
      <c r="O888" s="5"/>
      <c r="R888" s="5"/>
    </row>
    <row r="889" spans="1:18">
      <c r="A889" s="107"/>
      <c r="B889" s="24"/>
      <c r="D889" s="5"/>
      <c r="E889" s="5"/>
      <c r="G889" s="24"/>
      <c r="O889" s="5"/>
      <c r="R889" s="5"/>
    </row>
    <row r="890" spans="1:18">
      <c r="A890" s="107"/>
      <c r="B890" s="24"/>
      <c r="D890" s="5"/>
      <c r="E890" s="5"/>
      <c r="G890" s="24"/>
      <c r="O890" s="5"/>
      <c r="R890" s="5"/>
    </row>
    <row r="891" spans="1:18">
      <c r="A891" s="107"/>
      <c r="B891" s="24"/>
      <c r="D891" s="5"/>
      <c r="E891" s="5"/>
      <c r="G891" s="24"/>
      <c r="O891" s="5"/>
      <c r="R891" s="5"/>
    </row>
    <row r="892" spans="1:18">
      <c r="A892" s="107"/>
      <c r="B892" s="24"/>
      <c r="D892" s="5"/>
      <c r="E892" s="5"/>
      <c r="G892" s="24"/>
      <c r="O892" s="5"/>
      <c r="R892" s="5"/>
    </row>
    <row r="893" spans="1:18">
      <c r="A893" s="107"/>
      <c r="B893" s="24"/>
      <c r="D893" s="5"/>
      <c r="E893" s="5"/>
      <c r="G893" s="24"/>
      <c r="O893" s="5"/>
      <c r="R893" s="5"/>
    </row>
    <row r="894" spans="1:18">
      <c r="A894" s="107"/>
      <c r="B894" s="24"/>
      <c r="D894" s="5"/>
      <c r="E894" s="5"/>
      <c r="G894" s="24"/>
      <c r="O894" s="5"/>
      <c r="R894" s="5"/>
    </row>
    <row r="895" spans="1:18">
      <c r="A895" s="107"/>
      <c r="B895" s="24"/>
      <c r="D895" s="5"/>
      <c r="E895" s="5"/>
      <c r="G895" s="24"/>
      <c r="O895" s="5"/>
      <c r="R895" s="5"/>
    </row>
    <row r="896" spans="1:18">
      <c r="A896" s="107"/>
      <c r="B896" s="24"/>
      <c r="D896" s="5"/>
      <c r="E896" s="5"/>
      <c r="G896" s="24"/>
      <c r="O896" s="5"/>
      <c r="R896" s="5"/>
    </row>
    <row r="897" spans="1:18">
      <c r="A897" s="107"/>
      <c r="B897" s="24"/>
      <c r="D897" s="5"/>
      <c r="E897" s="5"/>
      <c r="G897" s="24"/>
      <c r="O897" s="5"/>
      <c r="R897" s="5"/>
    </row>
    <row r="898" spans="1:18">
      <c r="A898" s="107"/>
      <c r="B898" s="24"/>
      <c r="D898" s="5"/>
      <c r="E898" s="5"/>
      <c r="G898" s="24"/>
      <c r="O898" s="5"/>
      <c r="R898" s="5"/>
    </row>
    <row r="899" spans="1:18">
      <c r="A899" s="107"/>
      <c r="B899" s="24"/>
      <c r="D899" s="5"/>
      <c r="E899" s="5"/>
      <c r="G899" s="24"/>
      <c r="O899" s="5"/>
      <c r="R899" s="5"/>
    </row>
    <row r="900" spans="1:18">
      <c r="A900" s="107"/>
      <c r="B900" s="24"/>
      <c r="D900" s="5"/>
      <c r="E900" s="5"/>
      <c r="G900" s="24"/>
      <c r="O900" s="5"/>
      <c r="R900" s="5"/>
    </row>
    <row r="901" spans="1:18">
      <c r="A901" s="107"/>
      <c r="B901" s="24"/>
      <c r="D901" s="5"/>
      <c r="E901" s="5"/>
      <c r="G901" s="24"/>
      <c r="O901" s="5"/>
      <c r="R901" s="5"/>
    </row>
    <row r="902" spans="1:18">
      <c r="A902" s="107"/>
      <c r="B902" s="24"/>
      <c r="D902" s="5"/>
      <c r="E902" s="5"/>
      <c r="G902" s="24"/>
      <c r="O902" s="5"/>
      <c r="R902" s="5"/>
    </row>
    <row r="903" spans="1:18">
      <c r="A903" s="107"/>
      <c r="B903" s="24"/>
      <c r="D903" s="5"/>
      <c r="E903" s="5"/>
      <c r="G903" s="24"/>
      <c r="O903" s="5"/>
      <c r="R903" s="5"/>
    </row>
    <row r="904" spans="1:18">
      <c r="A904" s="107"/>
      <c r="B904" s="24"/>
      <c r="D904" s="5"/>
      <c r="E904" s="5"/>
      <c r="G904" s="24"/>
      <c r="O904" s="5"/>
      <c r="R904" s="5"/>
    </row>
    <row r="905" spans="1:18">
      <c r="A905" s="107"/>
      <c r="B905" s="24"/>
      <c r="D905" s="5"/>
      <c r="E905" s="5"/>
      <c r="G905" s="24"/>
      <c r="O905" s="5"/>
      <c r="R905" s="5"/>
    </row>
    <row r="906" spans="1:18">
      <c r="A906" s="107"/>
      <c r="B906" s="24"/>
      <c r="D906" s="5"/>
      <c r="E906" s="5"/>
      <c r="G906" s="24"/>
      <c r="O906" s="5"/>
      <c r="R906" s="5"/>
    </row>
    <row r="907" spans="1:18">
      <c r="A907" s="107"/>
      <c r="B907" s="24"/>
      <c r="D907" s="5"/>
      <c r="E907" s="5"/>
      <c r="G907" s="24"/>
      <c r="O907" s="5"/>
      <c r="R907" s="5"/>
    </row>
    <row r="908" spans="1:18">
      <c r="A908" s="107"/>
      <c r="B908" s="24"/>
      <c r="D908" s="5"/>
      <c r="E908" s="5"/>
      <c r="G908" s="24"/>
      <c r="O908" s="5"/>
      <c r="R908" s="5"/>
    </row>
    <row r="909" spans="1:18">
      <c r="A909" s="107"/>
      <c r="B909" s="24"/>
      <c r="D909" s="5"/>
      <c r="E909" s="5"/>
      <c r="G909" s="24"/>
      <c r="O909" s="5"/>
      <c r="R909" s="5"/>
    </row>
    <row r="910" spans="1:18">
      <c r="A910" s="107"/>
      <c r="B910" s="24"/>
      <c r="D910" s="5"/>
      <c r="E910" s="5"/>
      <c r="G910" s="24"/>
      <c r="O910" s="5"/>
      <c r="R910" s="5"/>
    </row>
    <row r="911" spans="1:18">
      <c r="A911" s="107"/>
      <c r="B911" s="24"/>
      <c r="D911" s="5"/>
      <c r="E911" s="5"/>
      <c r="G911" s="24"/>
      <c r="O911" s="5"/>
      <c r="R911" s="5"/>
    </row>
    <row r="912" spans="1:18">
      <c r="A912" s="107"/>
      <c r="B912" s="24"/>
      <c r="D912" s="5"/>
      <c r="E912" s="5"/>
      <c r="G912" s="24"/>
      <c r="O912" s="5"/>
      <c r="R912" s="5"/>
    </row>
    <row r="913" spans="1:18">
      <c r="A913" s="107"/>
      <c r="B913" s="24"/>
      <c r="D913" s="5"/>
      <c r="E913" s="5"/>
      <c r="G913" s="24"/>
      <c r="O913" s="5"/>
      <c r="R913" s="5"/>
    </row>
    <row r="914" spans="1:18">
      <c r="A914" s="107"/>
      <c r="B914" s="24"/>
      <c r="D914" s="5"/>
      <c r="E914" s="5"/>
      <c r="G914" s="24"/>
      <c r="O914" s="5"/>
      <c r="R914" s="5"/>
    </row>
    <row r="915" spans="1:18">
      <c r="A915" s="107"/>
      <c r="B915" s="24"/>
      <c r="D915" s="5"/>
      <c r="E915" s="5"/>
      <c r="G915" s="24"/>
      <c r="O915" s="5"/>
      <c r="R915" s="5"/>
    </row>
    <row r="916" spans="1:18">
      <c r="A916" s="107"/>
      <c r="B916" s="24"/>
      <c r="D916" s="5"/>
      <c r="E916" s="5"/>
      <c r="G916" s="24"/>
      <c r="O916" s="5"/>
      <c r="R916" s="5"/>
    </row>
    <row r="917" spans="1:18">
      <c r="A917" s="107"/>
      <c r="B917" s="24"/>
      <c r="D917" s="5"/>
      <c r="E917" s="5"/>
      <c r="G917" s="24"/>
      <c r="O917" s="5"/>
      <c r="R917" s="5"/>
    </row>
    <row r="918" spans="1:18">
      <c r="A918" s="107"/>
      <c r="B918" s="24"/>
      <c r="D918" s="5"/>
      <c r="E918" s="5"/>
      <c r="G918" s="24"/>
      <c r="O918" s="5"/>
      <c r="R918" s="5"/>
    </row>
    <row r="919" spans="1:18">
      <c r="A919" s="107"/>
      <c r="B919" s="24"/>
      <c r="D919" s="5"/>
      <c r="E919" s="5"/>
      <c r="G919" s="24"/>
      <c r="O919" s="5"/>
      <c r="R919" s="5"/>
    </row>
    <row r="920" spans="1:18">
      <c r="A920" s="107"/>
      <c r="B920" s="24"/>
      <c r="D920" s="5"/>
      <c r="E920" s="5"/>
      <c r="G920" s="24"/>
      <c r="O920" s="5"/>
      <c r="R920" s="5"/>
    </row>
    <row r="921" spans="1:18">
      <c r="A921" s="107"/>
      <c r="B921" s="24"/>
      <c r="D921" s="5"/>
      <c r="E921" s="5"/>
      <c r="G921" s="24"/>
      <c r="O921" s="5"/>
      <c r="R921" s="5"/>
    </row>
    <row r="922" spans="1:18">
      <c r="A922" s="107"/>
      <c r="B922" s="24"/>
      <c r="D922" s="5"/>
      <c r="E922" s="5"/>
      <c r="G922" s="24"/>
      <c r="O922" s="5"/>
      <c r="R922" s="5"/>
    </row>
    <row r="923" spans="1:18">
      <c r="A923" s="107"/>
      <c r="B923" s="24"/>
      <c r="D923" s="5"/>
      <c r="E923" s="5"/>
      <c r="G923" s="24"/>
      <c r="O923" s="5"/>
      <c r="R923" s="5"/>
    </row>
    <row r="924" spans="1:18">
      <c r="A924" s="107"/>
      <c r="B924" s="24"/>
      <c r="D924" s="5"/>
      <c r="E924" s="5"/>
      <c r="G924" s="24"/>
      <c r="O924" s="5"/>
      <c r="R924" s="5"/>
    </row>
    <row r="925" spans="1:18">
      <c r="A925" s="107"/>
      <c r="B925" s="24"/>
      <c r="D925" s="5"/>
      <c r="E925" s="5"/>
      <c r="G925" s="24"/>
      <c r="O925" s="5"/>
      <c r="R925" s="5"/>
    </row>
    <row r="926" spans="1:18">
      <c r="A926" s="107"/>
      <c r="B926" s="24"/>
      <c r="D926" s="5"/>
      <c r="E926" s="5"/>
      <c r="G926" s="24"/>
      <c r="O926" s="5"/>
      <c r="R926" s="5"/>
    </row>
    <row r="927" spans="1:18">
      <c r="A927" s="107"/>
      <c r="B927" s="24"/>
      <c r="D927" s="5"/>
      <c r="E927" s="5"/>
      <c r="G927" s="24"/>
      <c r="O927" s="5"/>
      <c r="R927" s="5"/>
    </row>
    <row r="928" spans="1:18">
      <c r="A928" s="107"/>
      <c r="B928" s="24"/>
      <c r="D928" s="5"/>
      <c r="E928" s="5"/>
      <c r="G928" s="24"/>
      <c r="O928" s="5"/>
      <c r="R928" s="5"/>
    </row>
    <row r="929" spans="1:18">
      <c r="A929" s="107"/>
      <c r="B929" s="24"/>
      <c r="D929" s="5"/>
      <c r="E929" s="5"/>
      <c r="G929" s="24"/>
      <c r="O929" s="5"/>
      <c r="R929" s="5"/>
    </row>
    <row r="930" spans="1:18">
      <c r="A930" s="107"/>
      <c r="B930" s="24"/>
      <c r="D930" s="5"/>
      <c r="E930" s="5"/>
      <c r="G930" s="24"/>
      <c r="O930" s="5"/>
      <c r="R930" s="5"/>
    </row>
    <row r="931" spans="1:18">
      <c r="A931" s="107"/>
      <c r="B931" s="24"/>
      <c r="D931" s="5"/>
      <c r="E931" s="5"/>
      <c r="G931" s="24"/>
      <c r="O931" s="5"/>
      <c r="R931" s="5"/>
    </row>
    <row r="932" spans="1:18">
      <c r="A932" s="107"/>
      <c r="B932" s="24"/>
      <c r="D932" s="5"/>
      <c r="E932" s="5"/>
      <c r="G932" s="24"/>
      <c r="O932" s="5"/>
      <c r="R932" s="5"/>
    </row>
    <row r="933" spans="1:18">
      <c r="A933" s="107"/>
      <c r="B933" s="24"/>
      <c r="D933" s="5"/>
      <c r="E933" s="5"/>
      <c r="G933" s="24"/>
      <c r="O933" s="5"/>
      <c r="R933" s="5"/>
    </row>
    <row r="934" spans="1:18">
      <c r="A934" s="107"/>
      <c r="B934" s="24"/>
      <c r="D934" s="5"/>
      <c r="E934" s="5"/>
      <c r="G934" s="24"/>
      <c r="O934" s="5"/>
      <c r="R934" s="5"/>
    </row>
    <row r="935" spans="1:18">
      <c r="A935" s="107"/>
      <c r="B935" s="24"/>
      <c r="D935" s="5"/>
      <c r="E935" s="5"/>
      <c r="G935" s="24"/>
      <c r="O935" s="5"/>
      <c r="R935" s="5"/>
    </row>
    <row r="936" spans="1:18">
      <c r="A936" s="107"/>
      <c r="B936" s="24"/>
      <c r="D936" s="5"/>
      <c r="E936" s="5"/>
      <c r="G936" s="24"/>
      <c r="O936" s="5"/>
      <c r="R936" s="5"/>
    </row>
    <row r="937" spans="1:18">
      <c r="A937" s="107"/>
      <c r="B937" s="24"/>
      <c r="D937" s="5"/>
      <c r="E937" s="5"/>
      <c r="G937" s="24"/>
      <c r="O937" s="5"/>
      <c r="R937" s="5"/>
    </row>
    <row r="938" spans="1:18">
      <c r="A938" s="107"/>
      <c r="B938" s="24"/>
      <c r="D938" s="5"/>
      <c r="E938" s="5"/>
      <c r="G938" s="24"/>
      <c r="O938" s="5"/>
      <c r="R938" s="5"/>
    </row>
    <row r="939" spans="1:18">
      <c r="A939" s="107"/>
      <c r="B939" s="24"/>
      <c r="D939" s="5"/>
      <c r="E939" s="5"/>
      <c r="G939" s="24"/>
      <c r="O939" s="5"/>
      <c r="R939" s="5"/>
    </row>
    <row r="940" spans="1:18">
      <c r="A940" s="107"/>
      <c r="B940" s="24"/>
      <c r="D940" s="5"/>
      <c r="E940" s="5"/>
      <c r="G940" s="24"/>
      <c r="O940" s="5"/>
      <c r="R940" s="5"/>
    </row>
    <row r="941" spans="1:18">
      <c r="A941" s="107"/>
      <c r="B941" s="24"/>
      <c r="D941" s="5"/>
      <c r="E941" s="5"/>
      <c r="G941" s="24"/>
      <c r="O941" s="5"/>
      <c r="R941" s="5"/>
    </row>
    <row r="942" spans="1:18">
      <c r="A942" s="107"/>
      <c r="B942" s="24"/>
      <c r="D942" s="5"/>
      <c r="E942" s="5"/>
      <c r="G942" s="24"/>
      <c r="O942" s="5"/>
      <c r="R942" s="5"/>
    </row>
    <row r="943" spans="1:18">
      <c r="A943" s="107"/>
      <c r="B943" s="24"/>
      <c r="D943" s="5"/>
      <c r="E943" s="5"/>
      <c r="G943" s="24"/>
      <c r="O943" s="5"/>
      <c r="R943" s="5"/>
    </row>
    <row r="944" spans="1:18">
      <c r="A944" s="107"/>
      <c r="B944" s="24"/>
      <c r="D944" s="5"/>
      <c r="E944" s="5"/>
      <c r="G944" s="24"/>
      <c r="O944" s="5"/>
      <c r="R944" s="5"/>
    </row>
    <row r="945" spans="1:18">
      <c r="A945" s="107"/>
      <c r="B945" s="24"/>
      <c r="D945" s="5"/>
      <c r="E945" s="5"/>
      <c r="G945" s="24"/>
      <c r="O945" s="5"/>
      <c r="R945" s="5"/>
    </row>
    <row r="946" spans="1:18">
      <c r="A946" s="107"/>
      <c r="B946" s="24"/>
      <c r="D946" s="5"/>
      <c r="E946" s="5"/>
      <c r="G946" s="24"/>
      <c r="O946" s="5"/>
      <c r="R946" s="5"/>
    </row>
    <row r="947" spans="1:18">
      <c r="A947" s="107"/>
      <c r="B947" s="24"/>
      <c r="D947" s="5"/>
      <c r="E947" s="5"/>
      <c r="G947" s="24"/>
      <c r="O947" s="5"/>
      <c r="R947" s="5"/>
    </row>
    <row r="948" spans="1:18">
      <c r="A948" s="107"/>
      <c r="B948" s="24"/>
      <c r="D948" s="5"/>
      <c r="E948" s="5"/>
      <c r="G948" s="24"/>
      <c r="O948" s="5"/>
      <c r="R948" s="5"/>
    </row>
    <row r="949" spans="1:18">
      <c r="A949" s="107"/>
      <c r="B949" s="24"/>
      <c r="D949" s="5"/>
      <c r="E949" s="5"/>
      <c r="G949" s="24"/>
      <c r="O949" s="5"/>
      <c r="R949" s="5"/>
    </row>
    <row r="950" spans="1:18">
      <c r="A950" s="107"/>
      <c r="B950" s="24"/>
      <c r="D950" s="5"/>
      <c r="E950" s="5"/>
      <c r="G950" s="24"/>
      <c r="O950" s="5"/>
      <c r="R950" s="5"/>
    </row>
    <row r="951" spans="1:18">
      <c r="A951" s="107"/>
      <c r="B951" s="24"/>
      <c r="D951" s="5"/>
      <c r="E951" s="5"/>
      <c r="G951" s="24"/>
      <c r="O951" s="5"/>
      <c r="R951" s="5"/>
    </row>
    <row r="952" spans="1:18">
      <c r="A952" s="107"/>
      <c r="B952" s="24"/>
      <c r="D952" s="5"/>
      <c r="E952" s="5"/>
      <c r="G952" s="24"/>
      <c r="O952" s="5"/>
      <c r="R952" s="5"/>
    </row>
    <row r="953" spans="1:18">
      <c r="A953" s="107"/>
      <c r="B953" s="24"/>
      <c r="D953" s="5"/>
      <c r="E953" s="5"/>
      <c r="G953" s="24"/>
      <c r="O953" s="5"/>
      <c r="R953" s="5"/>
    </row>
    <row r="954" spans="1:18">
      <c r="A954" s="107"/>
      <c r="B954" s="24"/>
      <c r="D954" s="5"/>
      <c r="E954" s="5"/>
      <c r="G954" s="24"/>
      <c r="O954" s="5"/>
      <c r="R954" s="5"/>
    </row>
    <row r="955" spans="1:18">
      <c r="A955" s="107"/>
      <c r="B955" s="24"/>
      <c r="D955" s="5"/>
      <c r="E955" s="5"/>
      <c r="G955" s="24"/>
      <c r="O955" s="5"/>
      <c r="R955" s="5"/>
    </row>
    <row r="956" spans="1:18">
      <c r="A956" s="107"/>
      <c r="B956" s="24"/>
      <c r="D956" s="5"/>
      <c r="E956" s="5"/>
      <c r="G956" s="24"/>
      <c r="O956" s="5"/>
      <c r="R956" s="5"/>
    </row>
    <row r="957" spans="1:18">
      <c r="A957" s="107"/>
      <c r="B957" s="24"/>
      <c r="D957" s="5"/>
      <c r="E957" s="5"/>
      <c r="G957" s="24"/>
      <c r="O957" s="5"/>
      <c r="R957" s="5"/>
    </row>
    <row r="958" spans="1:18">
      <c r="A958" s="107"/>
      <c r="B958" s="24"/>
      <c r="D958" s="5"/>
      <c r="E958" s="5"/>
      <c r="G958" s="24"/>
      <c r="O958" s="5"/>
      <c r="R958" s="5"/>
    </row>
    <row r="959" spans="1:18">
      <c r="A959" s="107"/>
      <c r="B959" s="24"/>
      <c r="D959" s="5"/>
      <c r="E959" s="5"/>
      <c r="G959" s="24"/>
      <c r="O959" s="5"/>
      <c r="R959" s="5"/>
    </row>
    <row r="960" spans="1:18">
      <c r="A960" s="107"/>
      <c r="B960" s="24"/>
      <c r="D960" s="5"/>
      <c r="E960" s="5"/>
      <c r="G960" s="24"/>
      <c r="O960" s="5"/>
      <c r="R960" s="5"/>
    </row>
    <row r="961" spans="1:18">
      <c r="A961" s="107"/>
      <c r="B961" s="24"/>
      <c r="D961" s="5"/>
      <c r="E961" s="5"/>
      <c r="G961" s="24"/>
      <c r="O961" s="5"/>
      <c r="R961" s="5"/>
    </row>
    <row r="962" spans="1:18">
      <c r="A962" s="107"/>
      <c r="B962" s="24"/>
      <c r="D962" s="5"/>
      <c r="E962" s="5"/>
      <c r="G962" s="24"/>
      <c r="O962" s="5"/>
      <c r="R962" s="5"/>
    </row>
    <row r="963" spans="1:18">
      <c r="A963" s="107"/>
      <c r="B963" s="24"/>
      <c r="D963" s="5"/>
      <c r="E963" s="5"/>
      <c r="G963" s="24"/>
      <c r="O963" s="5"/>
      <c r="R963" s="5"/>
    </row>
    <row r="964" spans="1:18">
      <c r="A964" s="107"/>
      <c r="B964" s="24"/>
      <c r="D964" s="5"/>
      <c r="E964" s="5"/>
      <c r="G964" s="24"/>
      <c r="O964" s="5"/>
      <c r="R964" s="5"/>
    </row>
    <row r="965" spans="1:18">
      <c r="A965" s="107"/>
      <c r="B965" s="24"/>
      <c r="D965" s="5"/>
      <c r="E965" s="5"/>
      <c r="G965" s="24"/>
      <c r="O965" s="5"/>
      <c r="R965" s="5"/>
    </row>
    <row r="966" spans="1:18">
      <c r="A966" s="107"/>
      <c r="B966" s="24"/>
      <c r="D966" s="5"/>
      <c r="E966" s="5"/>
      <c r="G966" s="24"/>
      <c r="O966" s="5"/>
      <c r="R966" s="5"/>
    </row>
    <row r="967" spans="1:18">
      <c r="A967" s="107"/>
      <c r="B967" s="24"/>
      <c r="D967" s="5"/>
      <c r="E967" s="5"/>
      <c r="G967" s="24"/>
      <c r="O967" s="5"/>
      <c r="R967" s="5"/>
    </row>
    <row r="968" spans="1:18">
      <c r="A968" s="107"/>
      <c r="B968" s="24"/>
      <c r="D968" s="5"/>
      <c r="E968" s="5"/>
      <c r="G968" s="24"/>
      <c r="O968" s="5"/>
      <c r="R968" s="5"/>
    </row>
    <row r="969" spans="1:18">
      <c r="A969" s="107"/>
      <c r="B969" s="24"/>
      <c r="D969" s="5"/>
      <c r="E969" s="5"/>
      <c r="G969" s="24"/>
      <c r="O969" s="5"/>
      <c r="R969" s="5"/>
    </row>
    <row r="970" spans="1:18">
      <c r="A970" s="107"/>
      <c r="B970" s="24"/>
      <c r="D970" s="5"/>
      <c r="E970" s="5"/>
      <c r="G970" s="24"/>
      <c r="O970" s="5"/>
      <c r="R970" s="5"/>
    </row>
    <row r="971" spans="1:18">
      <c r="A971" s="107"/>
      <c r="B971" s="24"/>
      <c r="D971" s="5"/>
      <c r="E971" s="5"/>
      <c r="G971" s="24"/>
      <c r="O971" s="5"/>
      <c r="R971" s="5"/>
    </row>
    <row r="972" spans="1:18">
      <c r="A972" s="107"/>
      <c r="B972" s="24"/>
      <c r="D972" s="5"/>
      <c r="E972" s="5"/>
      <c r="G972" s="24"/>
      <c r="O972" s="5"/>
      <c r="R972" s="5"/>
    </row>
  </sheetData>
  <mergeCells count="2">
    <mergeCell ref="A2:N2"/>
    <mergeCell ref="A1:Q1"/>
  </mergeCells>
  <printOptions horizontalCentered="1"/>
  <pageMargins left="0.25" right="0.25" top="0.25" bottom="0.4" header="0.3" footer="0.3"/>
  <pageSetup scale="35" orientation="landscape" horizontalDpi="1200" verticalDpi="1200"/>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FD0B-6BA2-6344-B113-33A85184BDCE}">
  <sheetPr>
    <outlinePr summaryBelow="0" summaryRight="0"/>
  </sheetPr>
  <dimension ref="A1:AQ207"/>
  <sheetViews>
    <sheetView showGridLines="0" view="pageBreakPreview" zoomScale="80" zoomScaleNormal="100" zoomScaleSheetLayoutView="80" workbookViewId="0">
      <pane xSplit="1" ySplit="3" topLeftCell="B4" activePane="bottomRight" state="frozen"/>
      <selection activeCell="F8" sqref="F8"/>
      <selection pane="topRight" activeCell="F8" sqref="F8"/>
      <selection pane="bottomLeft" activeCell="F8" sqref="F8"/>
      <selection pane="bottomRight" activeCell="G7" sqref="G7"/>
    </sheetView>
  </sheetViews>
  <sheetFormatPr baseColWidth="10" defaultColWidth="14.5" defaultRowHeight="14"/>
  <cols>
    <col min="1" max="1" width="23.83203125" style="132" customWidth="1"/>
    <col min="2" max="2" width="72" style="44" customWidth="1"/>
    <col min="3" max="3" width="12.83203125" style="23" customWidth="1"/>
    <col min="4" max="4" width="19.6640625" style="23" customWidth="1"/>
    <col min="5" max="5" width="17.33203125" style="23" customWidth="1"/>
    <col min="6" max="6" width="13.83203125" style="23" customWidth="1"/>
    <col min="7" max="7" width="19.5" style="23" customWidth="1"/>
    <col min="8" max="12" width="14.5" style="23"/>
    <col min="13" max="13" width="17.1640625" style="80" customWidth="1"/>
    <col min="14" max="14" width="16.5" style="23" bestFit="1" customWidth="1"/>
    <col min="15" max="15" width="17.5" style="23" customWidth="1"/>
    <col min="16" max="16" width="13.83203125" style="9" bestFit="1" customWidth="1"/>
    <col min="17" max="17" width="21.6640625" style="23" customWidth="1"/>
    <col min="18" max="18" width="17.1640625" style="23" customWidth="1"/>
    <col min="19" max="19" width="18.5" style="45" customWidth="1"/>
    <col min="20" max="43" width="14.5" style="46"/>
    <col min="44" max="16384" width="14.5" style="23"/>
  </cols>
  <sheetData>
    <row r="1" spans="1:19" s="5" customFormat="1" ht="19">
      <c r="A1" s="229" t="s">
        <v>3139</v>
      </c>
      <c r="B1" s="229"/>
      <c r="C1" s="229"/>
      <c r="D1" s="229"/>
      <c r="E1" s="229"/>
      <c r="F1" s="229"/>
      <c r="G1" s="229"/>
      <c r="H1" s="229"/>
      <c r="I1" s="229"/>
      <c r="J1" s="229"/>
      <c r="K1" s="229"/>
      <c r="L1" s="229"/>
      <c r="M1" s="229"/>
      <c r="N1" s="229"/>
      <c r="O1" s="229"/>
      <c r="P1" s="229"/>
      <c r="Q1" s="229"/>
    </row>
    <row r="2" spans="1:19" s="5" customFormat="1" ht="24">
      <c r="A2" s="230" t="s">
        <v>3161</v>
      </c>
      <c r="B2" s="230"/>
      <c r="C2" s="230"/>
      <c r="D2" s="230"/>
      <c r="E2" s="230"/>
      <c r="F2" s="230"/>
      <c r="G2" s="230"/>
      <c r="H2" s="230"/>
      <c r="I2" s="230"/>
      <c r="J2" s="230"/>
      <c r="K2" s="230"/>
      <c r="L2" s="230"/>
      <c r="M2" s="230"/>
      <c r="N2" s="230"/>
      <c r="O2" s="6"/>
      <c r="P2" s="7"/>
      <c r="S2" s="6"/>
    </row>
    <row r="3" spans="1:19" s="11" customFormat="1" ht="80">
      <c r="A3" s="71" t="s">
        <v>3149</v>
      </c>
      <c r="B3" s="71" t="s">
        <v>3140</v>
      </c>
      <c r="C3" s="71" t="s">
        <v>3141</v>
      </c>
      <c r="D3" s="71" t="s">
        <v>3227</v>
      </c>
      <c r="E3" s="71" t="s">
        <v>3142</v>
      </c>
      <c r="F3" s="72" t="s">
        <v>3223</v>
      </c>
      <c r="G3" s="71" t="s">
        <v>3148</v>
      </c>
      <c r="H3" s="71" t="s">
        <v>3143</v>
      </c>
      <c r="I3" s="71" t="s">
        <v>3224</v>
      </c>
      <c r="J3" s="71" t="s">
        <v>3144</v>
      </c>
      <c r="K3" s="71" t="s">
        <v>4359</v>
      </c>
      <c r="L3" s="71" t="s">
        <v>3144</v>
      </c>
      <c r="M3" s="76" t="s">
        <v>3147</v>
      </c>
      <c r="N3" s="71" t="s">
        <v>3070</v>
      </c>
      <c r="O3" s="71" t="s">
        <v>3225</v>
      </c>
      <c r="P3" s="71" t="s">
        <v>3146</v>
      </c>
      <c r="Q3" s="71" t="s">
        <v>3145</v>
      </c>
    </row>
    <row r="4" spans="1:19" s="40" customFormat="1" ht="48">
      <c r="A4" s="103" t="s">
        <v>1708</v>
      </c>
      <c r="B4" s="33" t="s">
        <v>1709</v>
      </c>
      <c r="C4" s="33" t="s">
        <v>236</v>
      </c>
      <c r="D4" s="12" t="s">
        <v>22</v>
      </c>
      <c r="E4" s="33" t="s">
        <v>775</v>
      </c>
      <c r="F4" s="12" t="s">
        <v>33</v>
      </c>
      <c r="G4" s="33" t="s">
        <v>1626</v>
      </c>
      <c r="H4" s="12" t="s">
        <v>936</v>
      </c>
      <c r="I4" s="12" t="s">
        <v>26</v>
      </c>
      <c r="J4" s="33"/>
      <c r="K4" s="12" t="s">
        <v>33</v>
      </c>
      <c r="L4" s="34"/>
      <c r="M4" s="78">
        <v>34011.115300000005</v>
      </c>
      <c r="N4" s="33"/>
      <c r="O4" s="14" t="s">
        <v>3068</v>
      </c>
      <c r="P4" s="33"/>
      <c r="Q4" s="33" t="s">
        <v>1635</v>
      </c>
      <c r="R4" s="38"/>
      <c r="S4" s="39"/>
    </row>
    <row r="5" spans="1:19" s="40" customFormat="1" ht="48">
      <c r="A5" s="103" t="s">
        <v>28</v>
      </c>
      <c r="B5" s="33" t="s">
        <v>1710</v>
      </c>
      <c r="C5" s="33" t="s">
        <v>236</v>
      </c>
      <c r="D5" s="12" t="s">
        <v>22</v>
      </c>
      <c r="E5" s="33" t="s">
        <v>775</v>
      </c>
      <c r="F5" s="12" t="s">
        <v>33</v>
      </c>
      <c r="G5" s="33" t="s">
        <v>1626</v>
      </c>
      <c r="H5" s="12" t="s">
        <v>936</v>
      </c>
      <c r="I5" s="12" t="s">
        <v>33</v>
      </c>
      <c r="J5" s="33"/>
      <c r="K5" s="12" t="s">
        <v>33</v>
      </c>
      <c r="L5" s="34"/>
      <c r="M5" s="78">
        <v>7012.0317916666672</v>
      </c>
      <c r="N5" s="33"/>
      <c r="O5" s="14" t="s">
        <v>3068</v>
      </c>
      <c r="P5" s="33"/>
      <c r="Q5" s="33" t="s">
        <v>1621</v>
      </c>
      <c r="R5" s="38"/>
    </row>
    <row r="6" spans="1:19" s="40" customFormat="1" ht="48">
      <c r="A6" s="103" t="s">
        <v>1433</v>
      </c>
      <c r="B6" s="33" t="s">
        <v>1711</v>
      </c>
      <c r="C6" s="33" t="s">
        <v>236</v>
      </c>
      <c r="D6" s="12" t="s">
        <v>22</v>
      </c>
      <c r="E6" s="33" t="s">
        <v>775</v>
      </c>
      <c r="F6" s="12" t="s">
        <v>33</v>
      </c>
      <c r="G6" s="33" t="s">
        <v>1626</v>
      </c>
      <c r="H6" s="33" t="s">
        <v>26</v>
      </c>
      <c r="I6" s="12" t="s">
        <v>33</v>
      </c>
      <c r="J6" s="33"/>
      <c r="K6" s="12" t="s">
        <v>33</v>
      </c>
      <c r="L6" s="34"/>
      <c r="M6" s="78">
        <v>42452.991500000004</v>
      </c>
      <c r="N6" s="33"/>
      <c r="O6" s="14" t="s">
        <v>3068</v>
      </c>
      <c r="P6" s="33"/>
      <c r="Q6" s="33" t="s">
        <v>1621</v>
      </c>
      <c r="R6" s="38"/>
      <c r="S6" s="39"/>
    </row>
    <row r="7" spans="1:19" s="40" customFormat="1" ht="96">
      <c r="A7" s="103" t="s">
        <v>1712</v>
      </c>
      <c r="B7" s="33" t="s">
        <v>1713</v>
      </c>
      <c r="C7" s="33" t="s">
        <v>236</v>
      </c>
      <c r="D7" s="12" t="s">
        <v>22</v>
      </c>
      <c r="E7" s="33" t="s">
        <v>775</v>
      </c>
      <c r="F7" s="12" t="s">
        <v>33</v>
      </c>
      <c r="G7" s="33" t="s">
        <v>1626</v>
      </c>
      <c r="H7" s="12" t="s">
        <v>936</v>
      </c>
      <c r="I7" s="12" t="s">
        <v>26</v>
      </c>
      <c r="J7" s="33"/>
      <c r="K7" s="12" t="s">
        <v>33</v>
      </c>
      <c r="L7" s="34"/>
      <c r="M7" s="78" t="s">
        <v>1656</v>
      </c>
      <c r="N7" s="33"/>
      <c r="O7" s="14" t="s">
        <v>3068</v>
      </c>
      <c r="P7" s="33"/>
      <c r="Q7" s="33"/>
      <c r="R7" s="38"/>
      <c r="S7" s="39"/>
    </row>
    <row r="8" spans="1:19" s="40" customFormat="1" ht="64">
      <c r="A8" s="103" t="s">
        <v>1714</v>
      </c>
      <c r="B8" s="33" t="s">
        <v>1715</v>
      </c>
      <c r="C8" s="33" t="s">
        <v>236</v>
      </c>
      <c r="D8" s="12" t="s">
        <v>22</v>
      </c>
      <c r="E8" s="33" t="s">
        <v>775</v>
      </c>
      <c r="F8" s="12" t="s">
        <v>33</v>
      </c>
      <c r="G8" s="33" t="s">
        <v>1626</v>
      </c>
      <c r="H8" s="12" t="s">
        <v>936</v>
      </c>
      <c r="I8" s="12" t="s">
        <v>26</v>
      </c>
      <c r="J8" s="33"/>
      <c r="K8" s="12" t="s">
        <v>33</v>
      </c>
      <c r="L8" s="34"/>
      <c r="M8" s="78" t="s">
        <v>1656</v>
      </c>
      <c r="N8" s="33"/>
      <c r="O8" s="14" t="s">
        <v>3068</v>
      </c>
      <c r="P8" s="33"/>
      <c r="Q8" s="33"/>
      <c r="R8" s="38"/>
      <c r="S8" s="39"/>
    </row>
    <row r="9" spans="1:19" s="40" customFormat="1" ht="64">
      <c r="A9" s="103" t="s">
        <v>1716</v>
      </c>
      <c r="B9" s="33" t="s">
        <v>1717</v>
      </c>
      <c r="C9" s="33" t="s">
        <v>236</v>
      </c>
      <c r="D9" s="12" t="s">
        <v>22</v>
      </c>
      <c r="E9" s="33" t="s">
        <v>775</v>
      </c>
      <c r="F9" s="12" t="s">
        <v>33</v>
      </c>
      <c r="G9" s="33" t="s">
        <v>1626</v>
      </c>
      <c r="H9" s="12" t="s">
        <v>936</v>
      </c>
      <c r="I9" s="12" t="s">
        <v>26</v>
      </c>
      <c r="J9" s="33"/>
      <c r="K9" s="12" t="s">
        <v>33</v>
      </c>
      <c r="L9" s="34"/>
      <c r="M9" s="78" t="s">
        <v>1656</v>
      </c>
      <c r="N9" s="33"/>
      <c r="O9" s="14" t="s">
        <v>3068</v>
      </c>
      <c r="P9" s="33"/>
      <c r="Q9" s="33"/>
      <c r="R9" s="38"/>
      <c r="S9" s="39"/>
    </row>
    <row r="10" spans="1:19" s="40" customFormat="1" ht="80">
      <c r="A10" s="103" t="s">
        <v>3217</v>
      </c>
      <c r="B10" s="33" t="s">
        <v>1718</v>
      </c>
      <c r="C10" s="33" t="s">
        <v>236</v>
      </c>
      <c r="D10" s="12" t="s">
        <v>22</v>
      </c>
      <c r="E10" s="33" t="s">
        <v>775</v>
      </c>
      <c r="F10" s="12" t="s">
        <v>33</v>
      </c>
      <c r="G10" s="33" t="s">
        <v>1626</v>
      </c>
      <c r="H10" s="12" t="s">
        <v>936</v>
      </c>
      <c r="I10" s="12" t="s">
        <v>26</v>
      </c>
      <c r="J10" s="33"/>
      <c r="K10" s="12" t="s">
        <v>33</v>
      </c>
      <c r="L10" s="34"/>
      <c r="M10" s="78" t="s">
        <v>1656</v>
      </c>
      <c r="N10" s="33"/>
      <c r="O10" s="14" t="s">
        <v>3068</v>
      </c>
      <c r="P10" s="33"/>
      <c r="Q10" s="33"/>
      <c r="R10" s="38"/>
      <c r="S10" s="39"/>
    </row>
    <row r="11" spans="1:19" s="40" customFormat="1" ht="96">
      <c r="A11" s="103" t="s">
        <v>1719</v>
      </c>
      <c r="B11" s="33" t="s">
        <v>1720</v>
      </c>
      <c r="C11" s="33" t="s">
        <v>236</v>
      </c>
      <c r="D11" s="12" t="s">
        <v>22</v>
      </c>
      <c r="E11" s="33" t="s">
        <v>775</v>
      </c>
      <c r="F11" s="12" t="s">
        <v>33</v>
      </c>
      <c r="G11" s="33" t="s">
        <v>1626</v>
      </c>
      <c r="H11" s="12" t="s">
        <v>936</v>
      </c>
      <c r="I11" s="12" t="s">
        <v>26</v>
      </c>
      <c r="J11" s="33"/>
      <c r="K11" s="12" t="s">
        <v>33</v>
      </c>
      <c r="L11" s="34"/>
      <c r="M11" s="78" t="s">
        <v>1656</v>
      </c>
      <c r="N11" s="33"/>
      <c r="O11" s="14" t="s">
        <v>3068</v>
      </c>
      <c r="P11" s="33"/>
      <c r="Q11" s="33"/>
      <c r="R11" s="38"/>
      <c r="S11" s="39"/>
    </row>
    <row r="12" spans="1:19" s="40" customFormat="1" ht="48">
      <c r="A12" s="103" t="s">
        <v>1721</v>
      </c>
      <c r="B12" s="33" t="s">
        <v>1722</v>
      </c>
      <c r="C12" s="33" t="s">
        <v>236</v>
      </c>
      <c r="D12" s="12" t="s">
        <v>22</v>
      </c>
      <c r="E12" s="33" t="s">
        <v>775</v>
      </c>
      <c r="F12" s="12" t="s">
        <v>33</v>
      </c>
      <c r="G12" s="33" t="s">
        <v>1626</v>
      </c>
      <c r="H12" s="12" t="s">
        <v>936</v>
      </c>
      <c r="I12" s="12" t="s">
        <v>26</v>
      </c>
      <c r="J12" s="33"/>
      <c r="K12" s="12" t="s">
        <v>33</v>
      </c>
      <c r="L12" s="34"/>
      <c r="M12" s="78" t="s">
        <v>1656</v>
      </c>
      <c r="N12" s="33"/>
      <c r="O12" s="14" t="s">
        <v>3068</v>
      </c>
      <c r="P12" s="33"/>
      <c r="Q12" s="33"/>
      <c r="R12" s="38"/>
      <c r="S12" s="39"/>
    </row>
    <row r="13" spans="1:19" s="40" customFormat="1" ht="48">
      <c r="A13" s="103" t="s">
        <v>1723</v>
      </c>
      <c r="B13" s="33" t="s">
        <v>1724</v>
      </c>
      <c r="C13" s="33" t="s">
        <v>236</v>
      </c>
      <c r="D13" s="12" t="s">
        <v>22</v>
      </c>
      <c r="E13" s="33" t="s">
        <v>775</v>
      </c>
      <c r="F13" s="12" t="s">
        <v>33</v>
      </c>
      <c r="G13" s="33" t="s">
        <v>1626</v>
      </c>
      <c r="H13" s="12" t="s">
        <v>936</v>
      </c>
      <c r="I13" s="12" t="s">
        <v>26</v>
      </c>
      <c r="J13" s="33"/>
      <c r="K13" s="12" t="s">
        <v>33</v>
      </c>
      <c r="L13" s="34"/>
      <c r="M13" s="78" t="s">
        <v>1656</v>
      </c>
      <c r="N13" s="33"/>
      <c r="O13" s="14" t="s">
        <v>3068</v>
      </c>
      <c r="P13" s="33"/>
      <c r="Q13" s="33"/>
      <c r="R13" s="38"/>
      <c r="S13" s="39"/>
    </row>
    <row r="14" spans="1:19" s="40" customFormat="1" ht="48">
      <c r="A14" s="103" t="s">
        <v>1725</v>
      </c>
      <c r="B14" s="33" t="s">
        <v>1726</v>
      </c>
      <c r="C14" s="33" t="s">
        <v>236</v>
      </c>
      <c r="D14" s="12" t="s">
        <v>22</v>
      </c>
      <c r="E14" s="33" t="s">
        <v>775</v>
      </c>
      <c r="F14" s="12" t="s">
        <v>33</v>
      </c>
      <c r="G14" s="33" t="s">
        <v>1626</v>
      </c>
      <c r="H14" s="12" t="s">
        <v>936</v>
      </c>
      <c r="I14" s="12" t="s">
        <v>26</v>
      </c>
      <c r="J14" s="33"/>
      <c r="K14" s="12" t="s">
        <v>33</v>
      </c>
      <c r="L14" s="34"/>
      <c r="M14" s="78" t="s">
        <v>1656</v>
      </c>
      <c r="N14" s="33"/>
      <c r="O14" s="14" t="s">
        <v>3068</v>
      </c>
      <c r="P14" s="33"/>
      <c r="Q14" s="33"/>
      <c r="R14" s="38"/>
      <c r="S14" s="39"/>
    </row>
    <row r="15" spans="1:19" s="40" customFormat="1" ht="96">
      <c r="A15" s="103" t="s">
        <v>1727</v>
      </c>
      <c r="B15" s="33" t="s">
        <v>1728</v>
      </c>
      <c r="C15" s="33" t="s">
        <v>236</v>
      </c>
      <c r="D15" s="12" t="s">
        <v>22</v>
      </c>
      <c r="E15" s="33" t="s">
        <v>775</v>
      </c>
      <c r="F15" s="12" t="s">
        <v>33</v>
      </c>
      <c r="G15" s="33" t="s">
        <v>1626</v>
      </c>
      <c r="H15" s="12" t="s">
        <v>936</v>
      </c>
      <c r="I15" s="12" t="s">
        <v>26</v>
      </c>
      <c r="J15" s="33"/>
      <c r="K15" s="12" t="s">
        <v>33</v>
      </c>
      <c r="L15" s="34"/>
      <c r="M15" s="78" t="s">
        <v>1656</v>
      </c>
      <c r="N15" s="33"/>
      <c r="O15" s="14" t="s">
        <v>3068</v>
      </c>
      <c r="P15" s="33"/>
      <c r="Q15" s="33"/>
      <c r="R15" s="38"/>
      <c r="S15" s="39"/>
    </row>
    <row r="16" spans="1:19" s="40" customFormat="1" ht="48">
      <c r="A16" s="103" t="s">
        <v>1729</v>
      </c>
      <c r="B16" s="33" t="s">
        <v>1730</v>
      </c>
      <c r="C16" s="33" t="s">
        <v>236</v>
      </c>
      <c r="D16" s="12" t="s">
        <v>22</v>
      </c>
      <c r="E16" s="33" t="s">
        <v>775</v>
      </c>
      <c r="F16" s="12" t="s">
        <v>33</v>
      </c>
      <c r="G16" s="33" t="s">
        <v>1626</v>
      </c>
      <c r="H16" s="12" t="s">
        <v>936</v>
      </c>
      <c r="I16" s="12" t="s">
        <v>26</v>
      </c>
      <c r="J16" s="33"/>
      <c r="K16" s="12" t="s">
        <v>33</v>
      </c>
      <c r="L16" s="34"/>
      <c r="M16" s="78" t="s">
        <v>1656</v>
      </c>
      <c r="N16" s="33"/>
      <c r="O16" s="14" t="s">
        <v>3068</v>
      </c>
      <c r="P16" s="33"/>
      <c r="Q16" s="33"/>
      <c r="R16" s="38"/>
      <c r="S16" s="39"/>
    </row>
    <row r="17" spans="1:19" s="40" customFormat="1" ht="80">
      <c r="A17" s="103" t="s">
        <v>1731</v>
      </c>
      <c r="B17" s="33" t="s">
        <v>1732</v>
      </c>
      <c r="C17" s="33" t="s">
        <v>236</v>
      </c>
      <c r="D17" s="12" t="s">
        <v>22</v>
      </c>
      <c r="E17" s="33" t="s">
        <v>775</v>
      </c>
      <c r="F17" s="12" t="s">
        <v>33</v>
      </c>
      <c r="G17" s="33" t="s">
        <v>1626</v>
      </c>
      <c r="H17" s="12" t="s">
        <v>936</v>
      </c>
      <c r="I17" s="12" t="s">
        <v>26</v>
      </c>
      <c r="J17" s="33"/>
      <c r="K17" s="12" t="s">
        <v>33</v>
      </c>
      <c r="L17" s="34"/>
      <c r="M17" s="78" t="s">
        <v>1656</v>
      </c>
      <c r="N17" s="33"/>
      <c r="O17" s="14" t="s">
        <v>3068</v>
      </c>
      <c r="P17" s="33"/>
      <c r="Q17" s="33"/>
      <c r="R17" s="38"/>
      <c r="S17" s="39"/>
    </row>
    <row r="18" spans="1:19" s="40" customFormat="1" ht="48">
      <c r="A18" s="103" t="s">
        <v>1733</v>
      </c>
      <c r="B18" s="33" t="s">
        <v>1734</v>
      </c>
      <c r="C18" s="33" t="s">
        <v>236</v>
      </c>
      <c r="D18" s="12" t="s">
        <v>22</v>
      </c>
      <c r="E18" s="33" t="s">
        <v>775</v>
      </c>
      <c r="F18" s="12" t="s">
        <v>33</v>
      </c>
      <c r="G18" s="33" t="s">
        <v>1626</v>
      </c>
      <c r="H18" s="12" t="s">
        <v>936</v>
      </c>
      <c r="I18" s="12" t="s">
        <v>26</v>
      </c>
      <c r="J18" s="33"/>
      <c r="K18" s="12" t="s">
        <v>33</v>
      </c>
      <c r="L18" s="34"/>
      <c r="M18" s="78" t="s">
        <v>1656</v>
      </c>
      <c r="N18" s="33"/>
      <c r="O18" s="14" t="s">
        <v>3068</v>
      </c>
      <c r="P18" s="33"/>
      <c r="Q18" s="33"/>
      <c r="R18" s="38"/>
      <c r="S18" s="39"/>
    </row>
    <row r="19" spans="1:19" s="40" customFormat="1" ht="64">
      <c r="A19" s="103" t="s">
        <v>1735</v>
      </c>
      <c r="B19" s="33" t="s">
        <v>1736</v>
      </c>
      <c r="C19" s="33" t="s">
        <v>236</v>
      </c>
      <c r="D19" s="12" t="s">
        <v>22</v>
      </c>
      <c r="E19" s="33" t="s">
        <v>775</v>
      </c>
      <c r="F19" s="12" t="s">
        <v>33</v>
      </c>
      <c r="G19" s="33" t="s">
        <v>1626</v>
      </c>
      <c r="H19" s="12" t="s">
        <v>936</v>
      </c>
      <c r="I19" s="12" t="s">
        <v>26</v>
      </c>
      <c r="J19" s="33"/>
      <c r="K19" s="12" t="s">
        <v>33</v>
      </c>
      <c r="L19" s="34"/>
      <c r="M19" s="78" t="s">
        <v>1656</v>
      </c>
      <c r="N19" s="33"/>
      <c r="O19" s="14" t="s">
        <v>3068</v>
      </c>
      <c r="P19" s="33"/>
      <c r="Q19" s="33"/>
      <c r="R19" s="38"/>
      <c r="S19" s="39"/>
    </row>
    <row r="20" spans="1:19" s="40" customFormat="1" ht="80">
      <c r="A20" s="103" t="s">
        <v>1737</v>
      </c>
      <c r="B20" s="33" t="s">
        <v>1738</v>
      </c>
      <c r="C20" s="33" t="s">
        <v>236</v>
      </c>
      <c r="D20" s="12" t="s">
        <v>22</v>
      </c>
      <c r="E20" s="33" t="s">
        <v>775</v>
      </c>
      <c r="F20" s="12" t="s">
        <v>33</v>
      </c>
      <c r="G20" s="33" t="s">
        <v>1626</v>
      </c>
      <c r="H20" s="12" t="s">
        <v>936</v>
      </c>
      <c r="I20" s="12" t="s">
        <v>26</v>
      </c>
      <c r="J20" s="33"/>
      <c r="K20" s="12" t="s">
        <v>33</v>
      </c>
      <c r="L20" s="34"/>
      <c r="M20" s="78" t="s">
        <v>1656</v>
      </c>
      <c r="N20" s="33"/>
      <c r="O20" s="14" t="s">
        <v>3068</v>
      </c>
      <c r="P20" s="33"/>
      <c r="Q20" s="33"/>
      <c r="R20" s="38"/>
      <c r="S20" s="39"/>
    </row>
    <row r="21" spans="1:19" s="40" customFormat="1" ht="64">
      <c r="A21" s="103" t="s">
        <v>1739</v>
      </c>
      <c r="B21" s="33" t="s">
        <v>1740</v>
      </c>
      <c r="C21" s="33" t="s">
        <v>236</v>
      </c>
      <c r="D21" s="12" t="s">
        <v>22</v>
      </c>
      <c r="E21" s="33" t="s">
        <v>775</v>
      </c>
      <c r="F21" s="12" t="s">
        <v>33</v>
      </c>
      <c r="G21" s="33" t="s">
        <v>1626</v>
      </c>
      <c r="H21" s="12" t="s">
        <v>936</v>
      </c>
      <c r="I21" s="12" t="s">
        <v>26</v>
      </c>
      <c r="J21" s="33"/>
      <c r="K21" s="12" t="s">
        <v>33</v>
      </c>
      <c r="L21" s="34"/>
      <c r="M21" s="78" t="s">
        <v>1656</v>
      </c>
      <c r="N21" s="33"/>
      <c r="O21" s="14" t="s">
        <v>3068</v>
      </c>
      <c r="P21" s="33"/>
      <c r="Q21" s="33"/>
      <c r="R21" s="38"/>
      <c r="S21" s="39"/>
    </row>
    <row r="22" spans="1:19" s="40" customFormat="1" ht="112">
      <c r="A22" s="103" t="s">
        <v>1741</v>
      </c>
      <c r="B22" s="33" t="s">
        <v>1742</v>
      </c>
      <c r="C22" s="33" t="s">
        <v>236</v>
      </c>
      <c r="D22" s="12" t="s">
        <v>22</v>
      </c>
      <c r="E22" s="33" t="s">
        <v>775</v>
      </c>
      <c r="F22" s="12" t="s">
        <v>33</v>
      </c>
      <c r="G22" s="33" t="s">
        <v>1626</v>
      </c>
      <c r="H22" s="12" t="s">
        <v>936</v>
      </c>
      <c r="I22" s="12" t="s">
        <v>26</v>
      </c>
      <c r="J22" s="33"/>
      <c r="K22" s="12" t="s">
        <v>33</v>
      </c>
      <c r="L22" s="34"/>
      <c r="M22" s="78" t="s">
        <v>1656</v>
      </c>
      <c r="N22" s="33"/>
      <c r="O22" s="14" t="s">
        <v>3068</v>
      </c>
      <c r="P22" s="33"/>
      <c r="Q22" s="33"/>
      <c r="R22" s="38"/>
      <c r="S22" s="39"/>
    </row>
    <row r="23" spans="1:19" s="40" customFormat="1" ht="48">
      <c r="A23" s="103" t="s">
        <v>1743</v>
      </c>
      <c r="B23" s="33" t="s">
        <v>1744</v>
      </c>
      <c r="C23" s="33" t="s">
        <v>236</v>
      </c>
      <c r="D23" s="12" t="s">
        <v>22</v>
      </c>
      <c r="E23" s="33" t="s">
        <v>775</v>
      </c>
      <c r="F23" s="12" t="s">
        <v>33</v>
      </c>
      <c r="G23" s="33" t="s">
        <v>1626</v>
      </c>
      <c r="H23" s="12" t="s">
        <v>936</v>
      </c>
      <c r="I23" s="12" t="s">
        <v>26</v>
      </c>
      <c r="J23" s="33"/>
      <c r="K23" s="12" t="s">
        <v>33</v>
      </c>
      <c r="L23" s="34"/>
      <c r="M23" s="78" t="s">
        <v>1656</v>
      </c>
      <c r="N23" s="33"/>
      <c r="O23" s="14" t="s">
        <v>3068</v>
      </c>
      <c r="P23" s="33"/>
      <c r="Q23" s="33"/>
      <c r="R23" s="38"/>
      <c r="S23" s="39"/>
    </row>
    <row r="24" spans="1:19" s="40" customFormat="1" ht="48">
      <c r="A24" s="103" t="s">
        <v>1745</v>
      </c>
      <c r="B24" s="33" t="s">
        <v>1746</v>
      </c>
      <c r="C24" s="33" t="s">
        <v>236</v>
      </c>
      <c r="D24" s="12" t="s">
        <v>22</v>
      </c>
      <c r="E24" s="33" t="s">
        <v>775</v>
      </c>
      <c r="F24" s="12" t="s">
        <v>33</v>
      </c>
      <c r="G24" s="33" t="s">
        <v>1626</v>
      </c>
      <c r="H24" s="12" t="s">
        <v>936</v>
      </c>
      <c r="I24" s="12" t="s">
        <v>26</v>
      </c>
      <c r="J24" s="33"/>
      <c r="K24" s="12" t="s">
        <v>33</v>
      </c>
      <c r="L24" s="34"/>
      <c r="M24" s="78" t="s">
        <v>1656</v>
      </c>
      <c r="N24" s="33"/>
      <c r="O24" s="14" t="s">
        <v>3068</v>
      </c>
      <c r="P24" s="33"/>
      <c r="Q24" s="33"/>
      <c r="R24" s="38"/>
      <c r="S24" s="39"/>
    </row>
    <row r="25" spans="1:19" s="40" customFormat="1" ht="48">
      <c r="A25" s="103" t="s">
        <v>1747</v>
      </c>
      <c r="B25" s="33" t="s">
        <v>1748</v>
      </c>
      <c r="C25" s="33" t="s">
        <v>236</v>
      </c>
      <c r="D25" s="12" t="s">
        <v>22</v>
      </c>
      <c r="E25" s="33" t="s">
        <v>775</v>
      </c>
      <c r="F25" s="12" t="s">
        <v>33</v>
      </c>
      <c r="G25" s="33" t="s">
        <v>1626</v>
      </c>
      <c r="H25" s="12" t="s">
        <v>936</v>
      </c>
      <c r="I25" s="12" t="s">
        <v>26</v>
      </c>
      <c r="J25" s="33"/>
      <c r="K25" s="12" t="s">
        <v>33</v>
      </c>
      <c r="L25" s="34"/>
      <c r="M25" s="78" t="s">
        <v>1656</v>
      </c>
      <c r="N25" s="33"/>
      <c r="O25" s="14" t="s">
        <v>3068</v>
      </c>
      <c r="P25" s="33"/>
      <c r="Q25" s="33"/>
      <c r="R25" s="38"/>
      <c r="S25" s="39"/>
    </row>
    <row r="26" spans="1:19" s="40" customFormat="1" ht="80">
      <c r="A26" s="103" t="s">
        <v>1749</v>
      </c>
      <c r="B26" s="33" t="s">
        <v>1750</v>
      </c>
      <c r="C26" s="33" t="s">
        <v>236</v>
      </c>
      <c r="D26" s="12" t="s">
        <v>22</v>
      </c>
      <c r="E26" s="33" t="s">
        <v>775</v>
      </c>
      <c r="F26" s="12" t="s">
        <v>33</v>
      </c>
      <c r="G26" s="33" t="s">
        <v>1626</v>
      </c>
      <c r="H26" s="12" t="s">
        <v>936</v>
      </c>
      <c r="I26" s="12" t="s">
        <v>26</v>
      </c>
      <c r="J26" s="33"/>
      <c r="K26" s="12" t="s">
        <v>33</v>
      </c>
      <c r="L26" s="34"/>
      <c r="M26" s="78" t="s">
        <v>1656</v>
      </c>
      <c r="N26" s="33"/>
      <c r="O26" s="14" t="s">
        <v>3068</v>
      </c>
      <c r="P26" s="33"/>
      <c r="Q26" s="33"/>
      <c r="R26" s="38"/>
      <c r="S26" s="39"/>
    </row>
    <row r="27" spans="1:19" s="40" customFormat="1" ht="48">
      <c r="A27" s="103" t="s">
        <v>1751</v>
      </c>
      <c r="B27" s="33" t="s">
        <v>1752</v>
      </c>
      <c r="C27" s="33" t="s">
        <v>236</v>
      </c>
      <c r="D27" s="12" t="s">
        <v>22</v>
      </c>
      <c r="E27" s="33" t="s">
        <v>775</v>
      </c>
      <c r="F27" s="12" t="s">
        <v>33</v>
      </c>
      <c r="G27" s="33" t="s">
        <v>1626</v>
      </c>
      <c r="H27" s="12" t="s">
        <v>936</v>
      </c>
      <c r="I27" s="12" t="s">
        <v>26</v>
      </c>
      <c r="J27" s="33"/>
      <c r="K27" s="12" t="s">
        <v>33</v>
      </c>
      <c r="L27" s="34"/>
      <c r="M27" s="78" t="s">
        <v>1656</v>
      </c>
      <c r="N27" s="33"/>
      <c r="O27" s="14" t="s">
        <v>3068</v>
      </c>
      <c r="P27" s="33"/>
      <c r="Q27" s="33"/>
      <c r="R27" s="38"/>
      <c r="S27" s="39"/>
    </row>
    <row r="28" spans="1:19" s="40" customFormat="1" ht="112">
      <c r="A28" s="103" t="s">
        <v>1753</v>
      </c>
      <c r="B28" s="33" t="s">
        <v>1754</v>
      </c>
      <c r="C28" s="33" t="s">
        <v>236</v>
      </c>
      <c r="D28" s="12" t="s">
        <v>22</v>
      </c>
      <c r="E28" s="33" t="s">
        <v>775</v>
      </c>
      <c r="F28" s="12" t="s">
        <v>33</v>
      </c>
      <c r="G28" s="33" t="s">
        <v>1626</v>
      </c>
      <c r="H28" s="12" t="s">
        <v>936</v>
      </c>
      <c r="I28" s="12" t="s">
        <v>26</v>
      </c>
      <c r="J28" s="33"/>
      <c r="K28" s="12" t="s">
        <v>33</v>
      </c>
      <c r="L28" s="34"/>
      <c r="M28" s="78" t="s">
        <v>1656</v>
      </c>
      <c r="N28" s="33"/>
      <c r="O28" s="14" t="s">
        <v>3068</v>
      </c>
      <c r="P28" s="33"/>
      <c r="Q28" s="33"/>
      <c r="R28" s="38"/>
      <c r="S28" s="39"/>
    </row>
    <row r="29" spans="1:19" s="40" customFormat="1" ht="80">
      <c r="A29" s="103" t="s">
        <v>1755</v>
      </c>
      <c r="B29" s="33" t="s">
        <v>1756</v>
      </c>
      <c r="C29" s="33" t="s">
        <v>236</v>
      </c>
      <c r="D29" s="12" t="s">
        <v>22</v>
      </c>
      <c r="E29" s="33" t="s">
        <v>775</v>
      </c>
      <c r="F29" s="12" t="s">
        <v>33</v>
      </c>
      <c r="G29" s="33" t="s">
        <v>1626</v>
      </c>
      <c r="H29" s="12" t="s">
        <v>936</v>
      </c>
      <c r="I29" s="12" t="s">
        <v>26</v>
      </c>
      <c r="J29" s="33"/>
      <c r="K29" s="12" t="s">
        <v>33</v>
      </c>
      <c r="L29" s="34"/>
      <c r="M29" s="78" t="s">
        <v>1656</v>
      </c>
      <c r="N29" s="33"/>
      <c r="O29" s="14" t="s">
        <v>3068</v>
      </c>
      <c r="P29" s="33"/>
      <c r="Q29" s="33"/>
      <c r="R29" s="38"/>
      <c r="S29" s="39"/>
    </row>
    <row r="30" spans="1:19" s="40" customFormat="1" ht="80">
      <c r="A30" s="103" t="s">
        <v>1757</v>
      </c>
      <c r="B30" s="33" t="s">
        <v>1758</v>
      </c>
      <c r="C30" s="33" t="s">
        <v>236</v>
      </c>
      <c r="D30" s="12" t="s">
        <v>22</v>
      </c>
      <c r="E30" s="33" t="s">
        <v>775</v>
      </c>
      <c r="F30" s="12" t="s">
        <v>33</v>
      </c>
      <c r="G30" s="33" t="s">
        <v>1626</v>
      </c>
      <c r="H30" s="12" t="s">
        <v>936</v>
      </c>
      <c r="I30" s="12" t="s">
        <v>26</v>
      </c>
      <c r="J30" s="33"/>
      <c r="K30" s="12" t="s">
        <v>33</v>
      </c>
      <c r="L30" s="34"/>
      <c r="M30" s="78" t="s">
        <v>1656</v>
      </c>
      <c r="N30" s="33"/>
      <c r="O30" s="14" t="s">
        <v>3068</v>
      </c>
      <c r="P30" s="33"/>
      <c r="Q30" s="33"/>
      <c r="R30" s="38"/>
      <c r="S30" s="39"/>
    </row>
    <row r="31" spans="1:19" s="40" customFormat="1" ht="48">
      <c r="A31" s="103" t="s">
        <v>1759</v>
      </c>
      <c r="B31" s="33" t="s">
        <v>1760</v>
      </c>
      <c r="C31" s="33" t="s">
        <v>236</v>
      </c>
      <c r="D31" s="12" t="s">
        <v>22</v>
      </c>
      <c r="E31" s="33" t="s">
        <v>775</v>
      </c>
      <c r="F31" s="12" t="s">
        <v>33</v>
      </c>
      <c r="G31" s="33" t="s">
        <v>1626</v>
      </c>
      <c r="H31" s="12" t="s">
        <v>936</v>
      </c>
      <c r="I31" s="12" t="s">
        <v>26</v>
      </c>
      <c r="J31" s="33"/>
      <c r="K31" s="12" t="s">
        <v>33</v>
      </c>
      <c r="L31" s="34"/>
      <c r="M31" s="78" t="s">
        <v>1656</v>
      </c>
      <c r="N31" s="33"/>
      <c r="O31" s="14" t="s">
        <v>3068</v>
      </c>
      <c r="P31" s="33"/>
      <c r="Q31" s="33"/>
      <c r="R31" s="38"/>
      <c r="S31" s="39"/>
    </row>
    <row r="32" spans="1:19" s="40" customFormat="1" ht="80">
      <c r="A32" s="103" t="s">
        <v>1761</v>
      </c>
      <c r="B32" s="33" t="s">
        <v>1762</v>
      </c>
      <c r="C32" s="33" t="s">
        <v>236</v>
      </c>
      <c r="D32" s="12" t="s">
        <v>22</v>
      </c>
      <c r="E32" s="33" t="s">
        <v>775</v>
      </c>
      <c r="F32" s="12" t="s">
        <v>33</v>
      </c>
      <c r="G32" s="33" t="s">
        <v>1626</v>
      </c>
      <c r="H32" s="12" t="s">
        <v>936</v>
      </c>
      <c r="I32" s="12" t="s">
        <v>26</v>
      </c>
      <c r="J32" s="33"/>
      <c r="K32" s="12" t="s">
        <v>33</v>
      </c>
      <c r="L32" s="34"/>
      <c r="M32" s="78" t="s">
        <v>1656</v>
      </c>
      <c r="N32" s="33"/>
      <c r="O32" s="14" t="s">
        <v>3068</v>
      </c>
      <c r="P32" s="33"/>
      <c r="Q32" s="33"/>
      <c r="R32" s="38"/>
      <c r="S32" s="39"/>
    </row>
    <row r="33" spans="1:19" s="40" customFormat="1" ht="48">
      <c r="A33" s="103" t="s">
        <v>1763</v>
      </c>
      <c r="B33" s="33" t="s">
        <v>1764</v>
      </c>
      <c r="C33" s="33" t="s">
        <v>236</v>
      </c>
      <c r="D33" s="12" t="s">
        <v>22</v>
      </c>
      <c r="E33" s="33" t="s">
        <v>775</v>
      </c>
      <c r="F33" s="12" t="s">
        <v>33</v>
      </c>
      <c r="G33" s="33" t="s">
        <v>1626</v>
      </c>
      <c r="H33" s="12" t="s">
        <v>936</v>
      </c>
      <c r="I33" s="12" t="s">
        <v>26</v>
      </c>
      <c r="J33" s="33"/>
      <c r="K33" s="12" t="s">
        <v>33</v>
      </c>
      <c r="L33" s="34"/>
      <c r="M33" s="78" t="s">
        <v>1656</v>
      </c>
      <c r="N33" s="33"/>
      <c r="O33" s="14" t="s">
        <v>3068</v>
      </c>
      <c r="P33" s="33"/>
      <c r="Q33" s="33"/>
      <c r="R33" s="38"/>
      <c r="S33" s="39"/>
    </row>
    <row r="34" spans="1:19" s="40" customFormat="1" ht="48">
      <c r="A34" s="103" t="s">
        <v>1765</v>
      </c>
      <c r="B34" s="33" t="s">
        <v>1766</v>
      </c>
      <c r="C34" s="33" t="s">
        <v>236</v>
      </c>
      <c r="D34" s="12" t="s">
        <v>22</v>
      </c>
      <c r="E34" s="33" t="s">
        <v>775</v>
      </c>
      <c r="F34" s="12" t="s">
        <v>33</v>
      </c>
      <c r="G34" s="33" t="s">
        <v>1626</v>
      </c>
      <c r="H34" s="12" t="s">
        <v>936</v>
      </c>
      <c r="I34" s="12" t="s">
        <v>26</v>
      </c>
      <c r="J34" s="33"/>
      <c r="K34" s="12" t="s">
        <v>33</v>
      </c>
      <c r="L34" s="34"/>
      <c r="M34" s="78" t="s">
        <v>1656</v>
      </c>
      <c r="N34" s="33"/>
      <c r="O34" s="14" t="s">
        <v>3068</v>
      </c>
      <c r="P34" s="33"/>
      <c r="Q34" s="33"/>
      <c r="R34" s="38"/>
      <c r="S34" s="39"/>
    </row>
    <row r="35" spans="1:19" s="40" customFormat="1" ht="64">
      <c r="A35" s="103" t="s">
        <v>1767</v>
      </c>
      <c r="B35" s="33" t="s">
        <v>1768</v>
      </c>
      <c r="C35" s="33" t="s">
        <v>236</v>
      </c>
      <c r="D35" s="12" t="s">
        <v>22</v>
      </c>
      <c r="E35" s="33" t="s">
        <v>775</v>
      </c>
      <c r="F35" s="12" t="s">
        <v>33</v>
      </c>
      <c r="G35" s="33" t="s">
        <v>1626</v>
      </c>
      <c r="H35" s="12" t="s">
        <v>936</v>
      </c>
      <c r="I35" s="12" t="s">
        <v>26</v>
      </c>
      <c r="J35" s="33"/>
      <c r="K35" s="12" t="s">
        <v>33</v>
      </c>
      <c r="L35" s="34"/>
      <c r="M35" s="78" t="s">
        <v>1656</v>
      </c>
      <c r="N35" s="33"/>
      <c r="O35" s="14" t="s">
        <v>3068</v>
      </c>
      <c r="P35" s="33"/>
      <c r="Q35" s="33"/>
      <c r="R35" s="38"/>
      <c r="S35" s="39"/>
    </row>
    <row r="36" spans="1:19" s="40" customFormat="1" ht="160">
      <c r="A36" s="103" t="s">
        <v>1769</v>
      </c>
      <c r="B36" s="33" t="s">
        <v>1770</v>
      </c>
      <c r="C36" s="33" t="s">
        <v>236</v>
      </c>
      <c r="D36" s="12" t="s">
        <v>22</v>
      </c>
      <c r="E36" s="33" t="s">
        <v>775</v>
      </c>
      <c r="F36" s="12" t="s">
        <v>33</v>
      </c>
      <c r="G36" s="33" t="s">
        <v>1626</v>
      </c>
      <c r="H36" s="12" t="s">
        <v>936</v>
      </c>
      <c r="I36" s="12" t="s">
        <v>26</v>
      </c>
      <c r="J36" s="33"/>
      <c r="K36" s="12" t="s">
        <v>33</v>
      </c>
      <c r="L36" s="34"/>
      <c r="M36" s="78" t="s">
        <v>1656</v>
      </c>
      <c r="N36" s="33"/>
      <c r="O36" s="14" t="s">
        <v>3068</v>
      </c>
      <c r="P36" s="33"/>
      <c r="Q36" s="33"/>
      <c r="R36" s="38"/>
      <c r="S36" s="39"/>
    </row>
    <row r="37" spans="1:19" s="40" customFormat="1" ht="64">
      <c r="A37" s="103" t="s">
        <v>1771</v>
      </c>
      <c r="B37" s="33" t="s">
        <v>1772</v>
      </c>
      <c r="C37" s="33" t="s">
        <v>236</v>
      </c>
      <c r="D37" s="12" t="s">
        <v>22</v>
      </c>
      <c r="E37" s="33" t="s">
        <v>775</v>
      </c>
      <c r="F37" s="12" t="s">
        <v>33</v>
      </c>
      <c r="G37" s="33" t="s">
        <v>1626</v>
      </c>
      <c r="H37" s="12" t="s">
        <v>936</v>
      </c>
      <c r="I37" s="12" t="s">
        <v>26</v>
      </c>
      <c r="J37" s="33"/>
      <c r="K37" s="12" t="s">
        <v>33</v>
      </c>
      <c r="L37" s="34"/>
      <c r="M37" s="78" t="s">
        <v>1656</v>
      </c>
      <c r="N37" s="33"/>
      <c r="O37" s="14" t="s">
        <v>3068</v>
      </c>
      <c r="P37" s="33"/>
      <c r="Q37" s="33"/>
      <c r="R37" s="38"/>
      <c r="S37" s="39"/>
    </row>
    <row r="38" spans="1:19" s="40" customFormat="1" ht="48">
      <c r="A38" s="103" t="s">
        <v>1773</v>
      </c>
      <c r="B38" s="33" t="s">
        <v>1774</v>
      </c>
      <c r="C38" s="33" t="s">
        <v>236</v>
      </c>
      <c r="D38" s="12" t="s">
        <v>22</v>
      </c>
      <c r="E38" s="33" t="s">
        <v>775</v>
      </c>
      <c r="F38" s="12" t="s">
        <v>33</v>
      </c>
      <c r="G38" s="33" t="s">
        <v>1626</v>
      </c>
      <c r="H38" s="12" t="s">
        <v>936</v>
      </c>
      <c r="I38" s="12" t="s">
        <v>26</v>
      </c>
      <c r="J38" s="33"/>
      <c r="K38" s="12" t="s">
        <v>33</v>
      </c>
      <c r="L38" s="34"/>
      <c r="M38" s="78" t="s">
        <v>1656</v>
      </c>
      <c r="N38" s="33"/>
      <c r="O38" s="14" t="s">
        <v>3068</v>
      </c>
      <c r="P38" s="33"/>
      <c r="Q38" s="33"/>
      <c r="R38" s="38"/>
      <c r="S38" s="39"/>
    </row>
    <row r="39" spans="1:19" s="40" customFormat="1" ht="64">
      <c r="A39" s="103" t="s">
        <v>1775</v>
      </c>
      <c r="B39" s="33" t="s">
        <v>1776</v>
      </c>
      <c r="C39" s="33" t="s">
        <v>236</v>
      </c>
      <c r="D39" s="12" t="s">
        <v>22</v>
      </c>
      <c r="E39" s="33" t="s">
        <v>775</v>
      </c>
      <c r="F39" s="12" t="s">
        <v>33</v>
      </c>
      <c r="G39" s="33" t="s">
        <v>1626</v>
      </c>
      <c r="H39" s="12" t="s">
        <v>936</v>
      </c>
      <c r="I39" s="12" t="s">
        <v>26</v>
      </c>
      <c r="J39" s="33"/>
      <c r="K39" s="12" t="s">
        <v>33</v>
      </c>
      <c r="L39" s="34"/>
      <c r="M39" s="78" t="s">
        <v>1656</v>
      </c>
      <c r="N39" s="33"/>
      <c r="O39" s="14" t="s">
        <v>3068</v>
      </c>
      <c r="P39" s="33"/>
      <c r="Q39" s="33"/>
      <c r="R39" s="38"/>
      <c r="S39" s="39"/>
    </row>
    <row r="40" spans="1:19" s="40" customFormat="1" ht="64">
      <c r="A40" s="103" t="s">
        <v>1777</v>
      </c>
      <c r="B40" s="33" t="s">
        <v>1778</v>
      </c>
      <c r="C40" s="33" t="s">
        <v>236</v>
      </c>
      <c r="D40" s="12" t="s">
        <v>22</v>
      </c>
      <c r="E40" s="33" t="s">
        <v>775</v>
      </c>
      <c r="F40" s="12" t="s">
        <v>33</v>
      </c>
      <c r="G40" s="33" t="s">
        <v>1626</v>
      </c>
      <c r="H40" s="12" t="s">
        <v>936</v>
      </c>
      <c r="I40" s="12" t="s">
        <v>26</v>
      </c>
      <c r="J40" s="33"/>
      <c r="K40" s="12" t="s">
        <v>33</v>
      </c>
      <c r="L40" s="34"/>
      <c r="M40" s="78" t="s">
        <v>1656</v>
      </c>
      <c r="N40" s="33"/>
      <c r="O40" s="14" t="s">
        <v>3068</v>
      </c>
      <c r="P40" s="33"/>
      <c r="Q40" s="33"/>
      <c r="R40" s="38"/>
      <c r="S40" s="39"/>
    </row>
    <row r="41" spans="1:19" s="40" customFormat="1" ht="224">
      <c r="A41" s="103" t="s">
        <v>1779</v>
      </c>
      <c r="B41" s="33" t="s">
        <v>1780</v>
      </c>
      <c r="C41" s="33" t="s">
        <v>236</v>
      </c>
      <c r="D41" s="12" t="s">
        <v>22</v>
      </c>
      <c r="E41" s="33" t="s">
        <v>775</v>
      </c>
      <c r="F41" s="12" t="s">
        <v>33</v>
      </c>
      <c r="G41" s="33" t="s">
        <v>1626</v>
      </c>
      <c r="H41" s="12" t="s">
        <v>936</v>
      </c>
      <c r="I41" s="12" t="s">
        <v>26</v>
      </c>
      <c r="J41" s="33"/>
      <c r="K41" s="12" t="s">
        <v>33</v>
      </c>
      <c r="L41" s="34"/>
      <c r="M41" s="78" t="s">
        <v>1656</v>
      </c>
      <c r="N41" s="33"/>
      <c r="O41" s="14" t="s">
        <v>3068</v>
      </c>
      <c r="P41" s="33"/>
      <c r="Q41" s="33"/>
      <c r="R41" s="38"/>
      <c r="S41" s="39"/>
    </row>
    <row r="42" spans="1:19" s="40" customFormat="1" ht="48">
      <c r="A42" s="103" t="s">
        <v>1781</v>
      </c>
      <c r="B42" s="33" t="s">
        <v>1782</v>
      </c>
      <c r="C42" s="33" t="s">
        <v>236</v>
      </c>
      <c r="D42" s="12" t="s">
        <v>22</v>
      </c>
      <c r="E42" s="33" t="s">
        <v>775</v>
      </c>
      <c r="F42" s="12" t="s">
        <v>33</v>
      </c>
      <c r="G42" s="33" t="s">
        <v>1626</v>
      </c>
      <c r="H42" s="12" t="s">
        <v>936</v>
      </c>
      <c r="I42" s="12" t="s">
        <v>26</v>
      </c>
      <c r="J42" s="33"/>
      <c r="K42" s="12" t="s">
        <v>33</v>
      </c>
      <c r="L42" s="34"/>
      <c r="M42" s="78" t="s">
        <v>1656</v>
      </c>
      <c r="N42" s="33"/>
      <c r="O42" s="14" t="s">
        <v>3068</v>
      </c>
      <c r="P42" s="33"/>
      <c r="Q42" s="33"/>
      <c r="R42" s="38"/>
      <c r="S42" s="39"/>
    </row>
    <row r="43" spans="1:19" s="40" customFormat="1" ht="112">
      <c r="A43" s="103" t="s">
        <v>1783</v>
      </c>
      <c r="B43" s="33" t="s">
        <v>1784</v>
      </c>
      <c r="C43" s="33" t="s">
        <v>236</v>
      </c>
      <c r="D43" s="12" t="s">
        <v>22</v>
      </c>
      <c r="E43" s="33" t="s">
        <v>775</v>
      </c>
      <c r="F43" s="12" t="s">
        <v>33</v>
      </c>
      <c r="G43" s="33" t="s">
        <v>1626</v>
      </c>
      <c r="H43" s="12" t="s">
        <v>936</v>
      </c>
      <c r="I43" s="12" t="s">
        <v>26</v>
      </c>
      <c r="J43" s="33"/>
      <c r="K43" s="12" t="s">
        <v>33</v>
      </c>
      <c r="L43" s="34"/>
      <c r="M43" s="78" t="s">
        <v>1656</v>
      </c>
      <c r="N43" s="33"/>
      <c r="O43" s="14" t="s">
        <v>3068</v>
      </c>
      <c r="P43" s="33"/>
      <c r="Q43" s="33"/>
      <c r="R43" s="38"/>
      <c r="S43" s="39"/>
    </row>
    <row r="44" spans="1:19" s="40" customFormat="1" ht="80">
      <c r="A44" s="103" t="s">
        <v>1785</v>
      </c>
      <c r="B44" s="33" t="s">
        <v>1786</v>
      </c>
      <c r="C44" s="33" t="s">
        <v>236</v>
      </c>
      <c r="D44" s="12" t="s">
        <v>22</v>
      </c>
      <c r="E44" s="33" t="s">
        <v>775</v>
      </c>
      <c r="F44" s="12" t="s">
        <v>33</v>
      </c>
      <c r="G44" s="33" t="s">
        <v>1626</v>
      </c>
      <c r="H44" s="12" t="s">
        <v>936</v>
      </c>
      <c r="I44" s="12" t="s">
        <v>26</v>
      </c>
      <c r="J44" s="33"/>
      <c r="K44" s="12" t="s">
        <v>33</v>
      </c>
      <c r="L44" s="34"/>
      <c r="M44" s="78" t="s">
        <v>1656</v>
      </c>
      <c r="N44" s="33"/>
      <c r="O44" s="14" t="s">
        <v>3068</v>
      </c>
      <c r="P44" s="33"/>
      <c r="Q44" s="33"/>
      <c r="R44" s="38"/>
      <c r="S44" s="39"/>
    </row>
    <row r="45" spans="1:19" s="40" customFormat="1" ht="48">
      <c r="A45" s="103" t="s">
        <v>1787</v>
      </c>
      <c r="B45" s="33" t="s">
        <v>1788</v>
      </c>
      <c r="C45" s="33" t="s">
        <v>236</v>
      </c>
      <c r="D45" s="12" t="s">
        <v>22</v>
      </c>
      <c r="E45" s="33" t="s">
        <v>775</v>
      </c>
      <c r="F45" s="12" t="s">
        <v>33</v>
      </c>
      <c r="G45" s="33" t="s">
        <v>1626</v>
      </c>
      <c r="H45" s="12" t="s">
        <v>936</v>
      </c>
      <c r="I45" s="12" t="s">
        <v>26</v>
      </c>
      <c r="J45" s="33"/>
      <c r="K45" s="12" t="s">
        <v>33</v>
      </c>
      <c r="L45" s="34"/>
      <c r="M45" s="78" t="s">
        <v>1656</v>
      </c>
      <c r="N45" s="33"/>
      <c r="O45" s="14" t="s">
        <v>3068</v>
      </c>
      <c r="P45" s="33"/>
      <c r="Q45" s="33"/>
      <c r="R45" s="38"/>
      <c r="S45" s="39"/>
    </row>
    <row r="46" spans="1:19" s="40" customFormat="1" ht="80">
      <c r="A46" s="103" t="s">
        <v>1789</v>
      </c>
      <c r="B46" s="33" t="s">
        <v>1790</v>
      </c>
      <c r="C46" s="33" t="s">
        <v>236</v>
      </c>
      <c r="D46" s="12" t="s">
        <v>22</v>
      </c>
      <c r="E46" s="33" t="s">
        <v>775</v>
      </c>
      <c r="F46" s="12" t="s">
        <v>33</v>
      </c>
      <c r="G46" s="33" t="s">
        <v>1626</v>
      </c>
      <c r="H46" s="12" t="s">
        <v>936</v>
      </c>
      <c r="I46" s="12" t="s">
        <v>26</v>
      </c>
      <c r="J46" s="33"/>
      <c r="K46" s="12" t="s">
        <v>33</v>
      </c>
      <c r="L46" s="34"/>
      <c r="M46" s="78" t="s">
        <v>1656</v>
      </c>
      <c r="N46" s="33"/>
      <c r="O46" s="14" t="s">
        <v>3068</v>
      </c>
      <c r="P46" s="33"/>
      <c r="Q46" s="33"/>
      <c r="R46" s="38"/>
      <c r="S46" s="39"/>
    </row>
    <row r="47" spans="1:19" s="40" customFormat="1" ht="80">
      <c r="A47" s="103" t="s">
        <v>1791</v>
      </c>
      <c r="B47" s="33" t="s">
        <v>1792</v>
      </c>
      <c r="C47" s="33" t="s">
        <v>236</v>
      </c>
      <c r="D47" s="12" t="s">
        <v>22</v>
      </c>
      <c r="E47" s="33" t="s">
        <v>775</v>
      </c>
      <c r="F47" s="12" t="s">
        <v>33</v>
      </c>
      <c r="G47" s="33" t="s">
        <v>1626</v>
      </c>
      <c r="H47" s="12" t="s">
        <v>936</v>
      </c>
      <c r="I47" s="12" t="s">
        <v>26</v>
      </c>
      <c r="J47" s="33"/>
      <c r="K47" s="12" t="s">
        <v>33</v>
      </c>
      <c r="L47" s="34"/>
      <c r="M47" s="78" t="s">
        <v>1656</v>
      </c>
      <c r="N47" s="33"/>
      <c r="O47" s="14" t="s">
        <v>3068</v>
      </c>
      <c r="P47" s="33"/>
      <c r="Q47" s="33"/>
      <c r="R47" s="38"/>
      <c r="S47" s="39"/>
    </row>
    <row r="48" spans="1:19" s="40" customFormat="1" ht="48">
      <c r="A48" s="103" t="s">
        <v>1793</v>
      </c>
      <c r="B48" s="33" t="s">
        <v>1794</v>
      </c>
      <c r="C48" s="33" t="s">
        <v>236</v>
      </c>
      <c r="D48" s="12" t="s">
        <v>22</v>
      </c>
      <c r="E48" s="33" t="s">
        <v>775</v>
      </c>
      <c r="F48" s="12" t="s">
        <v>33</v>
      </c>
      <c r="G48" s="33" t="s">
        <v>1626</v>
      </c>
      <c r="H48" s="12" t="s">
        <v>936</v>
      </c>
      <c r="I48" s="12" t="s">
        <v>26</v>
      </c>
      <c r="J48" s="33"/>
      <c r="K48" s="12" t="s">
        <v>33</v>
      </c>
      <c r="L48" s="34"/>
      <c r="M48" s="78" t="s">
        <v>1656</v>
      </c>
      <c r="N48" s="33"/>
      <c r="O48" s="14" t="s">
        <v>3068</v>
      </c>
      <c r="P48" s="33"/>
      <c r="Q48" s="33"/>
      <c r="R48" s="38"/>
      <c r="S48" s="39"/>
    </row>
    <row r="49" spans="1:19" s="40" customFormat="1" ht="48">
      <c r="A49" s="103" t="s">
        <v>1795</v>
      </c>
      <c r="B49" s="33" t="s">
        <v>1796</v>
      </c>
      <c r="C49" s="33" t="s">
        <v>236</v>
      </c>
      <c r="D49" s="12" t="s">
        <v>22</v>
      </c>
      <c r="E49" s="33" t="s">
        <v>775</v>
      </c>
      <c r="F49" s="12" t="s">
        <v>33</v>
      </c>
      <c r="G49" s="33" t="s">
        <v>1626</v>
      </c>
      <c r="H49" s="12" t="s">
        <v>936</v>
      </c>
      <c r="I49" s="12" t="s">
        <v>26</v>
      </c>
      <c r="J49" s="33"/>
      <c r="K49" s="12" t="s">
        <v>33</v>
      </c>
      <c r="L49" s="34"/>
      <c r="M49" s="78" t="s">
        <v>1656</v>
      </c>
      <c r="N49" s="33"/>
      <c r="O49" s="14" t="s">
        <v>3068</v>
      </c>
      <c r="P49" s="33"/>
      <c r="Q49" s="33"/>
      <c r="R49" s="38"/>
      <c r="S49" s="39"/>
    </row>
    <row r="50" spans="1:19" s="40" customFormat="1" ht="48">
      <c r="A50" s="103" t="s">
        <v>1797</v>
      </c>
      <c r="B50" s="33" t="s">
        <v>1798</v>
      </c>
      <c r="C50" s="33" t="s">
        <v>236</v>
      </c>
      <c r="D50" s="12" t="s">
        <v>22</v>
      </c>
      <c r="E50" s="33" t="s">
        <v>775</v>
      </c>
      <c r="F50" s="12" t="s">
        <v>33</v>
      </c>
      <c r="G50" s="33" t="s">
        <v>1626</v>
      </c>
      <c r="H50" s="12" t="s">
        <v>936</v>
      </c>
      <c r="I50" s="12" t="s">
        <v>26</v>
      </c>
      <c r="J50" s="33"/>
      <c r="K50" s="12" t="s">
        <v>33</v>
      </c>
      <c r="L50" s="34"/>
      <c r="M50" s="78" t="s">
        <v>1656</v>
      </c>
      <c r="N50" s="33"/>
      <c r="O50" s="14" t="s">
        <v>3068</v>
      </c>
      <c r="P50" s="33"/>
      <c r="Q50" s="33"/>
      <c r="R50" s="38"/>
      <c r="S50" s="39"/>
    </row>
    <row r="51" spans="1:19" s="40" customFormat="1" ht="48">
      <c r="A51" s="103" t="s">
        <v>1799</v>
      </c>
      <c r="B51" s="33" t="s">
        <v>1800</v>
      </c>
      <c r="C51" s="33" t="s">
        <v>236</v>
      </c>
      <c r="D51" s="12" t="s">
        <v>22</v>
      </c>
      <c r="E51" s="33" t="s">
        <v>775</v>
      </c>
      <c r="F51" s="12" t="s">
        <v>33</v>
      </c>
      <c r="G51" s="33" t="s">
        <v>1626</v>
      </c>
      <c r="H51" s="12" t="s">
        <v>936</v>
      </c>
      <c r="I51" s="12" t="s">
        <v>26</v>
      </c>
      <c r="J51" s="33"/>
      <c r="K51" s="12" t="s">
        <v>33</v>
      </c>
      <c r="L51" s="34"/>
      <c r="M51" s="78" t="s">
        <v>1656</v>
      </c>
      <c r="N51" s="33"/>
      <c r="O51" s="14" t="s">
        <v>3068</v>
      </c>
      <c r="P51" s="33"/>
      <c r="Q51" s="33"/>
      <c r="R51" s="38"/>
      <c r="S51" s="39"/>
    </row>
    <row r="52" spans="1:19" s="40" customFormat="1" ht="80">
      <c r="A52" s="103" t="s">
        <v>1801</v>
      </c>
      <c r="B52" s="33" t="s">
        <v>1802</v>
      </c>
      <c r="C52" s="33" t="s">
        <v>236</v>
      </c>
      <c r="D52" s="12" t="s">
        <v>22</v>
      </c>
      <c r="E52" s="33" t="s">
        <v>775</v>
      </c>
      <c r="F52" s="12" t="s">
        <v>33</v>
      </c>
      <c r="G52" s="33" t="s">
        <v>1626</v>
      </c>
      <c r="H52" s="12" t="s">
        <v>936</v>
      </c>
      <c r="I52" s="12" t="s">
        <v>26</v>
      </c>
      <c r="J52" s="33"/>
      <c r="K52" s="12" t="s">
        <v>33</v>
      </c>
      <c r="L52" s="34"/>
      <c r="M52" s="78" t="s">
        <v>1656</v>
      </c>
      <c r="N52" s="33"/>
      <c r="O52" s="14" t="s">
        <v>3068</v>
      </c>
      <c r="P52" s="33"/>
      <c r="Q52" s="33"/>
      <c r="R52" s="38"/>
      <c r="S52" s="39"/>
    </row>
    <row r="53" spans="1:19" s="40" customFormat="1" ht="96">
      <c r="A53" s="103" t="s">
        <v>1803</v>
      </c>
      <c r="B53" s="33" t="s">
        <v>1804</v>
      </c>
      <c r="C53" s="33" t="s">
        <v>236</v>
      </c>
      <c r="D53" s="12" t="s">
        <v>22</v>
      </c>
      <c r="E53" s="33" t="s">
        <v>775</v>
      </c>
      <c r="F53" s="12" t="s">
        <v>33</v>
      </c>
      <c r="G53" s="33" t="s">
        <v>1626</v>
      </c>
      <c r="H53" s="12" t="s">
        <v>936</v>
      </c>
      <c r="I53" s="12" t="s">
        <v>26</v>
      </c>
      <c r="J53" s="33"/>
      <c r="K53" s="12" t="s">
        <v>33</v>
      </c>
      <c r="L53" s="34"/>
      <c r="M53" s="78" t="s">
        <v>1656</v>
      </c>
      <c r="N53" s="33"/>
      <c r="O53" s="14" t="s">
        <v>3068</v>
      </c>
      <c r="P53" s="33"/>
      <c r="Q53" s="33"/>
      <c r="R53" s="38"/>
      <c r="S53" s="39"/>
    </row>
    <row r="54" spans="1:19" s="40" customFormat="1" ht="64">
      <c r="A54" s="103" t="s">
        <v>1805</v>
      </c>
      <c r="B54" s="33" t="s">
        <v>1806</v>
      </c>
      <c r="C54" s="33" t="s">
        <v>236</v>
      </c>
      <c r="D54" s="12" t="s">
        <v>22</v>
      </c>
      <c r="E54" s="33" t="s">
        <v>775</v>
      </c>
      <c r="F54" s="12" t="s">
        <v>33</v>
      </c>
      <c r="G54" s="33" t="s">
        <v>1626</v>
      </c>
      <c r="H54" s="12" t="s">
        <v>936</v>
      </c>
      <c r="I54" s="12" t="s">
        <v>26</v>
      </c>
      <c r="J54" s="33"/>
      <c r="K54" s="12" t="s">
        <v>33</v>
      </c>
      <c r="L54" s="34"/>
      <c r="M54" s="78" t="s">
        <v>1656</v>
      </c>
      <c r="N54" s="33"/>
      <c r="O54" s="14" t="s">
        <v>3068</v>
      </c>
      <c r="P54" s="33"/>
      <c r="Q54" s="33"/>
      <c r="R54" s="38"/>
      <c r="S54" s="39"/>
    </row>
    <row r="55" spans="1:19" s="40" customFormat="1" ht="48">
      <c r="A55" s="103" t="s">
        <v>1807</v>
      </c>
      <c r="B55" s="33" t="s">
        <v>1808</v>
      </c>
      <c r="C55" s="33" t="s">
        <v>236</v>
      </c>
      <c r="D55" s="12" t="s">
        <v>22</v>
      </c>
      <c r="E55" s="33" t="s">
        <v>775</v>
      </c>
      <c r="F55" s="12" t="s">
        <v>33</v>
      </c>
      <c r="G55" s="33" t="s">
        <v>1626</v>
      </c>
      <c r="H55" s="12" t="s">
        <v>936</v>
      </c>
      <c r="I55" s="12" t="s">
        <v>26</v>
      </c>
      <c r="J55" s="33"/>
      <c r="K55" s="12" t="s">
        <v>33</v>
      </c>
      <c r="L55" s="34"/>
      <c r="M55" s="78" t="s">
        <v>1656</v>
      </c>
      <c r="N55" s="33"/>
      <c r="O55" s="14" t="s">
        <v>3068</v>
      </c>
      <c r="P55" s="33"/>
      <c r="Q55" s="33"/>
      <c r="R55" s="38"/>
      <c r="S55" s="39"/>
    </row>
    <row r="56" spans="1:19" s="40" customFormat="1" ht="48">
      <c r="A56" s="103" t="s">
        <v>1809</v>
      </c>
      <c r="B56" s="33" t="s">
        <v>1810</v>
      </c>
      <c r="C56" s="33" t="s">
        <v>236</v>
      </c>
      <c r="D56" s="12" t="s">
        <v>22</v>
      </c>
      <c r="E56" s="33" t="s">
        <v>775</v>
      </c>
      <c r="F56" s="12" t="s">
        <v>33</v>
      </c>
      <c r="G56" s="33" t="s">
        <v>1626</v>
      </c>
      <c r="H56" s="12" t="s">
        <v>936</v>
      </c>
      <c r="I56" s="12" t="s">
        <v>26</v>
      </c>
      <c r="J56" s="33"/>
      <c r="K56" s="12" t="s">
        <v>33</v>
      </c>
      <c r="L56" s="34"/>
      <c r="M56" s="78" t="s">
        <v>1656</v>
      </c>
      <c r="N56" s="33"/>
      <c r="O56" s="14" t="s">
        <v>3068</v>
      </c>
      <c r="P56" s="33"/>
      <c r="Q56" s="33"/>
      <c r="R56" s="38"/>
      <c r="S56" s="39"/>
    </row>
    <row r="57" spans="1:19" s="40" customFormat="1" ht="48">
      <c r="A57" s="103" t="s">
        <v>1811</v>
      </c>
      <c r="B57" s="33" t="s">
        <v>1812</v>
      </c>
      <c r="C57" s="33" t="s">
        <v>236</v>
      </c>
      <c r="D57" s="12" t="s">
        <v>22</v>
      </c>
      <c r="E57" s="33" t="s">
        <v>775</v>
      </c>
      <c r="F57" s="12" t="s">
        <v>33</v>
      </c>
      <c r="G57" s="33" t="s">
        <v>1626</v>
      </c>
      <c r="H57" s="12" t="s">
        <v>936</v>
      </c>
      <c r="I57" s="12" t="s">
        <v>26</v>
      </c>
      <c r="J57" s="33"/>
      <c r="K57" s="12" t="s">
        <v>33</v>
      </c>
      <c r="L57" s="34"/>
      <c r="M57" s="78" t="s">
        <v>1656</v>
      </c>
      <c r="N57" s="33"/>
      <c r="O57" s="14" t="s">
        <v>3068</v>
      </c>
      <c r="P57" s="33"/>
      <c r="Q57" s="33"/>
      <c r="R57" s="38"/>
      <c r="S57" s="39"/>
    </row>
    <row r="58" spans="1:19" s="40" customFormat="1" ht="48">
      <c r="A58" s="103" t="s">
        <v>1813</v>
      </c>
      <c r="B58" s="33" t="s">
        <v>1814</v>
      </c>
      <c r="C58" s="33" t="s">
        <v>236</v>
      </c>
      <c r="D58" s="12" t="s">
        <v>22</v>
      </c>
      <c r="E58" s="33" t="s">
        <v>775</v>
      </c>
      <c r="F58" s="12" t="s">
        <v>33</v>
      </c>
      <c r="G58" s="33" t="s">
        <v>1626</v>
      </c>
      <c r="H58" s="12" t="s">
        <v>936</v>
      </c>
      <c r="I58" s="12" t="s">
        <v>26</v>
      </c>
      <c r="J58" s="33"/>
      <c r="K58" s="12" t="s">
        <v>33</v>
      </c>
      <c r="L58" s="34"/>
      <c r="M58" s="78" t="s">
        <v>1656</v>
      </c>
      <c r="N58" s="33"/>
      <c r="O58" s="14" t="s">
        <v>3068</v>
      </c>
      <c r="P58" s="33"/>
      <c r="Q58" s="33"/>
      <c r="R58" s="38"/>
      <c r="S58" s="39"/>
    </row>
    <row r="59" spans="1:19" s="40" customFormat="1" ht="64">
      <c r="A59" s="103" t="s">
        <v>1815</v>
      </c>
      <c r="B59" s="33" t="s">
        <v>1816</v>
      </c>
      <c r="C59" s="33" t="s">
        <v>236</v>
      </c>
      <c r="D59" s="12" t="s">
        <v>22</v>
      </c>
      <c r="E59" s="33" t="s">
        <v>775</v>
      </c>
      <c r="F59" s="12" t="s">
        <v>33</v>
      </c>
      <c r="G59" s="33" t="s">
        <v>1626</v>
      </c>
      <c r="H59" s="12" t="s">
        <v>936</v>
      </c>
      <c r="I59" s="12" t="s">
        <v>26</v>
      </c>
      <c r="J59" s="33"/>
      <c r="K59" s="12" t="s">
        <v>33</v>
      </c>
      <c r="L59" s="34"/>
      <c r="M59" s="78" t="s">
        <v>1656</v>
      </c>
      <c r="N59" s="33"/>
      <c r="O59" s="14" t="s">
        <v>3068</v>
      </c>
      <c r="P59" s="33"/>
      <c r="Q59" s="33"/>
      <c r="R59" s="38"/>
      <c r="S59" s="39"/>
    </row>
    <row r="60" spans="1:19" s="40" customFormat="1" ht="96">
      <c r="A60" s="103" t="s">
        <v>1817</v>
      </c>
      <c r="B60" s="33" t="s">
        <v>1818</v>
      </c>
      <c r="C60" s="33" t="s">
        <v>236</v>
      </c>
      <c r="D60" s="12" t="s">
        <v>22</v>
      </c>
      <c r="E60" s="33" t="s">
        <v>775</v>
      </c>
      <c r="F60" s="12" t="s">
        <v>33</v>
      </c>
      <c r="G60" s="33" t="s">
        <v>1626</v>
      </c>
      <c r="H60" s="12" t="s">
        <v>936</v>
      </c>
      <c r="I60" s="12" t="s">
        <v>26</v>
      </c>
      <c r="J60" s="33"/>
      <c r="K60" s="12" t="s">
        <v>33</v>
      </c>
      <c r="L60" s="34"/>
      <c r="M60" s="78" t="s">
        <v>1656</v>
      </c>
      <c r="N60" s="33"/>
      <c r="O60" s="14" t="s">
        <v>3068</v>
      </c>
      <c r="P60" s="33"/>
      <c r="Q60" s="33"/>
      <c r="R60" s="38"/>
      <c r="S60" s="39"/>
    </row>
    <row r="61" spans="1:19" s="40" customFormat="1" ht="112">
      <c r="A61" s="103" t="s">
        <v>1819</v>
      </c>
      <c r="B61" s="33" t="s">
        <v>1820</v>
      </c>
      <c r="C61" s="33" t="s">
        <v>236</v>
      </c>
      <c r="D61" s="12" t="s">
        <v>22</v>
      </c>
      <c r="E61" s="33" t="s">
        <v>775</v>
      </c>
      <c r="F61" s="12" t="s">
        <v>33</v>
      </c>
      <c r="G61" s="33" t="s">
        <v>1626</v>
      </c>
      <c r="H61" s="12" t="s">
        <v>936</v>
      </c>
      <c r="I61" s="12" t="s">
        <v>26</v>
      </c>
      <c r="J61" s="33"/>
      <c r="K61" s="12" t="s">
        <v>33</v>
      </c>
      <c r="L61" s="34"/>
      <c r="M61" s="78" t="s">
        <v>1656</v>
      </c>
      <c r="N61" s="33"/>
      <c r="O61" s="14" t="s">
        <v>3068</v>
      </c>
      <c r="P61" s="33"/>
      <c r="Q61" s="33"/>
      <c r="R61" s="38"/>
      <c r="S61" s="39"/>
    </row>
    <row r="62" spans="1:19" s="40" customFormat="1" ht="48">
      <c r="A62" s="103" t="s">
        <v>1821</v>
      </c>
      <c r="B62" s="33" t="s">
        <v>1822</v>
      </c>
      <c r="C62" s="33" t="s">
        <v>236</v>
      </c>
      <c r="D62" s="12" t="s">
        <v>22</v>
      </c>
      <c r="E62" s="33" t="s">
        <v>775</v>
      </c>
      <c r="F62" s="12" t="s">
        <v>33</v>
      </c>
      <c r="G62" s="33" t="s">
        <v>1626</v>
      </c>
      <c r="H62" s="12" t="s">
        <v>936</v>
      </c>
      <c r="I62" s="12" t="s">
        <v>26</v>
      </c>
      <c r="J62" s="33"/>
      <c r="K62" s="12" t="s">
        <v>33</v>
      </c>
      <c r="L62" s="34"/>
      <c r="M62" s="78" t="s">
        <v>1656</v>
      </c>
      <c r="N62" s="33"/>
      <c r="O62" s="14" t="s">
        <v>3068</v>
      </c>
      <c r="P62" s="33"/>
      <c r="Q62" s="33"/>
      <c r="R62" s="38"/>
      <c r="S62" s="39"/>
    </row>
    <row r="63" spans="1:19" s="40" customFormat="1" ht="96">
      <c r="A63" s="103" t="s">
        <v>1823</v>
      </c>
      <c r="B63" s="33" t="s">
        <v>1824</v>
      </c>
      <c r="C63" s="33" t="s">
        <v>236</v>
      </c>
      <c r="D63" s="12" t="s">
        <v>22</v>
      </c>
      <c r="E63" s="33" t="s">
        <v>775</v>
      </c>
      <c r="F63" s="12" t="s">
        <v>33</v>
      </c>
      <c r="G63" s="33" t="s">
        <v>1626</v>
      </c>
      <c r="H63" s="12" t="s">
        <v>936</v>
      </c>
      <c r="I63" s="12" t="s">
        <v>26</v>
      </c>
      <c r="J63" s="33"/>
      <c r="K63" s="12" t="s">
        <v>33</v>
      </c>
      <c r="L63" s="34"/>
      <c r="M63" s="78" t="s">
        <v>1656</v>
      </c>
      <c r="N63" s="33"/>
      <c r="O63" s="14" t="s">
        <v>3068</v>
      </c>
      <c r="P63" s="33"/>
      <c r="Q63" s="33"/>
      <c r="R63" s="38"/>
      <c r="S63" s="39"/>
    </row>
    <row r="64" spans="1:19" s="40" customFormat="1" ht="80">
      <c r="A64" s="103" t="s">
        <v>1825</v>
      </c>
      <c r="B64" s="33" t="s">
        <v>1826</v>
      </c>
      <c r="C64" s="33" t="s">
        <v>236</v>
      </c>
      <c r="D64" s="12" t="s">
        <v>22</v>
      </c>
      <c r="E64" s="33" t="s">
        <v>775</v>
      </c>
      <c r="F64" s="12" t="s">
        <v>33</v>
      </c>
      <c r="G64" s="33" t="s">
        <v>1626</v>
      </c>
      <c r="H64" s="12" t="s">
        <v>936</v>
      </c>
      <c r="I64" s="12" t="s">
        <v>26</v>
      </c>
      <c r="J64" s="33"/>
      <c r="K64" s="12" t="s">
        <v>33</v>
      </c>
      <c r="L64" s="34"/>
      <c r="M64" s="78" t="s">
        <v>1656</v>
      </c>
      <c r="N64" s="33"/>
      <c r="O64" s="14" t="s">
        <v>3068</v>
      </c>
      <c r="P64" s="33"/>
      <c r="Q64" s="33"/>
      <c r="R64" s="38"/>
      <c r="S64" s="39"/>
    </row>
    <row r="65" spans="1:19" s="40" customFormat="1" ht="48">
      <c r="A65" s="103" t="s">
        <v>1827</v>
      </c>
      <c r="B65" s="33" t="s">
        <v>1828</v>
      </c>
      <c r="C65" s="33" t="s">
        <v>236</v>
      </c>
      <c r="D65" s="12" t="s">
        <v>22</v>
      </c>
      <c r="E65" s="33" t="s">
        <v>775</v>
      </c>
      <c r="F65" s="12" t="s">
        <v>33</v>
      </c>
      <c r="G65" s="33" t="s">
        <v>1626</v>
      </c>
      <c r="H65" s="12" t="s">
        <v>936</v>
      </c>
      <c r="I65" s="12" t="s">
        <v>26</v>
      </c>
      <c r="J65" s="33"/>
      <c r="K65" s="12" t="s">
        <v>33</v>
      </c>
      <c r="L65" s="34"/>
      <c r="M65" s="78" t="s">
        <v>1656</v>
      </c>
      <c r="N65" s="33"/>
      <c r="O65" s="14" t="s">
        <v>3068</v>
      </c>
      <c r="P65" s="33"/>
      <c r="Q65" s="33"/>
      <c r="R65" s="38"/>
      <c r="S65" s="39"/>
    </row>
    <row r="66" spans="1:19" s="40" customFormat="1" ht="48">
      <c r="A66" s="103" t="s">
        <v>1829</v>
      </c>
      <c r="B66" s="33" t="s">
        <v>1830</v>
      </c>
      <c r="C66" s="33" t="s">
        <v>236</v>
      </c>
      <c r="D66" s="12" t="s">
        <v>22</v>
      </c>
      <c r="E66" s="33" t="s">
        <v>775</v>
      </c>
      <c r="F66" s="12" t="s">
        <v>33</v>
      </c>
      <c r="G66" s="33" t="s">
        <v>1626</v>
      </c>
      <c r="H66" s="12" t="s">
        <v>936</v>
      </c>
      <c r="I66" s="12" t="s">
        <v>26</v>
      </c>
      <c r="J66" s="33"/>
      <c r="K66" s="12" t="s">
        <v>33</v>
      </c>
      <c r="L66" s="34"/>
      <c r="M66" s="78" t="s">
        <v>1656</v>
      </c>
      <c r="N66" s="33"/>
      <c r="O66" s="14" t="s">
        <v>3068</v>
      </c>
      <c r="P66" s="33"/>
      <c r="Q66" s="33"/>
      <c r="R66" s="38"/>
      <c r="S66" s="39"/>
    </row>
    <row r="67" spans="1:19" s="40" customFormat="1" ht="48">
      <c r="A67" s="103" t="s">
        <v>1831</v>
      </c>
      <c r="B67" s="33" t="s">
        <v>1832</v>
      </c>
      <c r="C67" s="33" t="s">
        <v>236</v>
      </c>
      <c r="D67" s="12" t="s">
        <v>22</v>
      </c>
      <c r="E67" s="33" t="s">
        <v>775</v>
      </c>
      <c r="F67" s="12" t="s">
        <v>33</v>
      </c>
      <c r="G67" s="33" t="s">
        <v>1626</v>
      </c>
      <c r="H67" s="12" t="s">
        <v>936</v>
      </c>
      <c r="I67" s="12" t="s">
        <v>26</v>
      </c>
      <c r="J67" s="33"/>
      <c r="K67" s="12" t="s">
        <v>33</v>
      </c>
      <c r="L67" s="34"/>
      <c r="M67" s="78" t="s">
        <v>1656</v>
      </c>
      <c r="N67" s="33"/>
      <c r="O67" s="14" t="s">
        <v>3068</v>
      </c>
      <c r="P67" s="33"/>
      <c r="Q67" s="33"/>
      <c r="R67" s="38"/>
      <c r="S67" s="39"/>
    </row>
    <row r="68" spans="1:19" s="40" customFormat="1" ht="64">
      <c r="A68" s="103" t="s">
        <v>1833</v>
      </c>
      <c r="B68" s="33" t="s">
        <v>1834</v>
      </c>
      <c r="C68" s="33" t="s">
        <v>236</v>
      </c>
      <c r="D68" s="12" t="s">
        <v>22</v>
      </c>
      <c r="E68" s="33" t="s">
        <v>775</v>
      </c>
      <c r="F68" s="12" t="s">
        <v>33</v>
      </c>
      <c r="G68" s="33" t="s">
        <v>1626</v>
      </c>
      <c r="H68" s="12" t="s">
        <v>936</v>
      </c>
      <c r="I68" s="12" t="s">
        <v>26</v>
      </c>
      <c r="J68" s="33"/>
      <c r="K68" s="12" t="s">
        <v>33</v>
      </c>
      <c r="L68" s="34"/>
      <c r="M68" s="78" t="s">
        <v>1656</v>
      </c>
      <c r="N68" s="33"/>
      <c r="O68" s="14" t="s">
        <v>3068</v>
      </c>
      <c r="P68" s="33"/>
      <c r="Q68" s="33"/>
      <c r="R68" s="38"/>
      <c r="S68" s="39"/>
    </row>
    <row r="69" spans="1:19" s="40" customFormat="1" ht="48">
      <c r="A69" s="103" t="s">
        <v>1835</v>
      </c>
      <c r="B69" s="33" t="s">
        <v>1836</v>
      </c>
      <c r="C69" s="33" t="s">
        <v>236</v>
      </c>
      <c r="D69" s="12" t="s">
        <v>22</v>
      </c>
      <c r="E69" s="33" t="s">
        <v>775</v>
      </c>
      <c r="F69" s="12" t="s">
        <v>33</v>
      </c>
      <c r="G69" s="33" t="s">
        <v>1626</v>
      </c>
      <c r="H69" s="12" t="s">
        <v>936</v>
      </c>
      <c r="I69" s="12" t="s">
        <v>26</v>
      </c>
      <c r="J69" s="33"/>
      <c r="K69" s="12" t="s">
        <v>33</v>
      </c>
      <c r="L69" s="34"/>
      <c r="M69" s="78" t="s">
        <v>1656</v>
      </c>
      <c r="N69" s="33"/>
      <c r="O69" s="14" t="s">
        <v>3068</v>
      </c>
      <c r="P69" s="33"/>
      <c r="Q69" s="33"/>
      <c r="R69" s="38"/>
      <c r="S69" s="39"/>
    </row>
    <row r="70" spans="1:19" s="40" customFormat="1" ht="48">
      <c r="A70" s="103" t="s">
        <v>1837</v>
      </c>
      <c r="B70" s="33" t="s">
        <v>1838</v>
      </c>
      <c r="C70" s="33" t="s">
        <v>236</v>
      </c>
      <c r="D70" s="12" t="s">
        <v>22</v>
      </c>
      <c r="E70" s="33" t="s">
        <v>775</v>
      </c>
      <c r="F70" s="12" t="s">
        <v>33</v>
      </c>
      <c r="G70" s="33" t="s">
        <v>1626</v>
      </c>
      <c r="H70" s="12" t="s">
        <v>936</v>
      </c>
      <c r="I70" s="12" t="s">
        <v>26</v>
      </c>
      <c r="J70" s="33"/>
      <c r="K70" s="12" t="s">
        <v>33</v>
      </c>
      <c r="L70" s="34"/>
      <c r="M70" s="78" t="s">
        <v>1656</v>
      </c>
      <c r="N70" s="33"/>
      <c r="O70" s="14" t="s">
        <v>3068</v>
      </c>
      <c r="P70" s="33"/>
      <c r="Q70" s="33"/>
      <c r="R70" s="38"/>
      <c r="S70" s="39"/>
    </row>
    <row r="71" spans="1:19" s="40" customFormat="1" ht="48">
      <c r="A71" s="103" t="s">
        <v>1839</v>
      </c>
      <c r="B71" s="33" t="s">
        <v>1840</v>
      </c>
      <c r="C71" s="33" t="s">
        <v>236</v>
      </c>
      <c r="D71" s="12" t="s">
        <v>22</v>
      </c>
      <c r="E71" s="33" t="s">
        <v>775</v>
      </c>
      <c r="F71" s="12" t="s">
        <v>33</v>
      </c>
      <c r="G71" s="33" t="s">
        <v>1626</v>
      </c>
      <c r="H71" s="12" t="s">
        <v>936</v>
      </c>
      <c r="I71" s="12" t="s">
        <v>26</v>
      </c>
      <c r="J71" s="33"/>
      <c r="K71" s="12" t="s">
        <v>33</v>
      </c>
      <c r="L71" s="34"/>
      <c r="M71" s="78" t="s">
        <v>1656</v>
      </c>
      <c r="N71" s="33"/>
      <c r="O71" s="14" t="s">
        <v>3068</v>
      </c>
      <c r="P71" s="33"/>
      <c r="Q71" s="33"/>
      <c r="R71" s="38"/>
      <c r="S71" s="39"/>
    </row>
    <row r="72" spans="1:19" s="40" customFormat="1" ht="48">
      <c r="A72" s="103" t="s">
        <v>1841</v>
      </c>
      <c r="B72" s="33" t="s">
        <v>1842</v>
      </c>
      <c r="C72" s="33" t="s">
        <v>236</v>
      </c>
      <c r="D72" s="12" t="s">
        <v>22</v>
      </c>
      <c r="E72" s="33" t="s">
        <v>775</v>
      </c>
      <c r="F72" s="12" t="s">
        <v>33</v>
      </c>
      <c r="G72" s="33" t="s">
        <v>1626</v>
      </c>
      <c r="H72" s="12" t="s">
        <v>936</v>
      </c>
      <c r="I72" s="12" t="s">
        <v>26</v>
      </c>
      <c r="J72" s="33"/>
      <c r="K72" s="12" t="s">
        <v>33</v>
      </c>
      <c r="L72" s="34"/>
      <c r="M72" s="78" t="s">
        <v>1656</v>
      </c>
      <c r="N72" s="33"/>
      <c r="O72" s="14" t="s">
        <v>3068</v>
      </c>
      <c r="P72" s="33"/>
      <c r="Q72" s="33"/>
      <c r="R72" s="38"/>
      <c r="S72" s="39"/>
    </row>
    <row r="73" spans="1:19" s="40" customFormat="1" ht="112">
      <c r="A73" s="103" t="s">
        <v>1843</v>
      </c>
      <c r="B73" s="33" t="s">
        <v>1844</v>
      </c>
      <c r="C73" s="33" t="s">
        <v>236</v>
      </c>
      <c r="D73" s="12" t="s">
        <v>22</v>
      </c>
      <c r="E73" s="33" t="s">
        <v>775</v>
      </c>
      <c r="F73" s="12" t="s">
        <v>33</v>
      </c>
      <c r="G73" s="33" t="s">
        <v>1626</v>
      </c>
      <c r="H73" s="12" t="s">
        <v>936</v>
      </c>
      <c r="I73" s="12" t="s">
        <v>26</v>
      </c>
      <c r="J73" s="33"/>
      <c r="K73" s="12" t="s">
        <v>33</v>
      </c>
      <c r="L73" s="34"/>
      <c r="M73" s="78" t="s">
        <v>1656</v>
      </c>
      <c r="N73" s="33"/>
      <c r="O73" s="14" t="s">
        <v>3068</v>
      </c>
      <c r="P73" s="33"/>
      <c r="Q73" s="33"/>
      <c r="R73" s="38"/>
      <c r="S73" s="39"/>
    </row>
    <row r="74" spans="1:19" s="40" customFormat="1" ht="48">
      <c r="A74" s="103" t="s">
        <v>1845</v>
      </c>
      <c r="B74" s="33" t="s">
        <v>1846</v>
      </c>
      <c r="C74" s="33" t="s">
        <v>236</v>
      </c>
      <c r="D74" s="12" t="s">
        <v>22</v>
      </c>
      <c r="E74" s="33" t="s">
        <v>775</v>
      </c>
      <c r="F74" s="12" t="s">
        <v>33</v>
      </c>
      <c r="G74" s="33" t="s">
        <v>1626</v>
      </c>
      <c r="H74" s="12" t="s">
        <v>936</v>
      </c>
      <c r="I74" s="12" t="s">
        <v>26</v>
      </c>
      <c r="J74" s="33"/>
      <c r="K74" s="12" t="s">
        <v>33</v>
      </c>
      <c r="L74" s="34"/>
      <c r="M74" s="78" t="s">
        <v>1656</v>
      </c>
      <c r="N74" s="33"/>
      <c r="O74" s="14" t="s">
        <v>3068</v>
      </c>
      <c r="P74" s="33"/>
      <c r="Q74" s="33"/>
      <c r="R74" s="38"/>
      <c r="S74" s="39"/>
    </row>
    <row r="75" spans="1:19" s="40" customFormat="1" ht="48">
      <c r="A75" s="103" t="s">
        <v>1847</v>
      </c>
      <c r="B75" s="33" t="s">
        <v>1848</v>
      </c>
      <c r="C75" s="33" t="s">
        <v>236</v>
      </c>
      <c r="D75" s="12" t="s">
        <v>22</v>
      </c>
      <c r="E75" s="33" t="s">
        <v>775</v>
      </c>
      <c r="F75" s="12" t="s">
        <v>33</v>
      </c>
      <c r="G75" s="33" t="s">
        <v>1626</v>
      </c>
      <c r="H75" s="12" t="s">
        <v>936</v>
      </c>
      <c r="I75" s="12" t="s">
        <v>26</v>
      </c>
      <c r="J75" s="33"/>
      <c r="K75" s="12" t="s">
        <v>33</v>
      </c>
      <c r="L75" s="34"/>
      <c r="M75" s="78" t="s">
        <v>1656</v>
      </c>
      <c r="N75" s="33"/>
      <c r="O75" s="14" t="s">
        <v>3068</v>
      </c>
      <c r="P75" s="33"/>
      <c r="Q75" s="33"/>
      <c r="R75" s="38"/>
      <c r="S75" s="39"/>
    </row>
    <row r="76" spans="1:19" s="40" customFormat="1" ht="48">
      <c r="A76" s="103" t="s">
        <v>1684</v>
      </c>
      <c r="B76" s="33" t="s">
        <v>1849</v>
      </c>
      <c r="C76" s="33" t="s">
        <v>236</v>
      </c>
      <c r="D76" s="12" t="s">
        <v>22</v>
      </c>
      <c r="E76" s="33" t="s">
        <v>775</v>
      </c>
      <c r="F76" s="12" t="s">
        <v>33</v>
      </c>
      <c r="G76" s="33" t="s">
        <v>1626</v>
      </c>
      <c r="H76" s="12" t="s">
        <v>936</v>
      </c>
      <c r="I76" s="12" t="s">
        <v>26</v>
      </c>
      <c r="J76" s="33"/>
      <c r="K76" s="12" t="s">
        <v>33</v>
      </c>
      <c r="L76" s="34"/>
      <c r="M76" s="78" t="s">
        <v>1656</v>
      </c>
      <c r="N76" s="33"/>
      <c r="O76" s="14" t="s">
        <v>3068</v>
      </c>
      <c r="P76" s="33"/>
      <c r="Q76" s="33"/>
      <c r="R76" s="38"/>
      <c r="S76" s="39"/>
    </row>
    <row r="77" spans="1:19" s="40" customFormat="1" ht="128">
      <c r="A77" s="103" t="s">
        <v>1850</v>
      </c>
      <c r="B77" s="33" t="s">
        <v>1851</v>
      </c>
      <c r="C77" s="33" t="s">
        <v>236</v>
      </c>
      <c r="D77" s="12" t="s">
        <v>22</v>
      </c>
      <c r="E77" s="33" t="s">
        <v>775</v>
      </c>
      <c r="F77" s="12" t="s">
        <v>33</v>
      </c>
      <c r="G77" s="33" t="s">
        <v>1626</v>
      </c>
      <c r="H77" s="12" t="s">
        <v>936</v>
      </c>
      <c r="I77" s="12" t="s">
        <v>26</v>
      </c>
      <c r="J77" s="33"/>
      <c r="K77" s="12" t="s">
        <v>33</v>
      </c>
      <c r="L77" s="34"/>
      <c r="M77" s="78" t="s">
        <v>1656</v>
      </c>
      <c r="N77" s="33"/>
      <c r="O77" s="14" t="s">
        <v>3068</v>
      </c>
      <c r="P77" s="33"/>
      <c r="Q77" s="33"/>
      <c r="R77" s="38"/>
      <c r="S77" s="39"/>
    </row>
    <row r="78" spans="1:19" s="40" customFormat="1" ht="48">
      <c r="A78" s="103" t="s">
        <v>1852</v>
      </c>
      <c r="B78" s="33" t="s">
        <v>1853</v>
      </c>
      <c r="C78" s="33" t="s">
        <v>236</v>
      </c>
      <c r="D78" s="12" t="s">
        <v>22</v>
      </c>
      <c r="E78" s="33" t="s">
        <v>775</v>
      </c>
      <c r="F78" s="12" t="s">
        <v>33</v>
      </c>
      <c r="G78" s="33" t="s">
        <v>1626</v>
      </c>
      <c r="H78" s="12" t="s">
        <v>936</v>
      </c>
      <c r="I78" s="12" t="s">
        <v>26</v>
      </c>
      <c r="J78" s="33"/>
      <c r="K78" s="12" t="s">
        <v>33</v>
      </c>
      <c r="L78" s="34"/>
      <c r="M78" s="78" t="s">
        <v>1656</v>
      </c>
      <c r="N78" s="33"/>
      <c r="O78" s="14" t="s">
        <v>3068</v>
      </c>
      <c r="P78" s="33"/>
      <c r="Q78" s="33"/>
      <c r="R78" s="38"/>
      <c r="S78" s="39"/>
    </row>
    <row r="79" spans="1:19" s="40" customFormat="1" ht="144">
      <c r="A79" s="103" t="s">
        <v>1854</v>
      </c>
      <c r="B79" s="33" t="s">
        <v>1855</v>
      </c>
      <c r="C79" s="33" t="s">
        <v>236</v>
      </c>
      <c r="D79" s="12" t="s">
        <v>22</v>
      </c>
      <c r="E79" s="33" t="s">
        <v>775</v>
      </c>
      <c r="F79" s="12" t="s">
        <v>33</v>
      </c>
      <c r="G79" s="33" t="s">
        <v>1626</v>
      </c>
      <c r="H79" s="12" t="s">
        <v>936</v>
      </c>
      <c r="I79" s="12" t="s">
        <v>26</v>
      </c>
      <c r="J79" s="33"/>
      <c r="K79" s="12" t="s">
        <v>33</v>
      </c>
      <c r="L79" s="34"/>
      <c r="M79" s="78" t="s">
        <v>1656</v>
      </c>
      <c r="N79" s="33"/>
      <c r="O79" s="14" t="s">
        <v>3068</v>
      </c>
      <c r="P79" s="33"/>
      <c r="Q79" s="33"/>
      <c r="R79" s="38"/>
      <c r="S79" s="39"/>
    </row>
    <row r="80" spans="1:19" s="40" customFormat="1" ht="160">
      <c r="A80" s="103" t="s">
        <v>1856</v>
      </c>
      <c r="B80" s="33" t="s">
        <v>1857</v>
      </c>
      <c r="C80" s="33" t="s">
        <v>236</v>
      </c>
      <c r="D80" s="12" t="s">
        <v>22</v>
      </c>
      <c r="E80" s="33" t="s">
        <v>775</v>
      </c>
      <c r="F80" s="12" t="s">
        <v>33</v>
      </c>
      <c r="G80" s="33" t="s">
        <v>1626</v>
      </c>
      <c r="H80" s="12" t="s">
        <v>936</v>
      </c>
      <c r="I80" s="12" t="s">
        <v>26</v>
      </c>
      <c r="J80" s="33"/>
      <c r="K80" s="12" t="s">
        <v>33</v>
      </c>
      <c r="L80" s="34"/>
      <c r="M80" s="78" t="s">
        <v>1656</v>
      </c>
      <c r="N80" s="33"/>
      <c r="O80" s="14" t="s">
        <v>3068</v>
      </c>
      <c r="P80" s="33"/>
      <c r="Q80" s="33"/>
      <c r="R80" s="38"/>
      <c r="S80" s="39"/>
    </row>
    <row r="81" spans="1:41" s="40" customFormat="1" ht="48">
      <c r="A81" s="103" t="s">
        <v>1858</v>
      </c>
      <c r="B81" s="33" t="s">
        <v>1859</v>
      </c>
      <c r="C81" s="33" t="s">
        <v>236</v>
      </c>
      <c r="D81" s="12" t="s">
        <v>22</v>
      </c>
      <c r="E81" s="33" t="s">
        <v>775</v>
      </c>
      <c r="F81" s="12" t="s">
        <v>33</v>
      </c>
      <c r="G81" s="33" t="s">
        <v>1626</v>
      </c>
      <c r="H81" s="12" t="s">
        <v>936</v>
      </c>
      <c r="I81" s="12" t="s">
        <v>26</v>
      </c>
      <c r="J81" s="33"/>
      <c r="K81" s="12" t="s">
        <v>33</v>
      </c>
      <c r="L81" s="34"/>
      <c r="M81" s="78" t="s">
        <v>1656</v>
      </c>
      <c r="N81" s="33"/>
      <c r="O81" s="14" t="s">
        <v>3068</v>
      </c>
      <c r="P81" s="33"/>
      <c r="Q81" s="33"/>
      <c r="R81" s="38"/>
      <c r="S81" s="39"/>
    </row>
    <row r="82" spans="1:41" s="40" customFormat="1" ht="96">
      <c r="A82" s="103" t="s">
        <v>1860</v>
      </c>
      <c r="B82" s="33" t="s">
        <v>1861</v>
      </c>
      <c r="C82" s="33" t="s">
        <v>236</v>
      </c>
      <c r="D82" s="12" t="s">
        <v>22</v>
      </c>
      <c r="E82" s="33" t="s">
        <v>775</v>
      </c>
      <c r="F82" s="12" t="s">
        <v>33</v>
      </c>
      <c r="G82" s="33" t="s">
        <v>1626</v>
      </c>
      <c r="H82" s="12" t="s">
        <v>936</v>
      </c>
      <c r="I82" s="12" t="s">
        <v>26</v>
      </c>
      <c r="J82" s="33"/>
      <c r="K82" s="12" t="s">
        <v>33</v>
      </c>
      <c r="L82" s="34"/>
      <c r="M82" s="78" t="s">
        <v>1656</v>
      </c>
      <c r="N82" s="33"/>
      <c r="O82" s="14" t="s">
        <v>3068</v>
      </c>
      <c r="P82" s="33"/>
      <c r="Q82" s="33"/>
      <c r="R82" s="38"/>
      <c r="S82" s="39"/>
    </row>
    <row r="83" spans="1:41" s="40" customFormat="1" ht="80">
      <c r="A83" s="103" t="s">
        <v>1862</v>
      </c>
      <c r="B83" s="33" t="s">
        <v>1863</v>
      </c>
      <c r="C83" s="33" t="s">
        <v>236</v>
      </c>
      <c r="D83" s="12" t="s">
        <v>22</v>
      </c>
      <c r="E83" s="33" t="s">
        <v>775</v>
      </c>
      <c r="F83" s="12" t="s">
        <v>33</v>
      </c>
      <c r="G83" s="33" t="s">
        <v>1626</v>
      </c>
      <c r="H83" s="12" t="s">
        <v>936</v>
      </c>
      <c r="I83" s="12" t="s">
        <v>26</v>
      </c>
      <c r="J83" s="33"/>
      <c r="K83" s="12" t="s">
        <v>33</v>
      </c>
      <c r="L83" s="34"/>
      <c r="M83" s="78" t="s">
        <v>1656</v>
      </c>
      <c r="N83" s="33"/>
      <c r="O83" s="14" t="s">
        <v>3068</v>
      </c>
      <c r="P83" s="33"/>
      <c r="Q83" s="33"/>
      <c r="R83" s="38"/>
      <c r="S83" s="39"/>
    </row>
    <row r="84" spans="1:41" s="40" customFormat="1" ht="64">
      <c r="A84" s="103" t="s">
        <v>1864</v>
      </c>
      <c r="B84" s="33" t="s">
        <v>1865</v>
      </c>
      <c r="C84" s="33" t="s">
        <v>236</v>
      </c>
      <c r="D84" s="12" t="s">
        <v>22</v>
      </c>
      <c r="E84" s="33" t="s">
        <v>775</v>
      </c>
      <c r="F84" s="12" t="s">
        <v>33</v>
      </c>
      <c r="G84" s="33" t="s">
        <v>1626</v>
      </c>
      <c r="H84" s="12" t="s">
        <v>936</v>
      </c>
      <c r="I84" s="12" t="s">
        <v>26</v>
      </c>
      <c r="J84" s="33"/>
      <c r="K84" s="12" t="s">
        <v>33</v>
      </c>
      <c r="L84" s="34"/>
      <c r="M84" s="78" t="s">
        <v>1656</v>
      </c>
      <c r="N84" s="33"/>
      <c r="O84" s="14" t="s">
        <v>3068</v>
      </c>
      <c r="P84" s="33"/>
      <c r="Q84" s="33"/>
      <c r="R84" s="38"/>
      <c r="S84" s="39"/>
    </row>
    <row r="85" spans="1:41" s="40" customFormat="1" ht="32">
      <c r="A85" s="131" t="s">
        <v>1617</v>
      </c>
      <c r="B85" s="33" t="s">
        <v>1618</v>
      </c>
      <c r="C85" s="33" t="s">
        <v>200</v>
      </c>
      <c r="D85" s="12" t="s">
        <v>22</v>
      </c>
      <c r="E85" s="33" t="s">
        <v>775</v>
      </c>
      <c r="F85" s="12" t="s">
        <v>775</v>
      </c>
      <c r="G85" s="33" t="s">
        <v>1619</v>
      </c>
      <c r="H85" s="33" t="s">
        <v>1620</v>
      </c>
      <c r="I85" s="12" t="s">
        <v>33</v>
      </c>
      <c r="J85" s="33"/>
      <c r="K85" s="12" t="s">
        <v>26</v>
      </c>
      <c r="L85" s="35">
        <v>1798.2900000000002</v>
      </c>
      <c r="M85" s="78">
        <v>1842.0356000000002</v>
      </c>
      <c r="N85" s="33"/>
      <c r="O85" s="14" t="s">
        <v>3068</v>
      </c>
      <c r="P85" s="33"/>
      <c r="Q85" s="33" t="s">
        <v>1621</v>
      </c>
      <c r="R85" s="38"/>
      <c r="S85" s="39"/>
      <c r="T85" s="41"/>
      <c r="U85" s="41"/>
      <c r="V85" s="41"/>
      <c r="W85" s="41"/>
      <c r="X85" s="41"/>
      <c r="Y85" s="41"/>
      <c r="Z85" s="41"/>
      <c r="AA85" s="41"/>
      <c r="AB85" s="41"/>
      <c r="AC85" s="41"/>
      <c r="AD85" s="41"/>
      <c r="AE85" s="41"/>
      <c r="AF85" s="41"/>
      <c r="AG85" s="41"/>
      <c r="AH85" s="41"/>
      <c r="AI85" s="41"/>
      <c r="AJ85" s="41"/>
      <c r="AK85" s="41"/>
      <c r="AL85" s="41"/>
      <c r="AM85" s="41"/>
      <c r="AN85" s="41"/>
      <c r="AO85" s="41"/>
    </row>
    <row r="86" spans="1:41" s="40" customFormat="1" ht="32">
      <c r="A86" s="131" t="s">
        <v>1622</v>
      </c>
      <c r="B86" s="33" t="s">
        <v>1623</v>
      </c>
      <c r="C86" s="33" t="s">
        <v>1442</v>
      </c>
      <c r="D86" s="12" t="s">
        <v>22</v>
      </c>
      <c r="E86" s="33" t="s">
        <v>775</v>
      </c>
      <c r="F86" s="12" t="s">
        <v>775</v>
      </c>
      <c r="G86" s="33" t="s">
        <v>1624</v>
      </c>
      <c r="H86" s="33" t="s">
        <v>1620</v>
      </c>
      <c r="I86" s="12" t="s">
        <v>33</v>
      </c>
      <c r="J86" s="33"/>
      <c r="K86" s="12" t="s">
        <v>26</v>
      </c>
      <c r="L86" s="35">
        <v>899.1450000000001</v>
      </c>
      <c r="M86" s="78">
        <v>1842.0356000000002</v>
      </c>
      <c r="N86" s="33"/>
      <c r="O86" s="14" t="s">
        <v>3068</v>
      </c>
      <c r="P86" s="33"/>
      <c r="Q86" s="33" t="s">
        <v>1621</v>
      </c>
      <c r="R86" s="38"/>
      <c r="S86" s="39"/>
      <c r="T86" s="41"/>
      <c r="U86" s="41"/>
      <c r="V86" s="41"/>
      <c r="W86" s="41"/>
      <c r="X86" s="41"/>
      <c r="Y86" s="41"/>
      <c r="Z86" s="41"/>
      <c r="AA86" s="41"/>
      <c r="AB86" s="41"/>
      <c r="AC86" s="41"/>
      <c r="AD86" s="41"/>
      <c r="AE86" s="41"/>
      <c r="AF86" s="41"/>
      <c r="AG86" s="41"/>
      <c r="AH86" s="41"/>
      <c r="AI86" s="41"/>
      <c r="AJ86" s="41"/>
      <c r="AK86" s="41"/>
      <c r="AL86" s="41"/>
      <c r="AM86" s="41"/>
      <c r="AN86" s="41"/>
      <c r="AO86" s="41"/>
    </row>
    <row r="87" spans="1:41" s="40" customFormat="1" ht="48">
      <c r="A87" s="131" t="s">
        <v>27</v>
      </c>
      <c r="B87" s="33" t="s">
        <v>1625</v>
      </c>
      <c r="C87" s="33">
        <v>12</v>
      </c>
      <c r="D87" s="12" t="s">
        <v>22</v>
      </c>
      <c r="E87" s="33" t="s">
        <v>775</v>
      </c>
      <c r="F87" s="12" t="s">
        <v>775</v>
      </c>
      <c r="G87" s="33" t="s">
        <v>1626</v>
      </c>
      <c r="H87" s="33" t="s">
        <v>1627</v>
      </c>
      <c r="I87" s="12" t="s">
        <v>33</v>
      </c>
      <c r="J87" s="33"/>
      <c r="K87" s="12" t="s">
        <v>26</v>
      </c>
      <c r="L87" s="34" t="s">
        <v>1628</v>
      </c>
      <c r="M87" s="78">
        <v>4343.5190000000002</v>
      </c>
      <c r="N87" s="33"/>
      <c r="O87" s="14" t="s">
        <v>3068</v>
      </c>
      <c r="P87" s="33"/>
      <c r="Q87" s="33" t="s">
        <v>1621</v>
      </c>
      <c r="R87" s="38"/>
      <c r="S87" s="39"/>
      <c r="T87" s="41"/>
      <c r="U87" s="41"/>
      <c r="V87" s="41"/>
      <c r="W87" s="41"/>
      <c r="X87" s="41"/>
      <c r="Y87" s="41"/>
      <c r="Z87" s="41"/>
      <c r="AA87" s="41"/>
      <c r="AB87" s="41"/>
      <c r="AC87" s="41"/>
      <c r="AD87" s="41"/>
      <c r="AE87" s="41"/>
      <c r="AF87" s="41"/>
      <c r="AG87" s="41"/>
      <c r="AH87" s="41"/>
      <c r="AI87" s="41"/>
      <c r="AJ87" s="41"/>
      <c r="AK87" s="41"/>
      <c r="AL87" s="41"/>
      <c r="AM87" s="41"/>
      <c r="AN87" s="41"/>
      <c r="AO87" s="41"/>
    </row>
    <row r="88" spans="1:41" s="40" customFormat="1" ht="64">
      <c r="A88" s="131" t="s">
        <v>1629</v>
      </c>
      <c r="B88" s="33" t="s">
        <v>1630</v>
      </c>
      <c r="C88" s="33">
        <v>55</v>
      </c>
      <c r="D88" s="33" t="s">
        <v>3178</v>
      </c>
      <c r="E88" s="33" t="s">
        <v>1631</v>
      </c>
      <c r="F88" s="12" t="s">
        <v>775</v>
      </c>
      <c r="G88" s="33" t="s">
        <v>1632</v>
      </c>
      <c r="H88" s="33" t="s">
        <v>1633</v>
      </c>
      <c r="I88" s="12" t="s">
        <v>33</v>
      </c>
      <c r="J88" s="33"/>
      <c r="K88" s="12" t="s">
        <v>26</v>
      </c>
      <c r="L88" s="34" t="s">
        <v>1634</v>
      </c>
      <c r="M88" s="78">
        <v>6428.0884999999998</v>
      </c>
      <c r="N88" s="33"/>
      <c r="O88" s="14" t="s">
        <v>3068</v>
      </c>
      <c r="P88" s="33"/>
      <c r="Q88" s="33" t="s">
        <v>1635</v>
      </c>
      <c r="R88" s="38"/>
      <c r="S88" s="39"/>
      <c r="T88" s="41"/>
      <c r="U88" s="41"/>
      <c r="V88" s="41"/>
      <c r="W88" s="41"/>
      <c r="X88" s="41"/>
      <c r="Y88" s="41"/>
      <c r="Z88" s="41"/>
      <c r="AA88" s="41"/>
      <c r="AB88" s="41"/>
      <c r="AC88" s="41"/>
      <c r="AD88" s="41"/>
      <c r="AE88" s="41"/>
      <c r="AF88" s="41"/>
      <c r="AG88" s="41"/>
      <c r="AH88" s="41"/>
      <c r="AI88" s="41"/>
      <c r="AJ88" s="41"/>
      <c r="AK88" s="41"/>
      <c r="AL88" s="41"/>
      <c r="AM88" s="41"/>
      <c r="AN88" s="41"/>
      <c r="AO88" s="41"/>
    </row>
    <row r="89" spans="1:41" s="40" customFormat="1" ht="80">
      <c r="A89" s="131" t="s">
        <v>918</v>
      </c>
      <c r="B89" s="33" t="s">
        <v>1636</v>
      </c>
      <c r="C89" s="33" t="s">
        <v>1442</v>
      </c>
      <c r="D89" s="12" t="s">
        <v>22</v>
      </c>
      <c r="E89" s="33" t="s">
        <v>1637</v>
      </c>
      <c r="F89" s="12" t="s">
        <v>775</v>
      </c>
      <c r="G89" s="33" t="s">
        <v>1626</v>
      </c>
      <c r="H89" s="33" t="s">
        <v>1626</v>
      </c>
      <c r="I89" s="12" t="s">
        <v>33</v>
      </c>
      <c r="J89" s="33"/>
      <c r="K89" s="12" t="s">
        <v>26</v>
      </c>
      <c r="L89" s="34" t="s">
        <v>1638</v>
      </c>
      <c r="M89" s="78">
        <v>136456.16</v>
      </c>
      <c r="N89" s="33"/>
      <c r="O89" s="14" t="s">
        <v>3068</v>
      </c>
      <c r="P89" s="33"/>
      <c r="Q89" s="33" t="s">
        <v>3371</v>
      </c>
      <c r="R89" s="38"/>
      <c r="S89" s="39"/>
      <c r="T89" s="41"/>
      <c r="U89" s="41"/>
      <c r="V89" s="41"/>
      <c r="W89" s="41"/>
      <c r="X89" s="41"/>
      <c r="Y89" s="41"/>
      <c r="Z89" s="41"/>
      <c r="AA89" s="41"/>
      <c r="AB89" s="41"/>
      <c r="AC89" s="41"/>
      <c r="AD89" s="41"/>
      <c r="AE89" s="41"/>
      <c r="AF89" s="41"/>
      <c r="AG89" s="41"/>
      <c r="AH89" s="41"/>
      <c r="AI89" s="41"/>
      <c r="AJ89" s="41"/>
      <c r="AK89" s="41"/>
      <c r="AL89" s="41"/>
      <c r="AM89" s="41"/>
      <c r="AN89" s="41"/>
      <c r="AO89" s="41"/>
    </row>
    <row r="90" spans="1:41" s="40" customFormat="1" ht="48">
      <c r="A90" s="131" t="s">
        <v>825</v>
      </c>
      <c r="B90" s="33" t="s">
        <v>1639</v>
      </c>
      <c r="C90" s="33" t="s">
        <v>1442</v>
      </c>
      <c r="D90" s="12" t="s">
        <v>22</v>
      </c>
      <c r="E90" s="33" t="s">
        <v>775</v>
      </c>
      <c r="F90" s="12" t="s">
        <v>775</v>
      </c>
      <c r="G90" s="33" t="s">
        <v>1640</v>
      </c>
      <c r="H90" s="33" t="s">
        <v>1641</v>
      </c>
      <c r="I90" s="12" t="s">
        <v>33</v>
      </c>
      <c r="J90" s="33"/>
      <c r="K90" s="12" t="s">
        <v>26</v>
      </c>
      <c r="L90" s="34" t="s">
        <v>1628</v>
      </c>
      <c r="M90" s="78">
        <v>2675.8634000000002</v>
      </c>
      <c r="N90" s="33"/>
      <c r="O90" s="14" t="s">
        <v>3068</v>
      </c>
      <c r="P90" s="33"/>
      <c r="Q90" s="33" t="s">
        <v>1621</v>
      </c>
      <c r="R90" s="38"/>
      <c r="S90" s="39"/>
      <c r="T90" s="41"/>
      <c r="U90" s="41"/>
      <c r="V90" s="41"/>
      <c r="W90" s="41"/>
      <c r="X90" s="41"/>
      <c r="Y90" s="41"/>
      <c r="Z90" s="41"/>
      <c r="AA90" s="41"/>
      <c r="AB90" s="41"/>
      <c r="AC90" s="41"/>
      <c r="AD90" s="41"/>
      <c r="AE90" s="41"/>
      <c r="AF90" s="41"/>
      <c r="AG90" s="41"/>
      <c r="AH90" s="41"/>
      <c r="AI90" s="41"/>
      <c r="AJ90" s="41"/>
      <c r="AK90" s="41"/>
      <c r="AL90" s="41"/>
      <c r="AM90" s="41"/>
      <c r="AN90" s="41"/>
      <c r="AO90" s="41"/>
    </row>
    <row r="91" spans="1:41" s="40" customFormat="1" ht="48">
      <c r="A91" s="131" t="s">
        <v>1642</v>
      </c>
      <c r="B91" s="33" t="s">
        <v>1618</v>
      </c>
      <c r="C91" s="33" t="s">
        <v>1442</v>
      </c>
      <c r="D91" s="12" t="s">
        <v>22</v>
      </c>
      <c r="E91" s="33" t="s">
        <v>775</v>
      </c>
      <c r="F91" s="12" t="s">
        <v>775</v>
      </c>
      <c r="G91" s="33" t="s">
        <v>1626</v>
      </c>
      <c r="H91" s="33" t="s">
        <v>1643</v>
      </c>
      <c r="I91" s="12" t="s">
        <v>33</v>
      </c>
      <c r="J91" s="33"/>
      <c r="K91" s="12" t="s">
        <v>26</v>
      </c>
      <c r="L91" s="34" t="s">
        <v>1628</v>
      </c>
      <c r="M91" s="78">
        <v>1842.0356000000002</v>
      </c>
      <c r="N91" s="33"/>
      <c r="O91" s="14" t="s">
        <v>3068</v>
      </c>
      <c r="P91" s="33"/>
      <c r="Q91" s="33" t="s">
        <v>1635</v>
      </c>
      <c r="R91" s="38"/>
      <c r="S91" s="39"/>
      <c r="T91" s="41"/>
      <c r="U91" s="41"/>
      <c r="V91" s="41"/>
      <c r="W91" s="41"/>
      <c r="X91" s="41"/>
      <c r="Y91" s="41"/>
      <c r="Z91" s="41"/>
      <c r="AA91" s="41"/>
      <c r="AB91" s="41"/>
      <c r="AC91" s="41"/>
      <c r="AD91" s="41"/>
      <c r="AE91" s="41"/>
      <c r="AF91" s="41"/>
      <c r="AG91" s="41"/>
      <c r="AH91" s="41"/>
      <c r="AI91" s="41"/>
      <c r="AJ91" s="41"/>
      <c r="AK91" s="41"/>
      <c r="AL91" s="41"/>
      <c r="AM91" s="41"/>
      <c r="AN91" s="41"/>
      <c r="AO91" s="41"/>
    </row>
    <row r="92" spans="1:41" s="40" customFormat="1" ht="64">
      <c r="A92" s="131" t="s">
        <v>633</v>
      </c>
      <c r="B92" s="33" t="s">
        <v>1644</v>
      </c>
      <c r="C92" s="33">
        <v>5</v>
      </c>
      <c r="D92" s="33" t="s">
        <v>1645</v>
      </c>
      <c r="E92" s="33" t="s">
        <v>775</v>
      </c>
      <c r="F92" s="12" t="s">
        <v>775</v>
      </c>
      <c r="G92" s="33" t="s">
        <v>1626</v>
      </c>
      <c r="H92" s="33" t="s">
        <v>1646</v>
      </c>
      <c r="I92" s="12" t="s">
        <v>33</v>
      </c>
      <c r="J92" s="33"/>
      <c r="K92" s="12" t="s">
        <v>26</v>
      </c>
      <c r="L92" s="34" t="s">
        <v>1647</v>
      </c>
      <c r="M92" s="78">
        <v>2675.8634000000002</v>
      </c>
      <c r="N92" s="33"/>
      <c r="O92" s="14" t="s">
        <v>3068</v>
      </c>
      <c r="P92" s="33"/>
      <c r="Q92" s="33" t="s">
        <v>1621</v>
      </c>
      <c r="R92" s="38"/>
      <c r="S92" s="39"/>
      <c r="T92" s="41"/>
      <c r="U92" s="41"/>
      <c r="V92" s="41"/>
      <c r="W92" s="41"/>
      <c r="X92" s="41"/>
      <c r="Y92" s="41"/>
      <c r="Z92" s="41"/>
      <c r="AA92" s="41"/>
      <c r="AB92" s="41"/>
      <c r="AC92" s="41"/>
      <c r="AD92" s="41"/>
      <c r="AE92" s="41"/>
      <c r="AF92" s="41"/>
      <c r="AG92" s="41"/>
      <c r="AH92" s="41"/>
      <c r="AI92" s="41"/>
      <c r="AJ92" s="41"/>
      <c r="AK92" s="41"/>
      <c r="AL92" s="41"/>
      <c r="AM92" s="41"/>
      <c r="AN92" s="41"/>
      <c r="AO92" s="41"/>
    </row>
    <row r="93" spans="1:41" s="40" customFormat="1" ht="48">
      <c r="A93" s="131" t="s">
        <v>1648</v>
      </c>
      <c r="B93" s="33" t="s">
        <v>1649</v>
      </c>
      <c r="C93" s="33">
        <v>8</v>
      </c>
      <c r="D93" s="12" t="s">
        <v>22</v>
      </c>
      <c r="E93" s="33" t="s">
        <v>775</v>
      </c>
      <c r="F93" s="12" t="s">
        <v>775</v>
      </c>
      <c r="G93" s="33" t="s">
        <v>1640</v>
      </c>
      <c r="H93" s="33" t="s">
        <v>1650</v>
      </c>
      <c r="I93" s="12" t="s">
        <v>33</v>
      </c>
      <c r="J93" s="33"/>
      <c r="K93" s="12" t="s">
        <v>26</v>
      </c>
      <c r="L93" s="34" t="s">
        <v>1651</v>
      </c>
      <c r="M93" s="78">
        <v>1842.0356000000002</v>
      </c>
      <c r="N93" s="33"/>
      <c r="O93" s="14" t="s">
        <v>3068</v>
      </c>
      <c r="P93" s="33"/>
      <c r="Q93" s="33" t="s">
        <v>1621</v>
      </c>
      <c r="R93" s="38"/>
      <c r="S93" s="39"/>
      <c r="T93" s="41"/>
      <c r="U93" s="41"/>
      <c r="V93" s="41"/>
      <c r="W93" s="41"/>
      <c r="X93" s="41"/>
      <c r="Y93" s="41"/>
      <c r="Z93" s="41"/>
      <c r="AA93" s="41"/>
      <c r="AB93" s="41"/>
      <c r="AC93" s="41"/>
      <c r="AD93" s="41"/>
      <c r="AE93" s="41"/>
      <c r="AF93" s="41"/>
      <c r="AG93" s="41"/>
      <c r="AH93" s="41"/>
      <c r="AI93" s="41"/>
      <c r="AJ93" s="41"/>
      <c r="AK93" s="41"/>
      <c r="AL93" s="41"/>
      <c r="AM93" s="41"/>
      <c r="AN93" s="41"/>
      <c r="AO93" s="41"/>
    </row>
    <row r="94" spans="1:41" s="40" customFormat="1" ht="48">
      <c r="A94" s="131" t="s">
        <v>276</v>
      </c>
      <c r="B94" s="33" t="s">
        <v>1652</v>
      </c>
      <c r="C94" s="33" t="s">
        <v>1442</v>
      </c>
      <c r="D94" s="12" t="s">
        <v>22</v>
      </c>
      <c r="E94" s="33" t="s">
        <v>775</v>
      </c>
      <c r="F94" s="12" t="s">
        <v>775</v>
      </c>
      <c r="G94" s="33" t="s">
        <v>1653</v>
      </c>
      <c r="H94" s="33" t="s">
        <v>1643</v>
      </c>
      <c r="I94" s="12" t="s">
        <v>33</v>
      </c>
      <c r="J94" s="33"/>
      <c r="K94" s="12" t="s">
        <v>26</v>
      </c>
      <c r="L94" s="34" t="s">
        <v>1628</v>
      </c>
      <c r="M94" s="78">
        <v>1425.1217000000001</v>
      </c>
      <c r="N94" s="33"/>
      <c r="O94" s="14" t="s">
        <v>3068</v>
      </c>
      <c r="P94" s="33"/>
      <c r="Q94" s="33" t="s">
        <v>1635</v>
      </c>
      <c r="R94" s="38"/>
      <c r="S94" s="39"/>
      <c r="T94" s="41"/>
      <c r="U94" s="41"/>
      <c r="V94" s="41"/>
      <c r="W94" s="41"/>
      <c r="X94" s="41"/>
      <c r="Y94" s="41"/>
      <c r="Z94" s="41"/>
      <c r="AA94" s="41"/>
      <c r="AB94" s="41"/>
      <c r="AC94" s="41"/>
      <c r="AD94" s="41"/>
      <c r="AE94" s="41"/>
      <c r="AF94" s="41"/>
      <c r="AG94" s="41"/>
      <c r="AH94" s="41"/>
      <c r="AI94" s="41"/>
      <c r="AJ94" s="41"/>
      <c r="AK94" s="41"/>
      <c r="AL94" s="41"/>
      <c r="AM94" s="41"/>
      <c r="AN94" s="41"/>
      <c r="AO94" s="41"/>
    </row>
    <row r="95" spans="1:41" s="40" customFormat="1" ht="48">
      <c r="A95" s="131" t="s">
        <v>1654</v>
      </c>
      <c r="B95" s="33" t="s">
        <v>1655</v>
      </c>
      <c r="C95" s="33" t="s">
        <v>236</v>
      </c>
      <c r="D95" s="12" t="s">
        <v>22</v>
      </c>
      <c r="E95" s="33" t="s">
        <v>775</v>
      </c>
      <c r="F95" s="12" t="s">
        <v>33</v>
      </c>
      <c r="G95" s="33" t="s">
        <v>1626</v>
      </c>
      <c r="H95" s="12" t="s">
        <v>936</v>
      </c>
      <c r="I95" s="12" t="s">
        <v>26</v>
      </c>
      <c r="J95" s="33"/>
      <c r="K95" s="12" t="s">
        <v>33</v>
      </c>
      <c r="L95" s="34"/>
      <c r="M95" s="78" t="s">
        <v>1656</v>
      </c>
      <c r="N95" s="33"/>
      <c r="O95" s="14" t="s">
        <v>3068</v>
      </c>
      <c r="P95" s="33"/>
      <c r="Q95" s="33"/>
      <c r="R95" s="38"/>
      <c r="S95" s="39"/>
      <c r="T95" s="41"/>
      <c r="U95" s="41"/>
      <c r="V95" s="41"/>
      <c r="W95" s="41"/>
      <c r="X95" s="41"/>
      <c r="Y95" s="41"/>
      <c r="Z95" s="41"/>
      <c r="AA95" s="41"/>
      <c r="AB95" s="41"/>
      <c r="AC95" s="41"/>
      <c r="AD95" s="41"/>
      <c r="AE95" s="41"/>
      <c r="AF95" s="41"/>
      <c r="AG95" s="41"/>
      <c r="AH95" s="41"/>
      <c r="AI95" s="41"/>
      <c r="AJ95" s="41"/>
      <c r="AK95" s="41"/>
      <c r="AL95" s="41"/>
      <c r="AM95" s="41"/>
      <c r="AN95" s="41"/>
      <c r="AO95" s="41"/>
    </row>
    <row r="96" spans="1:41" s="40" customFormat="1" ht="96">
      <c r="A96" s="131" t="s">
        <v>1657</v>
      </c>
      <c r="B96" s="33" t="s">
        <v>1658</v>
      </c>
      <c r="C96" s="33" t="s">
        <v>236</v>
      </c>
      <c r="D96" s="12" t="s">
        <v>22</v>
      </c>
      <c r="E96" s="33" t="s">
        <v>775</v>
      </c>
      <c r="F96" s="12" t="s">
        <v>33</v>
      </c>
      <c r="G96" s="33" t="s">
        <v>1626</v>
      </c>
      <c r="H96" s="12" t="s">
        <v>936</v>
      </c>
      <c r="I96" s="12" t="s">
        <v>26</v>
      </c>
      <c r="J96" s="33"/>
      <c r="K96" s="12" t="s">
        <v>33</v>
      </c>
      <c r="L96" s="34"/>
      <c r="M96" s="78" t="s">
        <v>1656</v>
      </c>
      <c r="N96" s="33"/>
      <c r="O96" s="14" t="s">
        <v>3068</v>
      </c>
      <c r="P96" s="33"/>
      <c r="Q96" s="33"/>
      <c r="R96" s="38"/>
      <c r="S96" s="39"/>
      <c r="T96" s="41"/>
      <c r="U96" s="41"/>
      <c r="V96" s="41"/>
      <c r="W96" s="41"/>
      <c r="X96" s="41"/>
      <c r="Y96" s="41"/>
      <c r="Z96" s="41"/>
      <c r="AA96" s="41"/>
      <c r="AB96" s="41"/>
      <c r="AC96" s="41"/>
      <c r="AD96" s="41"/>
      <c r="AE96" s="41"/>
      <c r="AF96" s="41"/>
      <c r="AG96" s="41"/>
      <c r="AH96" s="41"/>
      <c r="AI96" s="41"/>
      <c r="AJ96" s="41"/>
      <c r="AK96" s="41"/>
      <c r="AL96" s="41"/>
      <c r="AM96" s="41"/>
      <c r="AN96" s="41"/>
      <c r="AO96" s="41"/>
    </row>
    <row r="97" spans="1:41" s="40" customFormat="1" ht="48">
      <c r="A97" s="131" t="s">
        <v>1659</v>
      </c>
      <c r="B97" s="33" t="s">
        <v>1660</v>
      </c>
      <c r="C97" s="33" t="s">
        <v>236</v>
      </c>
      <c r="D97" s="12" t="s">
        <v>22</v>
      </c>
      <c r="E97" s="33" t="s">
        <v>775</v>
      </c>
      <c r="F97" s="12" t="s">
        <v>33</v>
      </c>
      <c r="G97" s="33" t="s">
        <v>1626</v>
      </c>
      <c r="H97" s="12" t="s">
        <v>936</v>
      </c>
      <c r="I97" s="12" t="s">
        <v>26</v>
      </c>
      <c r="J97" s="33"/>
      <c r="K97" s="12" t="s">
        <v>33</v>
      </c>
      <c r="L97" s="34"/>
      <c r="M97" s="78" t="s">
        <v>1656</v>
      </c>
      <c r="N97" s="33"/>
      <c r="O97" s="14" t="s">
        <v>3068</v>
      </c>
      <c r="P97" s="33"/>
      <c r="Q97" s="33"/>
      <c r="R97" s="38"/>
      <c r="S97" s="39"/>
      <c r="T97" s="41"/>
      <c r="U97" s="41"/>
      <c r="V97" s="41"/>
      <c r="W97" s="41"/>
      <c r="X97" s="41"/>
      <c r="Y97" s="41"/>
      <c r="Z97" s="41"/>
      <c r="AA97" s="41"/>
      <c r="AB97" s="41"/>
      <c r="AC97" s="41"/>
      <c r="AD97" s="41"/>
      <c r="AE97" s="41"/>
      <c r="AF97" s="41"/>
      <c r="AG97" s="41"/>
      <c r="AH97" s="41"/>
      <c r="AI97" s="41"/>
      <c r="AJ97" s="41"/>
      <c r="AK97" s="41"/>
      <c r="AL97" s="41"/>
      <c r="AM97" s="41"/>
      <c r="AN97" s="41"/>
      <c r="AO97" s="41"/>
    </row>
    <row r="98" spans="1:41" s="40" customFormat="1" ht="64">
      <c r="A98" s="131" t="s">
        <v>1661</v>
      </c>
      <c r="B98" s="33" t="s">
        <v>1662</v>
      </c>
      <c r="C98" s="33" t="s">
        <v>236</v>
      </c>
      <c r="D98" s="12" t="s">
        <v>22</v>
      </c>
      <c r="E98" s="33" t="s">
        <v>775</v>
      </c>
      <c r="F98" s="12" t="s">
        <v>33</v>
      </c>
      <c r="G98" s="33" t="s">
        <v>1626</v>
      </c>
      <c r="H98" s="12" t="s">
        <v>936</v>
      </c>
      <c r="I98" s="12" t="s">
        <v>26</v>
      </c>
      <c r="J98" s="33"/>
      <c r="K98" s="12" t="s">
        <v>33</v>
      </c>
      <c r="L98" s="34"/>
      <c r="M98" s="78" t="s">
        <v>1656</v>
      </c>
      <c r="N98" s="33"/>
      <c r="O98" s="14" t="s">
        <v>3068</v>
      </c>
      <c r="P98" s="33"/>
      <c r="Q98" s="33"/>
      <c r="R98" s="38"/>
      <c r="S98" s="39"/>
      <c r="T98" s="41"/>
      <c r="U98" s="41"/>
      <c r="V98" s="41"/>
      <c r="W98" s="41"/>
      <c r="X98" s="41"/>
      <c r="Y98" s="41"/>
      <c r="Z98" s="41"/>
      <c r="AA98" s="41"/>
      <c r="AB98" s="41"/>
      <c r="AC98" s="41"/>
      <c r="AD98" s="41"/>
      <c r="AE98" s="41"/>
      <c r="AF98" s="41"/>
      <c r="AG98" s="41"/>
      <c r="AH98" s="41"/>
      <c r="AI98" s="41"/>
      <c r="AJ98" s="41"/>
      <c r="AK98" s="41"/>
      <c r="AL98" s="41"/>
      <c r="AM98" s="41"/>
      <c r="AN98" s="41"/>
      <c r="AO98" s="41"/>
    </row>
    <row r="99" spans="1:41" s="40" customFormat="1" ht="96">
      <c r="A99" s="131" t="s">
        <v>1663</v>
      </c>
      <c r="B99" s="33" t="s">
        <v>1664</v>
      </c>
      <c r="C99" s="33" t="s">
        <v>236</v>
      </c>
      <c r="D99" s="12" t="s">
        <v>22</v>
      </c>
      <c r="E99" s="33" t="s">
        <v>775</v>
      </c>
      <c r="F99" s="12" t="s">
        <v>33</v>
      </c>
      <c r="G99" s="33" t="s">
        <v>1626</v>
      </c>
      <c r="H99" s="12" t="s">
        <v>936</v>
      </c>
      <c r="I99" s="12" t="s">
        <v>26</v>
      </c>
      <c r="J99" s="33"/>
      <c r="K99" s="12" t="s">
        <v>33</v>
      </c>
      <c r="L99" s="34"/>
      <c r="M99" s="78" t="s">
        <v>1656</v>
      </c>
      <c r="N99" s="33"/>
      <c r="O99" s="14" t="s">
        <v>3068</v>
      </c>
      <c r="P99" s="33"/>
      <c r="Q99" s="33"/>
      <c r="R99" s="38"/>
      <c r="S99" s="39"/>
    </row>
    <row r="100" spans="1:41" s="40" customFormat="1" ht="96">
      <c r="A100" s="131" t="s">
        <v>1665</v>
      </c>
      <c r="B100" s="33" t="s">
        <v>1666</v>
      </c>
      <c r="C100" s="33" t="s">
        <v>236</v>
      </c>
      <c r="D100" s="12" t="s">
        <v>22</v>
      </c>
      <c r="E100" s="33" t="s">
        <v>775</v>
      </c>
      <c r="F100" s="12" t="s">
        <v>33</v>
      </c>
      <c r="G100" s="33" t="s">
        <v>1626</v>
      </c>
      <c r="H100" s="33" t="s">
        <v>775</v>
      </c>
      <c r="I100" s="12" t="s">
        <v>26</v>
      </c>
      <c r="J100" s="33"/>
      <c r="K100" s="12" t="s">
        <v>33</v>
      </c>
      <c r="L100" s="34"/>
      <c r="M100" s="78" t="s">
        <v>1656</v>
      </c>
      <c r="N100" s="33"/>
      <c r="O100" s="14" t="s">
        <v>3068</v>
      </c>
      <c r="P100" s="33"/>
      <c r="Q100" s="33"/>
      <c r="R100" s="38"/>
      <c r="S100" s="39"/>
    </row>
    <row r="101" spans="1:41" s="40" customFormat="1" ht="64">
      <c r="A101" s="131" t="s">
        <v>1667</v>
      </c>
      <c r="B101" s="33" t="s">
        <v>1668</v>
      </c>
      <c r="C101" s="33" t="s">
        <v>236</v>
      </c>
      <c r="D101" s="12" t="s">
        <v>22</v>
      </c>
      <c r="E101" s="33" t="s">
        <v>775</v>
      </c>
      <c r="F101" s="12" t="s">
        <v>33</v>
      </c>
      <c r="G101" s="33" t="s">
        <v>1626</v>
      </c>
      <c r="H101" s="12" t="s">
        <v>936</v>
      </c>
      <c r="I101" s="12" t="s">
        <v>26</v>
      </c>
      <c r="J101" s="33"/>
      <c r="K101" s="12" t="s">
        <v>33</v>
      </c>
      <c r="L101" s="34"/>
      <c r="M101" s="78" t="s">
        <v>1656</v>
      </c>
      <c r="N101" s="33"/>
      <c r="O101" s="14" t="s">
        <v>3068</v>
      </c>
      <c r="P101" s="33"/>
      <c r="Q101" s="33"/>
      <c r="R101" s="38"/>
      <c r="S101" s="39"/>
    </row>
    <row r="102" spans="1:41" s="40" customFormat="1" ht="128">
      <c r="A102" s="131" t="s">
        <v>1669</v>
      </c>
      <c r="B102" s="33" t="s">
        <v>1670</v>
      </c>
      <c r="C102" s="33" t="s">
        <v>236</v>
      </c>
      <c r="D102" s="12" t="s">
        <v>22</v>
      </c>
      <c r="E102" s="33" t="s">
        <v>775</v>
      </c>
      <c r="F102" s="12" t="s">
        <v>33</v>
      </c>
      <c r="G102" s="33" t="s">
        <v>1626</v>
      </c>
      <c r="H102" s="12" t="s">
        <v>936</v>
      </c>
      <c r="I102" s="12" t="s">
        <v>26</v>
      </c>
      <c r="J102" s="33"/>
      <c r="K102" s="12" t="s">
        <v>33</v>
      </c>
      <c r="L102" s="34"/>
      <c r="M102" s="78" t="s">
        <v>1656</v>
      </c>
      <c r="N102" s="33"/>
      <c r="O102" s="14" t="s">
        <v>3068</v>
      </c>
      <c r="P102" s="33"/>
      <c r="Q102" s="33"/>
      <c r="R102" s="38"/>
      <c r="S102" s="39"/>
    </row>
    <row r="103" spans="1:41" s="40" customFormat="1" ht="96">
      <c r="A103" s="131" t="s">
        <v>1671</v>
      </c>
      <c r="B103" s="33" t="s">
        <v>1672</v>
      </c>
      <c r="C103" s="33" t="s">
        <v>236</v>
      </c>
      <c r="D103" s="12" t="s">
        <v>22</v>
      </c>
      <c r="E103" s="33" t="s">
        <v>775</v>
      </c>
      <c r="F103" s="12" t="s">
        <v>33</v>
      </c>
      <c r="G103" s="33" t="s">
        <v>1626</v>
      </c>
      <c r="H103" s="12" t="s">
        <v>936</v>
      </c>
      <c r="I103" s="12" t="s">
        <v>26</v>
      </c>
      <c r="J103" s="33"/>
      <c r="K103" s="12" t="s">
        <v>33</v>
      </c>
      <c r="L103" s="34"/>
      <c r="M103" s="78" t="s">
        <v>1656</v>
      </c>
      <c r="N103" s="33"/>
      <c r="O103" s="14" t="s">
        <v>3068</v>
      </c>
      <c r="P103" s="33"/>
      <c r="Q103" s="33"/>
      <c r="R103" s="38"/>
      <c r="S103" s="39"/>
    </row>
    <row r="104" spans="1:41" s="40" customFormat="1" ht="96">
      <c r="A104" s="131" t="s">
        <v>1673</v>
      </c>
      <c r="B104" s="33" t="s">
        <v>1674</v>
      </c>
      <c r="C104" s="33" t="s">
        <v>236</v>
      </c>
      <c r="D104" s="12" t="s">
        <v>22</v>
      </c>
      <c r="E104" s="33" t="s">
        <v>775</v>
      </c>
      <c r="F104" s="12" t="s">
        <v>33</v>
      </c>
      <c r="G104" s="33" t="s">
        <v>1626</v>
      </c>
      <c r="H104" s="12" t="s">
        <v>936</v>
      </c>
      <c r="I104" s="12" t="s">
        <v>33</v>
      </c>
      <c r="J104" s="33"/>
      <c r="K104" s="12" t="s">
        <v>33</v>
      </c>
      <c r="L104" s="34"/>
      <c r="M104" s="78">
        <v>44874.57</v>
      </c>
      <c r="N104" s="33"/>
      <c r="O104" s="14" t="s">
        <v>3068</v>
      </c>
      <c r="P104" s="33"/>
      <c r="Q104" s="33"/>
      <c r="R104" s="38"/>
      <c r="S104" s="39"/>
    </row>
    <row r="105" spans="1:41" s="40" customFormat="1" ht="96">
      <c r="A105" s="131" t="s">
        <v>1675</v>
      </c>
      <c r="B105" s="33" t="s">
        <v>1676</v>
      </c>
      <c r="C105" s="33" t="s">
        <v>236</v>
      </c>
      <c r="D105" s="12" t="s">
        <v>22</v>
      </c>
      <c r="E105" s="33" t="s">
        <v>775</v>
      </c>
      <c r="F105" s="12" t="s">
        <v>33</v>
      </c>
      <c r="G105" s="33" t="s">
        <v>1626</v>
      </c>
      <c r="H105" s="12" t="s">
        <v>936</v>
      </c>
      <c r="I105" s="12" t="s">
        <v>26</v>
      </c>
      <c r="J105" s="33"/>
      <c r="K105" s="12" t="s">
        <v>33</v>
      </c>
      <c r="L105" s="34"/>
      <c r="M105" s="78" t="s">
        <v>1656</v>
      </c>
      <c r="N105" s="33"/>
      <c r="O105" s="14" t="s">
        <v>3068</v>
      </c>
      <c r="P105" s="33"/>
      <c r="Q105" s="33"/>
      <c r="R105" s="38"/>
      <c r="S105" s="39"/>
    </row>
    <row r="106" spans="1:41" s="40" customFormat="1" ht="80">
      <c r="A106" s="131" t="s">
        <v>1678</v>
      </c>
      <c r="B106" s="33" t="s">
        <v>1679</v>
      </c>
      <c r="C106" s="33" t="s">
        <v>236</v>
      </c>
      <c r="D106" s="12" t="s">
        <v>22</v>
      </c>
      <c r="E106" s="33" t="s">
        <v>775</v>
      </c>
      <c r="F106" s="12" t="s">
        <v>33</v>
      </c>
      <c r="G106" s="33" t="s">
        <v>1626</v>
      </c>
      <c r="H106" s="12" t="s">
        <v>936</v>
      </c>
      <c r="I106" s="12" t="s">
        <v>26</v>
      </c>
      <c r="J106" s="33"/>
      <c r="K106" s="12" t="s">
        <v>33</v>
      </c>
      <c r="L106" s="34"/>
      <c r="M106" s="78" t="s">
        <v>1656</v>
      </c>
      <c r="N106" s="33"/>
      <c r="O106" s="14" t="s">
        <v>3068</v>
      </c>
      <c r="P106" s="33"/>
      <c r="Q106" s="33"/>
      <c r="R106" s="38"/>
      <c r="S106" s="39"/>
    </row>
    <row r="107" spans="1:41" s="40" customFormat="1" ht="80">
      <c r="A107" s="131" t="s">
        <v>1680</v>
      </c>
      <c r="B107" s="33" t="s">
        <v>1681</v>
      </c>
      <c r="C107" s="33" t="s">
        <v>236</v>
      </c>
      <c r="D107" s="12" t="s">
        <v>22</v>
      </c>
      <c r="E107" s="33" t="s">
        <v>775</v>
      </c>
      <c r="F107" s="12" t="s">
        <v>33</v>
      </c>
      <c r="G107" s="33" t="s">
        <v>1626</v>
      </c>
      <c r="H107" s="12" t="s">
        <v>936</v>
      </c>
      <c r="I107" s="12" t="s">
        <v>26</v>
      </c>
      <c r="J107" s="33"/>
      <c r="K107" s="12" t="s">
        <v>33</v>
      </c>
      <c r="L107" s="34"/>
      <c r="M107" s="78" t="s">
        <v>1656</v>
      </c>
      <c r="N107" s="33"/>
      <c r="O107" s="14" t="s">
        <v>3068</v>
      </c>
      <c r="P107" s="33"/>
      <c r="Q107" s="33"/>
      <c r="R107" s="38"/>
      <c r="S107" s="39"/>
    </row>
    <row r="108" spans="1:41" s="40" customFormat="1" ht="64">
      <c r="A108" s="131" t="s">
        <v>1682</v>
      </c>
      <c r="B108" s="33" t="s">
        <v>1683</v>
      </c>
      <c r="C108" s="33" t="s">
        <v>236</v>
      </c>
      <c r="D108" s="12" t="s">
        <v>22</v>
      </c>
      <c r="E108" s="33" t="s">
        <v>775</v>
      </c>
      <c r="F108" s="12" t="s">
        <v>33</v>
      </c>
      <c r="G108" s="33" t="s">
        <v>1626</v>
      </c>
      <c r="H108" s="12" t="s">
        <v>936</v>
      </c>
      <c r="I108" s="12" t="s">
        <v>26</v>
      </c>
      <c r="J108" s="33"/>
      <c r="K108" s="12" t="s">
        <v>33</v>
      </c>
      <c r="L108" s="34"/>
      <c r="M108" s="78" t="s">
        <v>1656</v>
      </c>
      <c r="N108" s="33"/>
      <c r="O108" s="14" t="s">
        <v>3068</v>
      </c>
      <c r="P108" s="33"/>
      <c r="Q108" s="33"/>
      <c r="R108" s="38"/>
      <c r="S108" s="39"/>
    </row>
    <row r="109" spans="1:41" s="40" customFormat="1" ht="48">
      <c r="A109" s="131" t="s">
        <v>1684</v>
      </c>
      <c r="B109" s="33" t="s">
        <v>1685</v>
      </c>
      <c r="C109" s="33" t="s">
        <v>236</v>
      </c>
      <c r="D109" s="12" t="s">
        <v>22</v>
      </c>
      <c r="E109" s="33" t="s">
        <v>775</v>
      </c>
      <c r="F109" s="12" t="s">
        <v>33</v>
      </c>
      <c r="G109" s="33" t="s">
        <v>1626</v>
      </c>
      <c r="H109" s="12" t="s">
        <v>936</v>
      </c>
      <c r="I109" s="12" t="s">
        <v>26</v>
      </c>
      <c r="J109" s="33"/>
      <c r="K109" s="12" t="s">
        <v>33</v>
      </c>
      <c r="L109" s="34"/>
      <c r="M109" s="78" t="s">
        <v>1656</v>
      </c>
      <c r="N109" s="33"/>
      <c r="O109" s="14" t="s">
        <v>3068</v>
      </c>
      <c r="P109" s="33"/>
      <c r="Q109" s="33"/>
      <c r="R109" s="38"/>
      <c r="S109" s="39"/>
    </row>
    <row r="110" spans="1:41" s="40" customFormat="1" ht="48">
      <c r="A110" s="131" t="s">
        <v>45</v>
      </c>
      <c r="B110" s="33" t="s">
        <v>1686</v>
      </c>
      <c r="C110" s="33" t="s">
        <v>236</v>
      </c>
      <c r="D110" s="12" t="s">
        <v>22</v>
      </c>
      <c r="E110" s="33" t="s">
        <v>775</v>
      </c>
      <c r="F110" s="12" t="s">
        <v>33</v>
      </c>
      <c r="G110" s="33" t="s">
        <v>1626</v>
      </c>
      <c r="H110" s="12" t="s">
        <v>936</v>
      </c>
      <c r="I110" s="12" t="s">
        <v>26</v>
      </c>
      <c r="J110" s="33"/>
      <c r="K110" s="12" t="s">
        <v>33</v>
      </c>
      <c r="L110" s="34"/>
      <c r="M110" s="78" t="s">
        <v>1656</v>
      </c>
      <c r="N110" s="33"/>
      <c r="O110" s="14" t="s">
        <v>3068</v>
      </c>
      <c r="P110" s="33"/>
      <c r="Q110" s="33"/>
      <c r="R110" s="38"/>
      <c r="S110" s="39"/>
    </row>
    <row r="111" spans="1:41" s="40" customFormat="1" ht="48">
      <c r="A111" s="131" t="s">
        <v>1687</v>
      </c>
      <c r="B111" s="33" t="s">
        <v>1688</v>
      </c>
      <c r="C111" s="33" t="s">
        <v>236</v>
      </c>
      <c r="D111" s="12" t="s">
        <v>22</v>
      </c>
      <c r="E111" s="33" t="s">
        <v>775</v>
      </c>
      <c r="F111" s="12" t="s">
        <v>33</v>
      </c>
      <c r="G111" s="33" t="s">
        <v>1626</v>
      </c>
      <c r="H111" s="12" t="s">
        <v>936</v>
      </c>
      <c r="I111" s="12" t="s">
        <v>26</v>
      </c>
      <c r="J111" s="33"/>
      <c r="K111" s="12" t="s">
        <v>33</v>
      </c>
      <c r="L111" s="34"/>
      <c r="M111" s="78" t="s">
        <v>1656</v>
      </c>
      <c r="N111" s="33"/>
      <c r="O111" s="14" t="s">
        <v>3068</v>
      </c>
      <c r="P111" s="33"/>
      <c r="Q111" s="33"/>
      <c r="R111" s="38"/>
      <c r="S111" s="39"/>
    </row>
    <row r="112" spans="1:41" s="40" customFormat="1" ht="80">
      <c r="A112" s="131" t="s">
        <v>1689</v>
      </c>
      <c r="B112" s="33" t="s">
        <v>1690</v>
      </c>
      <c r="C112" s="33" t="s">
        <v>236</v>
      </c>
      <c r="D112" s="12" t="s">
        <v>22</v>
      </c>
      <c r="E112" s="33" t="s">
        <v>775</v>
      </c>
      <c r="F112" s="12" t="s">
        <v>33</v>
      </c>
      <c r="G112" s="33" t="s">
        <v>1626</v>
      </c>
      <c r="H112" s="12" t="s">
        <v>936</v>
      </c>
      <c r="I112" s="12" t="s">
        <v>26</v>
      </c>
      <c r="J112" s="33"/>
      <c r="K112" s="12" t="s">
        <v>33</v>
      </c>
      <c r="L112" s="34"/>
      <c r="M112" s="78" t="s">
        <v>1656</v>
      </c>
      <c r="N112" s="33"/>
      <c r="O112" s="14" t="s">
        <v>3068</v>
      </c>
      <c r="P112" s="33"/>
      <c r="Q112" s="33"/>
      <c r="R112" s="38"/>
      <c r="S112" s="39"/>
    </row>
    <row r="113" spans="1:19" s="40" customFormat="1" ht="96">
      <c r="A113" s="131" t="s">
        <v>1691</v>
      </c>
      <c r="B113" s="33" t="s">
        <v>1692</v>
      </c>
      <c r="C113" s="33" t="s">
        <v>236</v>
      </c>
      <c r="D113" s="12" t="s">
        <v>22</v>
      </c>
      <c r="E113" s="33" t="s">
        <v>775</v>
      </c>
      <c r="F113" s="12" t="s">
        <v>33</v>
      </c>
      <c r="G113" s="33" t="s">
        <v>1626</v>
      </c>
      <c r="H113" s="12" t="s">
        <v>936</v>
      </c>
      <c r="I113" s="12" t="s">
        <v>26</v>
      </c>
      <c r="J113" s="33"/>
      <c r="K113" s="12" t="s">
        <v>33</v>
      </c>
      <c r="L113" s="34"/>
      <c r="M113" s="78" t="s">
        <v>1656</v>
      </c>
      <c r="N113" s="33"/>
      <c r="O113" s="14" t="s">
        <v>3068</v>
      </c>
      <c r="P113" s="33"/>
      <c r="Q113" s="33"/>
      <c r="R113" s="38"/>
      <c r="S113" s="39"/>
    </row>
    <row r="114" spans="1:19" s="40" customFormat="1" ht="96">
      <c r="A114" s="131" t="s">
        <v>1693</v>
      </c>
      <c r="B114" s="33" t="s">
        <v>1694</v>
      </c>
      <c r="C114" s="33" t="s">
        <v>236</v>
      </c>
      <c r="D114" s="12" t="s">
        <v>22</v>
      </c>
      <c r="E114" s="33" t="s">
        <v>775</v>
      </c>
      <c r="F114" s="12" t="s">
        <v>33</v>
      </c>
      <c r="G114" s="33" t="s">
        <v>1626</v>
      </c>
      <c r="H114" s="12" t="s">
        <v>936</v>
      </c>
      <c r="I114" s="12" t="s">
        <v>26</v>
      </c>
      <c r="J114" s="33"/>
      <c r="K114" s="12" t="s">
        <v>33</v>
      </c>
      <c r="L114" s="34"/>
      <c r="M114" s="78" t="s">
        <v>1656</v>
      </c>
      <c r="N114" s="33"/>
      <c r="O114" s="14" t="s">
        <v>3068</v>
      </c>
      <c r="P114" s="33"/>
      <c r="Q114" s="33"/>
      <c r="R114" s="38"/>
      <c r="S114" s="39"/>
    </row>
    <row r="115" spans="1:19" s="40" customFormat="1" ht="112">
      <c r="A115" s="131" t="s">
        <v>1695</v>
      </c>
      <c r="B115" s="33" t="s">
        <v>1696</v>
      </c>
      <c r="C115" s="33" t="s">
        <v>236</v>
      </c>
      <c r="D115" s="12" t="s">
        <v>22</v>
      </c>
      <c r="E115" s="33" t="s">
        <v>775</v>
      </c>
      <c r="F115" s="12" t="s">
        <v>33</v>
      </c>
      <c r="G115" s="33" t="s">
        <v>1626</v>
      </c>
      <c r="H115" s="12" t="s">
        <v>936</v>
      </c>
      <c r="I115" s="12" t="s">
        <v>26</v>
      </c>
      <c r="J115" s="33"/>
      <c r="K115" s="12" t="s">
        <v>33</v>
      </c>
      <c r="L115" s="34"/>
      <c r="M115" s="78" t="s">
        <v>1656</v>
      </c>
      <c r="N115" s="33"/>
      <c r="O115" s="14" t="s">
        <v>3068</v>
      </c>
      <c r="P115" s="33"/>
      <c r="Q115" s="33"/>
      <c r="R115" s="38"/>
      <c r="S115" s="39"/>
    </row>
    <row r="116" spans="1:19" s="40" customFormat="1" ht="96">
      <c r="A116" s="131" t="s">
        <v>217</v>
      </c>
      <c r="B116" s="33" t="s">
        <v>1697</v>
      </c>
      <c r="C116" s="33" t="s">
        <v>236</v>
      </c>
      <c r="D116" s="12" t="s">
        <v>22</v>
      </c>
      <c r="E116" s="33" t="s">
        <v>775</v>
      </c>
      <c r="F116" s="12" t="s">
        <v>33</v>
      </c>
      <c r="G116" s="33" t="s">
        <v>1626</v>
      </c>
      <c r="H116" s="12" t="s">
        <v>936</v>
      </c>
      <c r="I116" s="12" t="s">
        <v>26</v>
      </c>
      <c r="J116" s="33"/>
      <c r="K116" s="12" t="s">
        <v>33</v>
      </c>
      <c r="L116" s="34"/>
      <c r="M116" s="78" t="s">
        <v>1656</v>
      </c>
      <c r="N116" s="33"/>
      <c r="O116" s="14" t="s">
        <v>3068</v>
      </c>
      <c r="P116" s="33"/>
      <c r="Q116" s="33"/>
      <c r="R116" s="38"/>
      <c r="S116" s="39"/>
    </row>
    <row r="117" spans="1:19" s="40" customFormat="1" ht="96">
      <c r="A117" s="131" t="s">
        <v>1698</v>
      </c>
      <c r="B117" s="33" t="s">
        <v>1697</v>
      </c>
      <c r="C117" s="33" t="s">
        <v>236</v>
      </c>
      <c r="D117" s="12" t="s">
        <v>22</v>
      </c>
      <c r="E117" s="33" t="s">
        <v>775</v>
      </c>
      <c r="F117" s="12" t="s">
        <v>33</v>
      </c>
      <c r="G117" s="33" t="s">
        <v>1626</v>
      </c>
      <c r="H117" s="12" t="s">
        <v>936</v>
      </c>
      <c r="I117" s="12" t="s">
        <v>26</v>
      </c>
      <c r="J117" s="33"/>
      <c r="K117" s="12" t="s">
        <v>33</v>
      </c>
      <c r="L117" s="34"/>
      <c r="M117" s="78" t="s">
        <v>1656</v>
      </c>
      <c r="N117" s="33"/>
      <c r="O117" s="14" t="s">
        <v>3068</v>
      </c>
      <c r="P117" s="33"/>
      <c r="Q117" s="33"/>
      <c r="R117" s="38"/>
      <c r="S117" s="39"/>
    </row>
    <row r="118" spans="1:19" s="40" customFormat="1" ht="96">
      <c r="A118" s="131" t="s">
        <v>1699</v>
      </c>
      <c r="B118" s="33" t="s">
        <v>1700</v>
      </c>
      <c r="C118" s="33" t="s">
        <v>236</v>
      </c>
      <c r="D118" s="12" t="s">
        <v>22</v>
      </c>
      <c r="E118" s="33" t="s">
        <v>775</v>
      </c>
      <c r="F118" s="12" t="s">
        <v>33</v>
      </c>
      <c r="G118" s="33" t="s">
        <v>1626</v>
      </c>
      <c r="H118" s="12" t="s">
        <v>936</v>
      </c>
      <c r="I118" s="12" t="s">
        <v>26</v>
      </c>
      <c r="J118" s="33"/>
      <c r="K118" s="12" t="s">
        <v>33</v>
      </c>
      <c r="L118" s="34"/>
      <c r="M118" s="78" t="s">
        <v>1656</v>
      </c>
      <c r="N118" s="33"/>
      <c r="O118" s="14" t="s">
        <v>3068</v>
      </c>
      <c r="P118" s="33"/>
      <c r="Q118" s="33"/>
      <c r="R118" s="38"/>
      <c r="S118" s="39"/>
    </row>
    <row r="119" spans="1:19" s="40" customFormat="1" ht="96">
      <c r="A119" s="131" t="s">
        <v>1701</v>
      </c>
      <c r="B119" s="33" t="s">
        <v>1700</v>
      </c>
      <c r="C119" s="33" t="s">
        <v>236</v>
      </c>
      <c r="D119" s="12" t="s">
        <v>22</v>
      </c>
      <c r="E119" s="33" t="s">
        <v>775</v>
      </c>
      <c r="F119" s="12" t="s">
        <v>33</v>
      </c>
      <c r="G119" s="33" t="s">
        <v>1626</v>
      </c>
      <c r="H119" s="12" t="s">
        <v>936</v>
      </c>
      <c r="I119" s="12" t="s">
        <v>26</v>
      </c>
      <c r="J119" s="33"/>
      <c r="K119" s="12" t="s">
        <v>33</v>
      </c>
      <c r="L119" s="34"/>
      <c r="M119" s="78" t="s">
        <v>1656</v>
      </c>
      <c r="N119" s="33"/>
      <c r="O119" s="14" t="s">
        <v>3068</v>
      </c>
      <c r="P119" s="33"/>
      <c r="Q119" s="33"/>
      <c r="R119" s="38"/>
      <c r="S119" s="39"/>
    </row>
    <row r="120" spans="1:19" s="40" customFormat="1" ht="64">
      <c r="A120" s="131" t="s">
        <v>1702</v>
      </c>
      <c r="B120" s="33" t="s">
        <v>1703</v>
      </c>
      <c r="C120" s="33" t="s">
        <v>236</v>
      </c>
      <c r="D120" s="12" t="s">
        <v>22</v>
      </c>
      <c r="E120" s="33" t="s">
        <v>775</v>
      </c>
      <c r="F120" s="12" t="s">
        <v>33</v>
      </c>
      <c r="G120" s="33" t="s">
        <v>1626</v>
      </c>
      <c r="H120" s="12" t="s">
        <v>936</v>
      </c>
      <c r="I120" s="12" t="s">
        <v>26</v>
      </c>
      <c r="J120" s="33"/>
      <c r="K120" s="12" t="s">
        <v>33</v>
      </c>
      <c r="L120" s="34"/>
      <c r="M120" s="78" t="s">
        <v>1656</v>
      </c>
      <c r="N120" s="33"/>
      <c r="O120" s="14" t="s">
        <v>3068</v>
      </c>
      <c r="P120" s="33"/>
      <c r="Q120" s="33"/>
      <c r="R120" s="38"/>
      <c r="S120" s="39"/>
    </row>
    <row r="121" spans="1:19" s="40" customFormat="1" ht="48">
      <c r="A121" s="131" t="s">
        <v>1704</v>
      </c>
      <c r="B121" s="33" t="s">
        <v>1705</v>
      </c>
      <c r="C121" s="33" t="s">
        <v>236</v>
      </c>
      <c r="D121" s="12" t="s">
        <v>22</v>
      </c>
      <c r="E121" s="33" t="s">
        <v>775</v>
      </c>
      <c r="F121" s="12" t="s">
        <v>33</v>
      </c>
      <c r="G121" s="33" t="s">
        <v>1626</v>
      </c>
      <c r="H121" s="12" t="s">
        <v>936</v>
      </c>
      <c r="I121" s="12" t="s">
        <v>26</v>
      </c>
      <c r="J121" s="33"/>
      <c r="K121" s="12" t="s">
        <v>33</v>
      </c>
      <c r="L121" s="34"/>
      <c r="M121" s="78" t="s">
        <v>1656</v>
      </c>
      <c r="N121" s="33"/>
      <c r="O121" s="14" t="s">
        <v>3068</v>
      </c>
      <c r="P121" s="33"/>
      <c r="Q121" s="33"/>
      <c r="R121" s="38"/>
      <c r="S121" s="39"/>
    </row>
    <row r="122" spans="1:19" s="40" customFormat="1" ht="80">
      <c r="A122" s="131" t="s">
        <v>1706</v>
      </c>
      <c r="B122" s="33" t="s">
        <v>1707</v>
      </c>
      <c r="C122" s="33" t="s">
        <v>236</v>
      </c>
      <c r="D122" s="12" t="s">
        <v>22</v>
      </c>
      <c r="E122" s="33" t="s">
        <v>775</v>
      </c>
      <c r="F122" s="12" t="s">
        <v>33</v>
      </c>
      <c r="G122" s="33" t="s">
        <v>1626</v>
      </c>
      <c r="H122" s="12" t="s">
        <v>936</v>
      </c>
      <c r="I122" s="12" t="s">
        <v>26</v>
      </c>
      <c r="J122" s="33"/>
      <c r="K122" s="12" t="s">
        <v>33</v>
      </c>
      <c r="L122" s="34"/>
      <c r="M122" s="78" t="s">
        <v>1656</v>
      </c>
      <c r="N122" s="33"/>
      <c r="O122" s="14" t="s">
        <v>3068</v>
      </c>
      <c r="P122" s="33"/>
      <c r="Q122" s="33"/>
      <c r="R122" s="38"/>
      <c r="S122" s="39"/>
    </row>
    <row r="123" spans="1:19" s="40" customFormat="1" ht="48">
      <c r="A123" s="110" t="s">
        <v>1583</v>
      </c>
      <c r="B123" s="33" t="s">
        <v>1584</v>
      </c>
      <c r="C123" s="36" t="s">
        <v>236</v>
      </c>
      <c r="D123" s="12" t="s">
        <v>22</v>
      </c>
      <c r="E123" s="33" t="s">
        <v>775</v>
      </c>
      <c r="F123" s="12" t="s">
        <v>33</v>
      </c>
      <c r="G123" s="33" t="s">
        <v>1626</v>
      </c>
      <c r="H123" s="12" t="s">
        <v>936</v>
      </c>
      <c r="I123" s="12" t="s">
        <v>33</v>
      </c>
      <c r="J123" s="36"/>
      <c r="K123" s="12" t="s">
        <v>33</v>
      </c>
      <c r="L123" s="34"/>
      <c r="M123" s="78">
        <v>0</v>
      </c>
      <c r="N123" s="33"/>
      <c r="O123" s="14" t="s">
        <v>3068</v>
      </c>
      <c r="P123" s="36"/>
      <c r="Q123" s="33"/>
      <c r="R123" s="38"/>
      <c r="S123" s="39"/>
    </row>
    <row r="124" spans="1:19" s="40" customFormat="1" ht="48">
      <c r="A124" s="110" t="s">
        <v>1866</v>
      </c>
      <c r="B124" s="33" t="s">
        <v>1867</v>
      </c>
      <c r="C124" s="33" t="s">
        <v>236</v>
      </c>
      <c r="D124" s="12" t="s">
        <v>22</v>
      </c>
      <c r="E124" s="33" t="s">
        <v>775</v>
      </c>
      <c r="F124" s="12" t="s">
        <v>33</v>
      </c>
      <c r="G124" s="33" t="s">
        <v>1626</v>
      </c>
      <c r="H124" s="12" t="s">
        <v>936</v>
      </c>
      <c r="I124" s="12" t="s">
        <v>26</v>
      </c>
      <c r="J124" s="33"/>
      <c r="K124" s="12" t="s">
        <v>33</v>
      </c>
      <c r="L124" s="34"/>
      <c r="M124" s="78" t="s">
        <v>1656</v>
      </c>
      <c r="N124" s="33"/>
      <c r="O124" s="14" t="s">
        <v>3068</v>
      </c>
      <c r="P124" s="33"/>
      <c r="Q124" s="33"/>
      <c r="R124" s="38"/>
      <c r="S124" s="39"/>
    </row>
    <row r="125" spans="1:19" s="40" customFormat="1" ht="64">
      <c r="A125" s="110" t="s">
        <v>4364</v>
      </c>
      <c r="B125" s="33" t="s">
        <v>1868</v>
      </c>
      <c r="C125" s="33" t="s">
        <v>236</v>
      </c>
      <c r="D125" s="12" t="s">
        <v>22</v>
      </c>
      <c r="E125" s="33" t="s">
        <v>775</v>
      </c>
      <c r="F125" s="12" t="s">
        <v>33</v>
      </c>
      <c r="G125" s="33" t="s">
        <v>1626</v>
      </c>
      <c r="H125" s="12" t="s">
        <v>936</v>
      </c>
      <c r="I125" s="12" t="s">
        <v>26</v>
      </c>
      <c r="J125" s="33"/>
      <c r="K125" s="12" t="s">
        <v>33</v>
      </c>
      <c r="L125" s="34"/>
      <c r="M125" s="78" t="s">
        <v>1656</v>
      </c>
      <c r="N125" s="33"/>
      <c r="O125" s="14" t="s">
        <v>3068</v>
      </c>
      <c r="P125" s="33"/>
      <c r="Q125" s="33"/>
      <c r="R125" s="38"/>
      <c r="S125" s="39"/>
    </row>
    <row r="126" spans="1:19" s="40" customFormat="1" ht="128">
      <c r="A126" s="110" t="s">
        <v>1869</v>
      </c>
      <c r="B126" s="33" t="s">
        <v>1870</v>
      </c>
      <c r="C126" s="33" t="s">
        <v>236</v>
      </c>
      <c r="D126" s="12" t="s">
        <v>22</v>
      </c>
      <c r="E126" s="33" t="s">
        <v>775</v>
      </c>
      <c r="F126" s="12" t="s">
        <v>33</v>
      </c>
      <c r="G126" s="33" t="s">
        <v>1626</v>
      </c>
      <c r="H126" s="12" t="s">
        <v>936</v>
      </c>
      <c r="I126" s="12" t="s">
        <v>26</v>
      </c>
      <c r="J126" s="33"/>
      <c r="K126" s="12" t="s">
        <v>33</v>
      </c>
      <c r="L126" s="34"/>
      <c r="M126" s="78" t="s">
        <v>1656</v>
      </c>
      <c r="N126" s="33"/>
      <c r="O126" s="14" t="s">
        <v>3068</v>
      </c>
      <c r="P126" s="33"/>
      <c r="Q126" s="33"/>
      <c r="R126" s="38"/>
      <c r="S126" s="39"/>
    </row>
    <row r="127" spans="1:19" s="40" customFormat="1" ht="96">
      <c r="A127" s="110" t="s">
        <v>1871</v>
      </c>
      <c r="B127" s="33" t="s">
        <v>1872</v>
      </c>
      <c r="C127" s="33" t="s">
        <v>236</v>
      </c>
      <c r="D127" s="12" t="s">
        <v>22</v>
      </c>
      <c r="E127" s="33" t="s">
        <v>775</v>
      </c>
      <c r="F127" s="12" t="s">
        <v>33</v>
      </c>
      <c r="G127" s="33" t="s">
        <v>1626</v>
      </c>
      <c r="H127" s="12" t="s">
        <v>936</v>
      </c>
      <c r="I127" s="12" t="s">
        <v>26</v>
      </c>
      <c r="J127" s="33"/>
      <c r="K127" s="12" t="s">
        <v>33</v>
      </c>
      <c r="L127" s="34"/>
      <c r="M127" s="78" t="s">
        <v>1656</v>
      </c>
      <c r="N127" s="33"/>
      <c r="O127" s="14" t="s">
        <v>3068</v>
      </c>
      <c r="P127" s="33"/>
      <c r="Q127" s="33"/>
      <c r="R127" s="38"/>
      <c r="S127" s="39"/>
    </row>
    <row r="128" spans="1:19" s="40" customFormat="1" ht="80">
      <c r="A128" s="110" t="s">
        <v>1873</v>
      </c>
      <c r="B128" s="33" t="s">
        <v>1874</v>
      </c>
      <c r="C128" s="33" t="s">
        <v>236</v>
      </c>
      <c r="D128" s="12" t="s">
        <v>22</v>
      </c>
      <c r="E128" s="33" t="s">
        <v>775</v>
      </c>
      <c r="F128" s="12" t="s">
        <v>33</v>
      </c>
      <c r="G128" s="33" t="s">
        <v>1626</v>
      </c>
      <c r="H128" s="12" t="s">
        <v>936</v>
      </c>
      <c r="I128" s="12" t="s">
        <v>26</v>
      </c>
      <c r="J128" s="33"/>
      <c r="K128" s="12" t="s">
        <v>33</v>
      </c>
      <c r="L128" s="34"/>
      <c r="M128" s="78" t="s">
        <v>1656</v>
      </c>
      <c r="N128" s="33"/>
      <c r="O128" s="14" t="s">
        <v>3068</v>
      </c>
      <c r="P128" s="33"/>
      <c r="Q128" s="33"/>
      <c r="R128" s="38"/>
      <c r="S128" s="39"/>
    </row>
    <row r="129" spans="1:19" s="40" customFormat="1" ht="48">
      <c r="A129" s="110" t="s">
        <v>1875</v>
      </c>
      <c r="B129" s="33" t="s">
        <v>1876</v>
      </c>
      <c r="C129" s="33" t="s">
        <v>236</v>
      </c>
      <c r="D129" s="12" t="s">
        <v>22</v>
      </c>
      <c r="E129" s="33" t="s">
        <v>775</v>
      </c>
      <c r="F129" s="12" t="s">
        <v>33</v>
      </c>
      <c r="G129" s="33" t="s">
        <v>1626</v>
      </c>
      <c r="H129" s="12" t="s">
        <v>936</v>
      </c>
      <c r="I129" s="12" t="s">
        <v>26</v>
      </c>
      <c r="J129" s="33"/>
      <c r="K129" s="12" t="s">
        <v>33</v>
      </c>
      <c r="L129" s="34"/>
      <c r="M129" s="78" t="s">
        <v>1656</v>
      </c>
      <c r="N129" s="33"/>
      <c r="O129" s="14" t="s">
        <v>3068</v>
      </c>
      <c r="P129" s="33"/>
      <c r="Q129" s="33"/>
      <c r="R129" s="38"/>
      <c r="S129" s="39"/>
    </row>
    <row r="130" spans="1:19" s="40" customFormat="1" ht="48">
      <c r="A130" s="110" t="s">
        <v>1877</v>
      </c>
      <c r="B130" s="33" t="s">
        <v>1878</v>
      </c>
      <c r="C130" s="33" t="s">
        <v>236</v>
      </c>
      <c r="D130" s="12" t="s">
        <v>22</v>
      </c>
      <c r="E130" s="33" t="s">
        <v>775</v>
      </c>
      <c r="F130" s="12" t="s">
        <v>33</v>
      </c>
      <c r="G130" s="33" t="s">
        <v>1626</v>
      </c>
      <c r="H130" s="12" t="s">
        <v>936</v>
      </c>
      <c r="I130" s="12" t="s">
        <v>26</v>
      </c>
      <c r="J130" s="33"/>
      <c r="K130" s="12" t="s">
        <v>33</v>
      </c>
      <c r="L130" s="34"/>
      <c r="M130" s="78" t="s">
        <v>1656</v>
      </c>
      <c r="N130" s="33"/>
      <c r="O130" s="14" t="s">
        <v>3068</v>
      </c>
      <c r="P130" s="33"/>
      <c r="Q130" s="33"/>
      <c r="R130" s="38"/>
      <c r="S130" s="39"/>
    </row>
    <row r="131" spans="1:19" s="40" customFormat="1" ht="48">
      <c r="A131" s="110" t="s">
        <v>1879</v>
      </c>
      <c r="B131" s="33" t="s">
        <v>1878</v>
      </c>
      <c r="C131" s="33" t="s">
        <v>236</v>
      </c>
      <c r="D131" s="12" t="s">
        <v>22</v>
      </c>
      <c r="E131" s="33" t="s">
        <v>775</v>
      </c>
      <c r="F131" s="12" t="s">
        <v>33</v>
      </c>
      <c r="G131" s="33" t="s">
        <v>1626</v>
      </c>
      <c r="H131" s="12" t="s">
        <v>936</v>
      </c>
      <c r="I131" s="12" t="s">
        <v>26</v>
      </c>
      <c r="J131" s="33"/>
      <c r="K131" s="12" t="s">
        <v>33</v>
      </c>
      <c r="L131" s="34"/>
      <c r="M131" s="78" t="s">
        <v>1656</v>
      </c>
      <c r="N131" s="33"/>
      <c r="O131" s="14" t="s">
        <v>3068</v>
      </c>
      <c r="P131" s="33"/>
      <c r="Q131" s="33"/>
      <c r="R131" s="38"/>
      <c r="S131" s="39"/>
    </row>
    <row r="132" spans="1:19" s="40" customFormat="1" ht="80">
      <c r="A132" s="110" t="s">
        <v>1880</v>
      </c>
      <c r="B132" s="33" t="s">
        <v>1881</v>
      </c>
      <c r="C132" s="33" t="s">
        <v>236</v>
      </c>
      <c r="D132" s="12" t="s">
        <v>22</v>
      </c>
      <c r="E132" s="33" t="s">
        <v>775</v>
      </c>
      <c r="F132" s="12" t="s">
        <v>33</v>
      </c>
      <c r="G132" s="33" t="s">
        <v>1626</v>
      </c>
      <c r="H132" s="12" t="s">
        <v>936</v>
      </c>
      <c r="I132" s="12" t="s">
        <v>26</v>
      </c>
      <c r="J132" s="33"/>
      <c r="K132" s="12" t="s">
        <v>33</v>
      </c>
      <c r="L132" s="34"/>
      <c r="M132" s="78" t="s">
        <v>1656</v>
      </c>
      <c r="N132" s="33"/>
      <c r="O132" s="14" t="s">
        <v>3068</v>
      </c>
      <c r="P132" s="33"/>
      <c r="Q132" s="33"/>
      <c r="R132" s="38"/>
      <c r="S132" s="39"/>
    </row>
    <row r="133" spans="1:19" s="40" customFormat="1" ht="48">
      <c r="A133" s="110" t="s">
        <v>1882</v>
      </c>
      <c r="B133" s="33" t="s">
        <v>1883</v>
      </c>
      <c r="C133" s="33" t="s">
        <v>236</v>
      </c>
      <c r="D133" s="12" t="s">
        <v>22</v>
      </c>
      <c r="E133" s="33" t="s">
        <v>775</v>
      </c>
      <c r="F133" s="12" t="s">
        <v>33</v>
      </c>
      <c r="G133" s="33" t="s">
        <v>1626</v>
      </c>
      <c r="H133" s="12" t="s">
        <v>936</v>
      </c>
      <c r="I133" s="12" t="s">
        <v>26</v>
      </c>
      <c r="J133" s="33"/>
      <c r="K133" s="12" t="s">
        <v>33</v>
      </c>
      <c r="L133" s="34"/>
      <c r="M133" s="78" t="s">
        <v>1656</v>
      </c>
      <c r="N133" s="33"/>
      <c r="O133" s="14" t="s">
        <v>3068</v>
      </c>
      <c r="P133" s="33"/>
      <c r="Q133" s="33"/>
      <c r="R133" s="38"/>
      <c r="S133" s="39"/>
    </row>
    <row r="134" spans="1:19" s="40" customFormat="1" ht="48">
      <c r="A134" s="110" t="s">
        <v>1884</v>
      </c>
      <c r="B134" s="33" t="s">
        <v>1885</v>
      </c>
      <c r="C134" s="33" t="s">
        <v>236</v>
      </c>
      <c r="D134" s="12" t="s">
        <v>22</v>
      </c>
      <c r="E134" s="33" t="s">
        <v>775</v>
      </c>
      <c r="F134" s="12" t="s">
        <v>33</v>
      </c>
      <c r="G134" s="33" t="s">
        <v>1626</v>
      </c>
      <c r="H134" s="12" t="s">
        <v>936</v>
      </c>
      <c r="I134" s="12" t="s">
        <v>26</v>
      </c>
      <c r="J134" s="33"/>
      <c r="K134" s="12" t="s">
        <v>33</v>
      </c>
      <c r="L134" s="34"/>
      <c r="M134" s="78" t="s">
        <v>1656</v>
      </c>
      <c r="N134" s="33"/>
      <c r="O134" s="14" t="s">
        <v>3068</v>
      </c>
      <c r="P134" s="33"/>
      <c r="Q134" s="33"/>
      <c r="R134" s="38"/>
      <c r="S134" s="39"/>
    </row>
    <row r="135" spans="1:19" s="40" customFormat="1" ht="112">
      <c r="A135" s="110" t="s">
        <v>1886</v>
      </c>
      <c r="B135" s="33" t="s">
        <v>1887</v>
      </c>
      <c r="C135" s="33" t="s">
        <v>236</v>
      </c>
      <c r="D135" s="12" t="s">
        <v>22</v>
      </c>
      <c r="E135" s="33" t="s">
        <v>775</v>
      </c>
      <c r="F135" s="12" t="s">
        <v>33</v>
      </c>
      <c r="G135" s="33" t="s">
        <v>1626</v>
      </c>
      <c r="H135" s="12" t="s">
        <v>936</v>
      </c>
      <c r="I135" s="12" t="s">
        <v>26</v>
      </c>
      <c r="J135" s="33"/>
      <c r="K135" s="12" t="s">
        <v>33</v>
      </c>
      <c r="L135" s="34"/>
      <c r="M135" s="78" t="s">
        <v>1656</v>
      </c>
      <c r="N135" s="33"/>
      <c r="O135" s="14" t="s">
        <v>3068</v>
      </c>
      <c r="P135" s="33"/>
      <c r="Q135" s="33"/>
      <c r="R135" s="38"/>
      <c r="S135" s="39"/>
    </row>
    <row r="136" spans="1:19" s="40" customFormat="1" ht="128">
      <c r="A136" s="110" t="s">
        <v>1888</v>
      </c>
      <c r="B136" s="33" t="s">
        <v>1889</v>
      </c>
      <c r="C136" s="33" t="s">
        <v>236</v>
      </c>
      <c r="D136" s="12" t="s">
        <v>22</v>
      </c>
      <c r="E136" s="33" t="s">
        <v>775</v>
      </c>
      <c r="F136" s="12" t="s">
        <v>33</v>
      </c>
      <c r="G136" s="33" t="s">
        <v>1626</v>
      </c>
      <c r="H136" s="12" t="s">
        <v>936</v>
      </c>
      <c r="I136" s="12" t="s">
        <v>26</v>
      </c>
      <c r="J136" s="33"/>
      <c r="K136" s="12" t="s">
        <v>33</v>
      </c>
      <c r="L136" s="34"/>
      <c r="M136" s="78" t="s">
        <v>1656</v>
      </c>
      <c r="N136" s="33"/>
      <c r="O136" s="14" t="s">
        <v>3068</v>
      </c>
      <c r="P136" s="33"/>
      <c r="Q136" s="33"/>
      <c r="R136" s="38"/>
      <c r="S136" s="39"/>
    </row>
    <row r="137" spans="1:19" s="40" customFormat="1" ht="176">
      <c r="A137" s="110" t="s">
        <v>1890</v>
      </c>
      <c r="B137" s="33" t="s">
        <v>1891</v>
      </c>
      <c r="C137" s="33" t="s">
        <v>236</v>
      </c>
      <c r="D137" s="12" t="s">
        <v>22</v>
      </c>
      <c r="E137" s="33" t="s">
        <v>775</v>
      </c>
      <c r="F137" s="12" t="s">
        <v>33</v>
      </c>
      <c r="G137" s="33" t="s">
        <v>1626</v>
      </c>
      <c r="H137" s="12" t="s">
        <v>936</v>
      </c>
      <c r="I137" s="12" t="s">
        <v>26</v>
      </c>
      <c r="J137" s="33"/>
      <c r="K137" s="12" t="s">
        <v>33</v>
      </c>
      <c r="L137" s="34"/>
      <c r="M137" s="78" t="s">
        <v>1656</v>
      </c>
      <c r="N137" s="33"/>
      <c r="O137" s="14" t="s">
        <v>3068</v>
      </c>
      <c r="P137" s="33"/>
      <c r="Q137" s="33"/>
      <c r="R137" s="38"/>
      <c r="S137" s="39"/>
    </row>
    <row r="138" spans="1:19" s="40" customFormat="1" ht="64">
      <c r="A138" s="110" t="s">
        <v>1892</v>
      </c>
      <c r="B138" s="33" t="s">
        <v>1893</v>
      </c>
      <c r="C138" s="33" t="s">
        <v>236</v>
      </c>
      <c r="D138" s="12" t="s">
        <v>22</v>
      </c>
      <c r="E138" s="33" t="s">
        <v>775</v>
      </c>
      <c r="F138" s="12" t="s">
        <v>33</v>
      </c>
      <c r="G138" s="33" t="s">
        <v>1626</v>
      </c>
      <c r="H138" s="12" t="s">
        <v>936</v>
      </c>
      <c r="I138" s="12" t="s">
        <v>26</v>
      </c>
      <c r="J138" s="33"/>
      <c r="K138" s="12" t="s">
        <v>33</v>
      </c>
      <c r="L138" s="34"/>
      <c r="M138" s="78" t="s">
        <v>1656</v>
      </c>
      <c r="N138" s="33"/>
      <c r="O138" s="14" t="s">
        <v>3068</v>
      </c>
      <c r="P138" s="33"/>
      <c r="Q138" s="33"/>
      <c r="R138" s="38"/>
      <c r="S138" s="39"/>
    </row>
    <row r="139" spans="1:19" s="40" customFormat="1" ht="48">
      <c r="A139" s="110" t="s">
        <v>1894</v>
      </c>
      <c r="B139" s="33" t="s">
        <v>1895</v>
      </c>
      <c r="C139" s="33" t="s">
        <v>236</v>
      </c>
      <c r="D139" s="12" t="s">
        <v>22</v>
      </c>
      <c r="E139" s="33" t="s">
        <v>775</v>
      </c>
      <c r="F139" s="12" t="s">
        <v>33</v>
      </c>
      <c r="G139" s="33" t="s">
        <v>1626</v>
      </c>
      <c r="H139" s="12" t="s">
        <v>936</v>
      </c>
      <c r="I139" s="12" t="s">
        <v>26</v>
      </c>
      <c r="J139" s="33"/>
      <c r="K139" s="12" t="s">
        <v>33</v>
      </c>
      <c r="L139" s="34"/>
      <c r="M139" s="78" t="s">
        <v>1656</v>
      </c>
      <c r="N139" s="33"/>
      <c r="O139" s="14" t="s">
        <v>3068</v>
      </c>
      <c r="P139" s="33"/>
      <c r="Q139" s="33"/>
      <c r="R139" s="38"/>
      <c r="S139" s="39"/>
    </row>
    <row r="140" spans="1:19" s="40" customFormat="1" ht="64">
      <c r="A140" s="110" t="s">
        <v>1896</v>
      </c>
      <c r="B140" s="33" t="s">
        <v>1897</v>
      </c>
      <c r="C140" s="33" t="s">
        <v>236</v>
      </c>
      <c r="D140" s="12" t="s">
        <v>22</v>
      </c>
      <c r="E140" s="33" t="s">
        <v>775</v>
      </c>
      <c r="F140" s="12" t="s">
        <v>33</v>
      </c>
      <c r="G140" s="33" t="s">
        <v>1626</v>
      </c>
      <c r="H140" s="12" t="s">
        <v>936</v>
      </c>
      <c r="I140" s="12" t="s">
        <v>26</v>
      </c>
      <c r="J140" s="33"/>
      <c r="K140" s="12" t="s">
        <v>33</v>
      </c>
      <c r="L140" s="34"/>
      <c r="M140" s="78" t="s">
        <v>1656</v>
      </c>
      <c r="N140" s="33"/>
      <c r="O140" s="14" t="s">
        <v>3068</v>
      </c>
      <c r="P140" s="33"/>
      <c r="Q140" s="33"/>
      <c r="R140" s="38"/>
      <c r="S140" s="39"/>
    </row>
    <row r="141" spans="1:19" s="40" customFormat="1" ht="144">
      <c r="A141" s="110" t="s">
        <v>1898</v>
      </c>
      <c r="B141" s="33" t="s">
        <v>1899</v>
      </c>
      <c r="C141" s="33" t="s">
        <v>236</v>
      </c>
      <c r="D141" s="12" t="s">
        <v>22</v>
      </c>
      <c r="E141" s="33" t="s">
        <v>775</v>
      </c>
      <c r="F141" s="12" t="s">
        <v>33</v>
      </c>
      <c r="G141" s="33" t="s">
        <v>1626</v>
      </c>
      <c r="H141" s="12" t="s">
        <v>936</v>
      </c>
      <c r="I141" s="12" t="s">
        <v>26</v>
      </c>
      <c r="J141" s="33"/>
      <c r="K141" s="12" t="s">
        <v>33</v>
      </c>
      <c r="L141" s="34"/>
      <c r="M141" s="78" t="s">
        <v>1656</v>
      </c>
      <c r="N141" s="33"/>
      <c r="O141" s="14" t="s">
        <v>3068</v>
      </c>
      <c r="P141" s="33"/>
      <c r="Q141" s="33"/>
      <c r="R141" s="38"/>
      <c r="S141" s="39"/>
    </row>
    <row r="142" spans="1:19" s="40" customFormat="1" ht="64">
      <c r="A142" s="110" t="s">
        <v>1900</v>
      </c>
      <c r="B142" s="33" t="s">
        <v>1901</v>
      </c>
      <c r="C142" s="33" t="s">
        <v>236</v>
      </c>
      <c r="D142" s="12" t="s">
        <v>22</v>
      </c>
      <c r="E142" s="33" t="s">
        <v>775</v>
      </c>
      <c r="F142" s="12" t="s">
        <v>33</v>
      </c>
      <c r="G142" s="33" t="s">
        <v>1626</v>
      </c>
      <c r="H142" s="12" t="s">
        <v>936</v>
      </c>
      <c r="I142" s="12" t="s">
        <v>26</v>
      </c>
      <c r="J142" s="33"/>
      <c r="K142" s="12" t="s">
        <v>33</v>
      </c>
      <c r="L142" s="34"/>
      <c r="M142" s="78" t="s">
        <v>1656</v>
      </c>
      <c r="N142" s="33"/>
      <c r="O142" s="14" t="s">
        <v>3068</v>
      </c>
      <c r="P142" s="33"/>
      <c r="Q142" s="33"/>
      <c r="R142" s="38"/>
      <c r="S142" s="39"/>
    </row>
    <row r="143" spans="1:19" s="40" customFormat="1" ht="48">
      <c r="A143" s="110" t="s">
        <v>1902</v>
      </c>
      <c r="B143" s="33" t="s">
        <v>1903</v>
      </c>
      <c r="C143" s="33" t="s">
        <v>236</v>
      </c>
      <c r="D143" s="12" t="s">
        <v>22</v>
      </c>
      <c r="E143" s="33" t="s">
        <v>775</v>
      </c>
      <c r="F143" s="12" t="s">
        <v>33</v>
      </c>
      <c r="G143" s="33" t="s">
        <v>1626</v>
      </c>
      <c r="H143" s="12" t="s">
        <v>936</v>
      </c>
      <c r="I143" s="12" t="s">
        <v>26</v>
      </c>
      <c r="J143" s="33"/>
      <c r="K143" s="12" t="s">
        <v>33</v>
      </c>
      <c r="L143" s="34"/>
      <c r="M143" s="78" t="s">
        <v>1656</v>
      </c>
      <c r="N143" s="33"/>
      <c r="O143" s="14" t="s">
        <v>3068</v>
      </c>
      <c r="P143" s="33"/>
      <c r="Q143" s="33"/>
      <c r="R143" s="38"/>
      <c r="S143" s="39"/>
    </row>
    <row r="144" spans="1:19" s="40" customFormat="1" ht="160">
      <c r="A144" s="110" t="s">
        <v>1904</v>
      </c>
      <c r="B144" s="33" t="s">
        <v>1905</v>
      </c>
      <c r="C144" s="33" t="s">
        <v>236</v>
      </c>
      <c r="D144" s="12" t="s">
        <v>22</v>
      </c>
      <c r="E144" s="33" t="s">
        <v>775</v>
      </c>
      <c r="F144" s="12" t="s">
        <v>33</v>
      </c>
      <c r="G144" s="33" t="s">
        <v>1626</v>
      </c>
      <c r="H144" s="12" t="s">
        <v>936</v>
      </c>
      <c r="I144" s="12" t="s">
        <v>26</v>
      </c>
      <c r="J144" s="33"/>
      <c r="K144" s="12" t="s">
        <v>33</v>
      </c>
      <c r="L144" s="34"/>
      <c r="M144" s="78" t="s">
        <v>1656</v>
      </c>
      <c r="N144" s="33"/>
      <c r="O144" s="14" t="s">
        <v>3068</v>
      </c>
      <c r="P144" s="33"/>
      <c r="Q144" s="33"/>
      <c r="R144" s="38"/>
      <c r="S144" s="39"/>
    </row>
    <row r="145" spans="1:19" s="40" customFormat="1" ht="192">
      <c r="A145" s="110" t="s">
        <v>1906</v>
      </c>
      <c r="B145" s="33" t="s">
        <v>1907</v>
      </c>
      <c r="C145" s="33" t="s">
        <v>236</v>
      </c>
      <c r="D145" s="12" t="s">
        <v>22</v>
      </c>
      <c r="E145" s="33" t="s">
        <v>775</v>
      </c>
      <c r="F145" s="12" t="s">
        <v>33</v>
      </c>
      <c r="G145" s="33" t="s">
        <v>1626</v>
      </c>
      <c r="H145" s="12" t="s">
        <v>936</v>
      </c>
      <c r="I145" s="12" t="s">
        <v>26</v>
      </c>
      <c r="J145" s="33"/>
      <c r="K145" s="12" t="s">
        <v>33</v>
      </c>
      <c r="L145" s="34"/>
      <c r="M145" s="78" t="s">
        <v>1656</v>
      </c>
      <c r="N145" s="33"/>
      <c r="O145" s="14" t="s">
        <v>3068</v>
      </c>
      <c r="P145" s="33"/>
      <c r="Q145" s="33"/>
      <c r="R145" s="38"/>
      <c r="S145" s="39"/>
    </row>
    <row r="146" spans="1:19" s="40" customFormat="1" ht="128">
      <c r="A146" s="110" t="s">
        <v>1908</v>
      </c>
      <c r="B146" s="33" t="s">
        <v>1909</v>
      </c>
      <c r="C146" s="33" t="s">
        <v>236</v>
      </c>
      <c r="D146" s="12" t="s">
        <v>22</v>
      </c>
      <c r="E146" s="33" t="s">
        <v>775</v>
      </c>
      <c r="F146" s="12" t="s">
        <v>33</v>
      </c>
      <c r="G146" s="33" t="s">
        <v>1626</v>
      </c>
      <c r="H146" s="12" t="s">
        <v>936</v>
      </c>
      <c r="I146" s="12" t="s">
        <v>26</v>
      </c>
      <c r="J146" s="33"/>
      <c r="K146" s="12" t="s">
        <v>33</v>
      </c>
      <c r="L146" s="34"/>
      <c r="M146" s="78" t="s">
        <v>1656</v>
      </c>
      <c r="N146" s="33"/>
      <c r="O146" s="14" t="s">
        <v>3068</v>
      </c>
      <c r="P146" s="33"/>
      <c r="Q146" s="33"/>
      <c r="R146" s="38"/>
      <c r="S146" s="39"/>
    </row>
    <row r="147" spans="1:19" s="40" customFormat="1" ht="128">
      <c r="A147" s="110" t="s">
        <v>1910</v>
      </c>
      <c r="B147" s="33" t="s">
        <v>1911</v>
      </c>
      <c r="C147" s="33" t="s">
        <v>236</v>
      </c>
      <c r="D147" s="12" t="s">
        <v>22</v>
      </c>
      <c r="E147" s="33" t="s">
        <v>775</v>
      </c>
      <c r="F147" s="12" t="s">
        <v>33</v>
      </c>
      <c r="G147" s="33" t="s">
        <v>1626</v>
      </c>
      <c r="H147" s="12" t="s">
        <v>936</v>
      </c>
      <c r="I147" s="12" t="s">
        <v>26</v>
      </c>
      <c r="J147" s="33"/>
      <c r="K147" s="12" t="s">
        <v>33</v>
      </c>
      <c r="L147" s="34"/>
      <c r="M147" s="78" t="s">
        <v>1656</v>
      </c>
      <c r="N147" s="33"/>
      <c r="O147" s="14" t="s">
        <v>3068</v>
      </c>
      <c r="P147" s="33"/>
      <c r="Q147" s="33"/>
      <c r="R147" s="38"/>
      <c r="S147" s="39"/>
    </row>
    <row r="148" spans="1:19" s="40" customFormat="1" ht="96">
      <c r="A148" s="110" t="s">
        <v>1912</v>
      </c>
      <c r="B148" s="33" t="s">
        <v>1913</v>
      </c>
      <c r="C148" s="33" t="s">
        <v>236</v>
      </c>
      <c r="D148" s="12" t="s">
        <v>22</v>
      </c>
      <c r="E148" s="33" t="s">
        <v>775</v>
      </c>
      <c r="F148" s="12" t="s">
        <v>33</v>
      </c>
      <c r="G148" s="33" t="s">
        <v>1626</v>
      </c>
      <c r="H148" s="12" t="s">
        <v>936</v>
      </c>
      <c r="I148" s="12" t="s">
        <v>26</v>
      </c>
      <c r="J148" s="33"/>
      <c r="K148" s="12" t="s">
        <v>33</v>
      </c>
      <c r="L148" s="34"/>
      <c r="M148" s="78" t="s">
        <v>1656</v>
      </c>
      <c r="N148" s="33"/>
      <c r="O148" s="14" t="s">
        <v>3068</v>
      </c>
      <c r="P148" s="33"/>
      <c r="Q148" s="33"/>
      <c r="R148" s="38"/>
      <c r="S148" s="39"/>
    </row>
    <row r="149" spans="1:19" s="40" customFormat="1" ht="160">
      <c r="A149" s="110" t="s">
        <v>1914</v>
      </c>
      <c r="B149" s="33" t="s">
        <v>1915</v>
      </c>
      <c r="C149" s="33" t="s">
        <v>236</v>
      </c>
      <c r="D149" s="12" t="s">
        <v>22</v>
      </c>
      <c r="E149" s="33" t="s">
        <v>775</v>
      </c>
      <c r="F149" s="12" t="s">
        <v>33</v>
      </c>
      <c r="G149" s="33" t="s">
        <v>1626</v>
      </c>
      <c r="H149" s="12" t="s">
        <v>936</v>
      </c>
      <c r="I149" s="12" t="s">
        <v>26</v>
      </c>
      <c r="J149" s="33"/>
      <c r="K149" s="12" t="s">
        <v>33</v>
      </c>
      <c r="L149" s="34"/>
      <c r="M149" s="78" t="s">
        <v>1656</v>
      </c>
      <c r="N149" s="33"/>
      <c r="O149" s="14" t="s">
        <v>3068</v>
      </c>
      <c r="P149" s="33"/>
      <c r="Q149" s="33"/>
      <c r="R149" s="38"/>
      <c r="S149" s="39"/>
    </row>
    <row r="150" spans="1:19" s="40" customFormat="1" ht="144">
      <c r="A150" s="110" t="s">
        <v>1916</v>
      </c>
      <c r="B150" s="33" t="s">
        <v>1917</v>
      </c>
      <c r="C150" s="33" t="s">
        <v>236</v>
      </c>
      <c r="D150" s="12" t="s">
        <v>22</v>
      </c>
      <c r="E150" s="33" t="s">
        <v>775</v>
      </c>
      <c r="F150" s="12" t="s">
        <v>33</v>
      </c>
      <c r="G150" s="33" t="s">
        <v>1626</v>
      </c>
      <c r="H150" s="12" t="s">
        <v>936</v>
      </c>
      <c r="I150" s="12" t="s">
        <v>26</v>
      </c>
      <c r="J150" s="33"/>
      <c r="K150" s="12" t="s">
        <v>33</v>
      </c>
      <c r="L150" s="34"/>
      <c r="M150" s="78" t="s">
        <v>1656</v>
      </c>
      <c r="N150" s="33"/>
      <c r="O150" s="14" t="s">
        <v>3068</v>
      </c>
      <c r="P150" s="33"/>
      <c r="Q150" s="33"/>
      <c r="R150" s="38"/>
      <c r="S150" s="39"/>
    </row>
    <row r="151" spans="1:19" s="40" customFormat="1" ht="160">
      <c r="A151" s="110" t="s">
        <v>1918</v>
      </c>
      <c r="B151" s="33" t="s">
        <v>1919</v>
      </c>
      <c r="C151" s="33" t="s">
        <v>236</v>
      </c>
      <c r="D151" s="12" t="s">
        <v>22</v>
      </c>
      <c r="E151" s="33" t="s">
        <v>775</v>
      </c>
      <c r="F151" s="12" t="s">
        <v>33</v>
      </c>
      <c r="G151" s="33" t="s">
        <v>1626</v>
      </c>
      <c r="H151" s="12" t="s">
        <v>936</v>
      </c>
      <c r="I151" s="12" t="s">
        <v>26</v>
      </c>
      <c r="J151" s="33"/>
      <c r="K151" s="12" t="s">
        <v>33</v>
      </c>
      <c r="L151" s="34"/>
      <c r="M151" s="78" t="s">
        <v>1656</v>
      </c>
      <c r="N151" s="33"/>
      <c r="O151" s="14" t="s">
        <v>3068</v>
      </c>
      <c r="P151" s="33"/>
      <c r="Q151" s="33"/>
      <c r="R151" s="38"/>
      <c r="S151" s="39"/>
    </row>
    <row r="152" spans="1:19" s="40" customFormat="1" ht="160">
      <c r="A152" s="110" t="s">
        <v>1920</v>
      </c>
      <c r="B152" s="33" t="s">
        <v>1921</v>
      </c>
      <c r="C152" s="33" t="s">
        <v>236</v>
      </c>
      <c r="D152" s="12" t="s">
        <v>22</v>
      </c>
      <c r="E152" s="33" t="s">
        <v>775</v>
      </c>
      <c r="F152" s="12" t="s">
        <v>33</v>
      </c>
      <c r="G152" s="33" t="s">
        <v>1626</v>
      </c>
      <c r="H152" s="12" t="s">
        <v>936</v>
      </c>
      <c r="I152" s="12" t="s">
        <v>26</v>
      </c>
      <c r="J152" s="33"/>
      <c r="K152" s="12" t="s">
        <v>33</v>
      </c>
      <c r="L152" s="34"/>
      <c r="M152" s="78" t="s">
        <v>1656</v>
      </c>
      <c r="N152" s="33"/>
      <c r="O152" s="14" t="s">
        <v>3068</v>
      </c>
      <c r="P152" s="33"/>
      <c r="Q152" s="33"/>
      <c r="R152" s="38"/>
      <c r="S152" s="39"/>
    </row>
    <row r="153" spans="1:19" s="40" customFormat="1" ht="128">
      <c r="A153" s="110" t="s">
        <v>852</v>
      </c>
      <c r="B153" s="33" t="s">
        <v>1922</v>
      </c>
      <c r="C153" s="33" t="s">
        <v>236</v>
      </c>
      <c r="D153" s="12" t="s">
        <v>22</v>
      </c>
      <c r="E153" s="33" t="s">
        <v>775</v>
      </c>
      <c r="F153" s="12" t="s">
        <v>33</v>
      </c>
      <c r="G153" s="33" t="s">
        <v>1626</v>
      </c>
      <c r="H153" s="12" t="s">
        <v>936</v>
      </c>
      <c r="I153" s="12" t="s">
        <v>26</v>
      </c>
      <c r="J153" s="33"/>
      <c r="K153" s="12" t="s">
        <v>33</v>
      </c>
      <c r="L153" s="34"/>
      <c r="M153" s="78" t="s">
        <v>1656</v>
      </c>
      <c r="N153" s="33"/>
      <c r="O153" s="14" t="s">
        <v>3068</v>
      </c>
      <c r="P153" s="33"/>
      <c r="Q153" s="33"/>
      <c r="R153" s="38"/>
      <c r="S153" s="39"/>
    </row>
    <row r="154" spans="1:19" s="40" customFormat="1" ht="144">
      <c r="A154" s="110" t="s">
        <v>1923</v>
      </c>
      <c r="B154" s="33" t="s">
        <v>1924</v>
      </c>
      <c r="C154" s="33" t="s">
        <v>236</v>
      </c>
      <c r="D154" s="12" t="s">
        <v>22</v>
      </c>
      <c r="E154" s="33" t="s">
        <v>775</v>
      </c>
      <c r="F154" s="12" t="s">
        <v>33</v>
      </c>
      <c r="G154" s="33" t="s">
        <v>1626</v>
      </c>
      <c r="H154" s="12" t="s">
        <v>936</v>
      </c>
      <c r="I154" s="12" t="s">
        <v>26</v>
      </c>
      <c r="J154" s="33"/>
      <c r="K154" s="12" t="s">
        <v>33</v>
      </c>
      <c r="L154" s="34"/>
      <c r="M154" s="78" t="s">
        <v>1656</v>
      </c>
      <c r="N154" s="33"/>
      <c r="O154" s="14" t="s">
        <v>3068</v>
      </c>
      <c r="P154" s="33"/>
      <c r="Q154" s="33"/>
      <c r="R154" s="38"/>
      <c r="S154" s="39"/>
    </row>
    <row r="155" spans="1:19" s="40" customFormat="1" ht="48">
      <c r="A155" s="110" t="s">
        <v>1925</v>
      </c>
      <c r="B155" s="33" t="s">
        <v>1926</v>
      </c>
      <c r="C155" s="33" t="s">
        <v>236</v>
      </c>
      <c r="D155" s="12" t="s">
        <v>22</v>
      </c>
      <c r="E155" s="33" t="s">
        <v>775</v>
      </c>
      <c r="F155" s="12" t="s">
        <v>33</v>
      </c>
      <c r="G155" s="33" t="s">
        <v>1626</v>
      </c>
      <c r="H155" s="12" t="s">
        <v>936</v>
      </c>
      <c r="I155" s="12" t="s">
        <v>26</v>
      </c>
      <c r="J155" s="33"/>
      <c r="K155" s="12" t="s">
        <v>33</v>
      </c>
      <c r="L155" s="34"/>
      <c r="M155" s="78" t="s">
        <v>1656</v>
      </c>
      <c r="N155" s="33"/>
      <c r="O155" s="14" t="s">
        <v>3068</v>
      </c>
      <c r="P155" s="33"/>
      <c r="Q155" s="33"/>
      <c r="R155" s="38"/>
      <c r="S155" s="39"/>
    </row>
    <row r="156" spans="1:19" s="40" customFormat="1" ht="48">
      <c r="A156" s="110" t="s">
        <v>1927</v>
      </c>
      <c r="B156" s="33" t="s">
        <v>1928</v>
      </c>
      <c r="C156" s="33" t="s">
        <v>236</v>
      </c>
      <c r="D156" s="12" t="s">
        <v>22</v>
      </c>
      <c r="E156" s="33" t="s">
        <v>775</v>
      </c>
      <c r="F156" s="12" t="s">
        <v>33</v>
      </c>
      <c r="G156" s="33" t="s">
        <v>1626</v>
      </c>
      <c r="H156" s="12" t="s">
        <v>936</v>
      </c>
      <c r="I156" s="12" t="s">
        <v>26</v>
      </c>
      <c r="J156" s="33"/>
      <c r="K156" s="12" t="s">
        <v>33</v>
      </c>
      <c r="L156" s="34"/>
      <c r="M156" s="78" t="s">
        <v>1656</v>
      </c>
      <c r="N156" s="33"/>
      <c r="O156" s="14" t="s">
        <v>3068</v>
      </c>
      <c r="P156" s="33"/>
      <c r="Q156" s="33"/>
      <c r="R156" s="38"/>
      <c r="S156" s="39"/>
    </row>
    <row r="157" spans="1:19" s="40" customFormat="1" ht="48">
      <c r="A157" s="110" t="s">
        <v>1929</v>
      </c>
      <c r="B157" s="36" t="s">
        <v>1930</v>
      </c>
      <c r="C157" s="33" t="s">
        <v>236</v>
      </c>
      <c r="D157" s="12" t="s">
        <v>22</v>
      </c>
      <c r="E157" s="33" t="s">
        <v>775</v>
      </c>
      <c r="F157" s="12" t="s">
        <v>33</v>
      </c>
      <c r="G157" s="33" t="s">
        <v>1626</v>
      </c>
      <c r="H157" s="12" t="s">
        <v>936</v>
      </c>
      <c r="I157" s="12" t="s">
        <v>26</v>
      </c>
      <c r="J157" s="33"/>
      <c r="K157" s="12" t="s">
        <v>33</v>
      </c>
      <c r="L157" s="34"/>
      <c r="M157" s="78" t="s">
        <v>1656</v>
      </c>
      <c r="N157" s="33"/>
      <c r="O157" s="14" t="s">
        <v>3068</v>
      </c>
      <c r="P157" s="33"/>
      <c r="Q157" s="33"/>
      <c r="R157" s="38"/>
      <c r="S157" s="39"/>
    </row>
    <row r="158" spans="1:19" s="40" customFormat="1" ht="48">
      <c r="A158" s="110" t="s">
        <v>1931</v>
      </c>
      <c r="B158" s="33" t="s">
        <v>1932</v>
      </c>
      <c r="C158" s="33" t="s">
        <v>236</v>
      </c>
      <c r="D158" s="12" t="s">
        <v>22</v>
      </c>
      <c r="E158" s="33" t="s">
        <v>775</v>
      </c>
      <c r="F158" s="12" t="s">
        <v>33</v>
      </c>
      <c r="G158" s="33" t="s">
        <v>1626</v>
      </c>
      <c r="H158" s="12" t="s">
        <v>936</v>
      </c>
      <c r="I158" s="12" t="s">
        <v>26</v>
      </c>
      <c r="J158" s="33"/>
      <c r="K158" s="12" t="s">
        <v>33</v>
      </c>
      <c r="L158" s="34"/>
      <c r="M158" s="78" t="s">
        <v>1656</v>
      </c>
      <c r="N158" s="33"/>
      <c r="O158" s="14" t="s">
        <v>3068</v>
      </c>
      <c r="P158" s="33"/>
      <c r="Q158" s="33"/>
      <c r="R158" s="38"/>
      <c r="S158" s="39"/>
    </row>
    <row r="159" spans="1:19" s="40" customFormat="1" ht="96">
      <c r="A159" s="110" t="s">
        <v>1933</v>
      </c>
      <c r="B159" s="33" t="s">
        <v>1934</v>
      </c>
      <c r="C159" s="33" t="s">
        <v>236</v>
      </c>
      <c r="D159" s="12" t="s">
        <v>22</v>
      </c>
      <c r="E159" s="33" t="s">
        <v>775</v>
      </c>
      <c r="F159" s="12" t="s">
        <v>33</v>
      </c>
      <c r="G159" s="33" t="s">
        <v>1626</v>
      </c>
      <c r="H159" s="12" t="s">
        <v>936</v>
      </c>
      <c r="I159" s="12" t="s">
        <v>26</v>
      </c>
      <c r="J159" s="33"/>
      <c r="K159" s="12" t="s">
        <v>33</v>
      </c>
      <c r="L159" s="34"/>
      <c r="M159" s="78" t="s">
        <v>1656</v>
      </c>
      <c r="N159" s="33"/>
      <c r="O159" s="14" t="s">
        <v>3068</v>
      </c>
      <c r="P159" s="33"/>
      <c r="Q159" s="33"/>
      <c r="R159" s="38"/>
      <c r="S159" s="39"/>
    </row>
    <row r="160" spans="1:19" s="40" customFormat="1" ht="64">
      <c r="A160" s="110" t="s">
        <v>1935</v>
      </c>
      <c r="B160" s="33" t="s">
        <v>1936</v>
      </c>
      <c r="C160" s="33" t="s">
        <v>236</v>
      </c>
      <c r="D160" s="12" t="s">
        <v>22</v>
      </c>
      <c r="E160" s="33" t="s">
        <v>775</v>
      </c>
      <c r="F160" s="12" t="s">
        <v>33</v>
      </c>
      <c r="G160" s="33" t="s">
        <v>1626</v>
      </c>
      <c r="H160" s="12" t="s">
        <v>936</v>
      </c>
      <c r="I160" s="12" t="s">
        <v>26</v>
      </c>
      <c r="J160" s="33"/>
      <c r="K160" s="12" t="s">
        <v>33</v>
      </c>
      <c r="L160" s="34"/>
      <c r="M160" s="78" t="s">
        <v>1656</v>
      </c>
      <c r="N160" s="33"/>
      <c r="O160" s="14" t="s">
        <v>3068</v>
      </c>
      <c r="P160" s="33"/>
      <c r="Q160" s="33"/>
      <c r="R160" s="38"/>
      <c r="S160" s="39"/>
    </row>
    <row r="161" spans="1:19" s="40" customFormat="1" ht="112">
      <c r="A161" s="110" t="s">
        <v>1937</v>
      </c>
      <c r="B161" s="33" t="s">
        <v>1938</v>
      </c>
      <c r="C161" s="33" t="s">
        <v>236</v>
      </c>
      <c r="D161" s="12" t="s">
        <v>22</v>
      </c>
      <c r="E161" s="33" t="s">
        <v>775</v>
      </c>
      <c r="F161" s="12" t="s">
        <v>33</v>
      </c>
      <c r="G161" s="33" t="s">
        <v>1626</v>
      </c>
      <c r="H161" s="12" t="s">
        <v>936</v>
      </c>
      <c r="I161" s="12" t="s">
        <v>26</v>
      </c>
      <c r="J161" s="33"/>
      <c r="K161" s="12" t="s">
        <v>33</v>
      </c>
      <c r="L161" s="34"/>
      <c r="M161" s="78" t="s">
        <v>1656</v>
      </c>
      <c r="N161" s="33"/>
      <c r="O161" s="14" t="s">
        <v>3068</v>
      </c>
      <c r="P161" s="33"/>
      <c r="Q161" s="33"/>
      <c r="R161" s="38"/>
      <c r="S161" s="39"/>
    </row>
    <row r="162" spans="1:19" s="40" customFormat="1" ht="128">
      <c r="A162" s="110" t="s">
        <v>1939</v>
      </c>
      <c r="B162" s="33" t="s">
        <v>1940</v>
      </c>
      <c r="C162" s="33" t="s">
        <v>236</v>
      </c>
      <c r="D162" s="12" t="s">
        <v>22</v>
      </c>
      <c r="E162" s="33" t="s">
        <v>775</v>
      </c>
      <c r="F162" s="12" t="s">
        <v>33</v>
      </c>
      <c r="G162" s="33" t="s">
        <v>1626</v>
      </c>
      <c r="H162" s="12" t="s">
        <v>936</v>
      </c>
      <c r="I162" s="12" t="s">
        <v>26</v>
      </c>
      <c r="J162" s="33"/>
      <c r="K162" s="12" t="s">
        <v>33</v>
      </c>
      <c r="L162" s="34"/>
      <c r="M162" s="78" t="s">
        <v>1656</v>
      </c>
      <c r="N162" s="33"/>
      <c r="O162" s="14" t="s">
        <v>3068</v>
      </c>
      <c r="P162" s="33"/>
      <c r="Q162" s="33"/>
      <c r="R162" s="38"/>
      <c r="S162" s="39"/>
    </row>
    <row r="163" spans="1:19" s="40" customFormat="1" ht="144">
      <c r="A163" s="110" t="s">
        <v>1941</v>
      </c>
      <c r="B163" s="33" t="s">
        <v>1942</v>
      </c>
      <c r="C163" s="33" t="s">
        <v>236</v>
      </c>
      <c r="D163" s="12" t="s">
        <v>22</v>
      </c>
      <c r="E163" s="33" t="s">
        <v>775</v>
      </c>
      <c r="F163" s="12" t="s">
        <v>33</v>
      </c>
      <c r="G163" s="33" t="s">
        <v>1626</v>
      </c>
      <c r="H163" s="12" t="s">
        <v>936</v>
      </c>
      <c r="I163" s="12" t="s">
        <v>26</v>
      </c>
      <c r="J163" s="33"/>
      <c r="K163" s="12" t="s">
        <v>33</v>
      </c>
      <c r="L163" s="34"/>
      <c r="M163" s="78" t="s">
        <v>1656</v>
      </c>
      <c r="N163" s="33"/>
      <c r="O163" s="14" t="s">
        <v>3068</v>
      </c>
      <c r="P163" s="33"/>
      <c r="Q163" s="33"/>
      <c r="R163" s="38"/>
      <c r="S163" s="39"/>
    </row>
    <row r="164" spans="1:19" s="40" customFormat="1" ht="96">
      <c r="A164" s="110" t="s">
        <v>1943</v>
      </c>
      <c r="B164" s="33" t="s">
        <v>1944</v>
      </c>
      <c r="C164" s="33" t="s">
        <v>236</v>
      </c>
      <c r="D164" s="12" t="s">
        <v>22</v>
      </c>
      <c r="E164" s="33" t="s">
        <v>775</v>
      </c>
      <c r="F164" s="12" t="s">
        <v>33</v>
      </c>
      <c r="G164" s="33" t="s">
        <v>1626</v>
      </c>
      <c r="H164" s="12" t="s">
        <v>936</v>
      </c>
      <c r="I164" s="12" t="s">
        <v>26</v>
      </c>
      <c r="J164" s="33"/>
      <c r="K164" s="12" t="s">
        <v>33</v>
      </c>
      <c r="L164" s="34"/>
      <c r="M164" s="78" t="s">
        <v>1656</v>
      </c>
      <c r="N164" s="33"/>
      <c r="O164" s="14" t="s">
        <v>3068</v>
      </c>
      <c r="P164" s="33"/>
      <c r="Q164" s="33"/>
      <c r="R164" s="38"/>
      <c r="S164" s="39"/>
    </row>
    <row r="165" spans="1:19" s="40" customFormat="1" ht="96">
      <c r="A165" s="110" t="s">
        <v>1945</v>
      </c>
      <c r="B165" s="33" t="s">
        <v>1946</v>
      </c>
      <c r="C165" s="33" t="s">
        <v>236</v>
      </c>
      <c r="D165" s="12" t="s">
        <v>22</v>
      </c>
      <c r="E165" s="33" t="s">
        <v>775</v>
      </c>
      <c r="F165" s="12" t="s">
        <v>33</v>
      </c>
      <c r="G165" s="33" t="s">
        <v>1626</v>
      </c>
      <c r="H165" s="12" t="s">
        <v>936</v>
      </c>
      <c r="I165" s="12" t="s">
        <v>26</v>
      </c>
      <c r="J165" s="33"/>
      <c r="K165" s="12" t="s">
        <v>33</v>
      </c>
      <c r="L165" s="34"/>
      <c r="M165" s="78" t="s">
        <v>1656</v>
      </c>
      <c r="N165" s="33"/>
      <c r="O165" s="14" t="s">
        <v>3068</v>
      </c>
      <c r="P165" s="33"/>
      <c r="Q165" s="33"/>
      <c r="R165" s="38"/>
      <c r="S165" s="39"/>
    </row>
    <row r="166" spans="1:19" s="40" customFormat="1" ht="64">
      <c r="A166" s="110" t="s">
        <v>1947</v>
      </c>
      <c r="B166" s="33" t="s">
        <v>1948</v>
      </c>
      <c r="C166" s="33" t="s">
        <v>236</v>
      </c>
      <c r="D166" s="12" t="s">
        <v>22</v>
      </c>
      <c r="E166" s="33" t="s">
        <v>775</v>
      </c>
      <c r="F166" s="12" t="s">
        <v>33</v>
      </c>
      <c r="G166" s="33" t="s">
        <v>1626</v>
      </c>
      <c r="H166" s="12" t="s">
        <v>936</v>
      </c>
      <c r="I166" s="12" t="s">
        <v>26</v>
      </c>
      <c r="J166" s="33"/>
      <c r="K166" s="12" t="s">
        <v>33</v>
      </c>
      <c r="L166" s="34"/>
      <c r="M166" s="78" t="s">
        <v>1656</v>
      </c>
      <c r="N166" s="33"/>
      <c r="O166" s="14" t="s">
        <v>3068</v>
      </c>
      <c r="P166" s="33"/>
      <c r="Q166" s="33"/>
      <c r="R166" s="38"/>
      <c r="S166" s="39"/>
    </row>
    <row r="167" spans="1:19" s="40" customFormat="1" ht="48">
      <c r="A167" s="110" t="s">
        <v>1949</v>
      </c>
      <c r="B167" s="33" t="s">
        <v>1950</v>
      </c>
      <c r="C167" s="33" t="s">
        <v>236</v>
      </c>
      <c r="D167" s="12" t="s">
        <v>22</v>
      </c>
      <c r="E167" s="33" t="s">
        <v>775</v>
      </c>
      <c r="F167" s="12" t="s">
        <v>33</v>
      </c>
      <c r="G167" s="33" t="s">
        <v>1626</v>
      </c>
      <c r="H167" s="12" t="s">
        <v>936</v>
      </c>
      <c r="I167" s="12" t="s">
        <v>26</v>
      </c>
      <c r="J167" s="33"/>
      <c r="K167" s="12" t="s">
        <v>33</v>
      </c>
      <c r="L167" s="34"/>
      <c r="M167" s="78" t="s">
        <v>1656</v>
      </c>
      <c r="N167" s="33"/>
      <c r="O167" s="14" t="s">
        <v>3068</v>
      </c>
      <c r="P167" s="33"/>
      <c r="Q167" s="33"/>
      <c r="R167" s="38"/>
      <c r="S167" s="39"/>
    </row>
    <row r="168" spans="1:19" s="40" customFormat="1" ht="48">
      <c r="A168" s="110" t="s">
        <v>1951</v>
      </c>
      <c r="B168" s="33" t="s">
        <v>1952</v>
      </c>
      <c r="C168" s="33" t="s">
        <v>236</v>
      </c>
      <c r="D168" s="12" t="s">
        <v>22</v>
      </c>
      <c r="E168" s="33" t="s">
        <v>775</v>
      </c>
      <c r="F168" s="12" t="s">
        <v>33</v>
      </c>
      <c r="G168" s="33" t="s">
        <v>1626</v>
      </c>
      <c r="H168" s="12" t="s">
        <v>936</v>
      </c>
      <c r="I168" s="12" t="s">
        <v>26</v>
      </c>
      <c r="J168" s="33"/>
      <c r="K168" s="12" t="s">
        <v>33</v>
      </c>
      <c r="L168" s="34"/>
      <c r="M168" s="78" t="s">
        <v>1656</v>
      </c>
      <c r="N168" s="33"/>
      <c r="O168" s="14" t="s">
        <v>3068</v>
      </c>
      <c r="P168" s="33"/>
      <c r="Q168" s="33"/>
      <c r="R168" s="38"/>
      <c r="S168" s="39"/>
    </row>
    <row r="169" spans="1:19" s="40" customFormat="1" ht="64">
      <c r="A169" s="110" t="s">
        <v>1953</v>
      </c>
      <c r="B169" s="33" t="s">
        <v>1954</v>
      </c>
      <c r="C169" s="33" t="s">
        <v>236</v>
      </c>
      <c r="D169" s="12" t="s">
        <v>22</v>
      </c>
      <c r="E169" s="33" t="s">
        <v>775</v>
      </c>
      <c r="F169" s="12" t="s">
        <v>33</v>
      </c>
      <c r="G169" s="33" t="s">
        <v>1626</v>
      </c>
      <c r="H169" s="12" t="s">
        <v>936</v>
      </c>
      <c r="I169" s="12" t="s">
        <v>26</v>
      </c>
      <c r="J169" s="33"/>
      <c r="K169" s="12" t="s">
        <v>33</v>
      </c>
      <c r="L169" s="34"/>
      <c r="M169" s="78" t="s">
        <v>1656</v>
      </c>
      <c r="N169" s="33"/>
      <c r="O169" s="14" t="s">
        <v>3068</v>
      </c>
      <c r="P169" s="33"/>
      <c r="Q169" s="33"/>
      <c r="R169" s="38"/>
      <c r="S169" s="39"/>
    </row>
    <row r="170" spans="1:19" s="40" customFormat="1" ht="128">
      <c r="A170" s="110" t="s">
        <v>1955</v>
      </c>
      <c r="B170" s="33" t="s">
        <v>1956</v>
      </c>
      <c r="C170" s="33" t="s">
        <v>236</v>
      </c>
      <c r="D170" s="12" t="s">
        <v>22</v>
      </c>
      <c r="E170" s="33" t="s">
        <v>775</v>
      </c>
      <c r="F170" s="12" t="s">
        <v>33</v>
      </c>
      <c r="G170" s="33" t="s">
        <v>1626</v>
      </c>
      <c r="H170" s="12" t="s">
        <v>936</v>
      </c>
      <c r="I170" s="12" t="s">
        <v>26</v>
      </c>
      <c r="J170" s="33"/>
      <c r="K170" s="12" t="s">
        <v>33</v>
      </c>
      <c r="L170" s="34"/>
      <c r="M170" s="78" t="s">
        <v>1656</v>
      </c>
      <c r="N170" s="33"/>
      <c r="O170" s="14" t="s">
        <v>3068</v>
      </c>
      <c r="P170" s="33"/>
      <c r="Q170" s="33"/>
      <c r="R170" s="38"/>
      <c r="S170" s="39"/>
    </row>
    <row r="171" spans="1:19" s="40" customFormat="1" ht="96">
      <c r="A171" s="110" t="s">
        <v>1957</v>
      </c>
      <c r="B171" s="33" t="s">
        <v>1958</v>
      </c>
      <c r="C171" s="33" t="s">
        <v>236</v>
      </c>
      <c r="D171" s="12" t="s">
        <v>22</v>
      </c>
      <c r="E171" s="33" t="s">
        <v>775</v>
      </c>
      <c r="F171" s="12" t="s">
        <v>33</v>
      </c>
      <c r="G171" s="33" t="s">
        <v>1626</v>
      </c>
      <c r="H171" s="12" t="s">
        <v>936</v>
      </c>
      <c r="I171" s="12" t="s">
        <v>26</v>
      </c>
      <c r="J171" s="33"/>
      <c r="K171" s="12" t="s">
        <v>33</v>
      </c>
      <c r="L171" s="34"/>
      <c r="M171" s="78" t="s">
        <v>1656</v>
      </c>
      <c r="N171" s="33"/>
      <c r="O171" s="14" t="s">
        <v>3068</v>
      </c>
      <c r="P171" s="33"/>
      <c r="Q171" s="33"/>
      <c r="R171" s="38"/>
      <c r="S171" s="39"/>
    </row>
    <row r="172" spans="1:19" s="40" customFormat="1" ht="96">
      <c r="A172" s="110" t="s">
        <v>1959</v>
      </c>
      <c r="B172" s="33" t="s">
        <v>1960</v>
      </c>
      <c r="C172" s="33" t="s">
        <v>236</v>
      </c>
      <c r="D172" s="12" t="s">
        <v>22</v>
      </c>
      <c r="E172" s="33" t="s">
        <v>775</v>
      </c>
      <c r="F172" s="12" t="s">
        <v>33</v>
      </c>
      <c r="G172" s="33" t="s">
        <v>1626</v>
      </c>
      <c r="H172" s="12" t="s">
        <v>936</v>
      </c>
      <c r="I172" s="12" t="s">
        <v>26</v>
      </c>
      <c r="J172" s="33"/>
      <c r="K172" s="12" t="s">
        <v>33</v>
      </c>
      <c r="L172" s="34"/>
      <c r="M172" s="78" t="s">
        <v>1656</v>
      </c>
      <c r="N172" s="33"/>
      <c r="O172" s="14" t="s">
        <v>3068</v>
      </c>
      <c r="P172" s="33"/>
      <c r="Q172" s="33"/>
      <c r="R172" s="38"/>
      <c r="S172" s="39"/>
    </row>
    <row r="173" spans="1:19" s="40" customFormat="1" ht="128">
      <c r="A173" s="110" t="s">
        <v>1961</v>
      </c>
      <c r="B173" s="33" t="s">
        <v>1962</v>
      </c>
      <c r="C173" s="33" t="s">
        <v>236</v>
      </c>
      <c r="D173" s="12" t="s">
        <v>22</v>
      </c>
      <c r="E173" s="33" t="s">
        <v>775</v>
      </c>
      <c r="F173" s="12" t="s">
        <v>33</v>
      </c>
      <c r="G173" s="33" t="s">
        <v>1626</v>
      </c>
      <c r="H173" s="12" t="s">
        <v>936</v>
      </c>
      <c r="I173" s="12" t="s">
        <v>26</v>
      </c>
      <c r="J173" s="33"/>
      <c r="K173" s="12" t="s">
        <v>33</v>
      </c>
      <c r="L173" s="34"/>
      <c r="M173" s="78" t="s">
        <v>1656</v>
      </c>
      <c r="N173" s="33"/>
      <c r="O173" s="14" t="s">
        <v>3068</v>
      </c>
      <c r="P173" s="33"/>
      <c r="Q173" s="33"/>
      <c r="R173" s="38"/>
      <c r="S173" s="39"/>
    </row>
    <row r="174" spans="1:19" s="40" customFormat="1" ht="48">
      <c r="A174" s="110" t="s">
        <v>1963</v>
      </c>
      <c r="B174" s="36" t="s">
        <v>1964</v>
      </c>
      <c r="C174" s="33" t="s">
        <v>236</v>
      </c>
      <c r="D174" s="12" t="s">
        <v>22</v>
      </c>
      <c r="E174" s="33" t="s">
        <v>775</v>
      </c>
      <c r="F174" s="12" t="s">
        <v>33</v>
      </c>
      <c r="G174" s="33" t="s">
        <v>1626</v>
      </c>
      <c r="H174" s="12" t="s">
        <v>936</v>
      </c>
      <c r="I174" s="12" t="s">
        <v>26</v>
      </c>
      <c r="J174" s="33"/>
      <c r="K174" s="12" t="s">
        <v>33</v>
      </c>
      <c r="L174" s="34"/>
      <c r="M174" s="78" t="s">
        <v>1656</v>
      </c>
      <c r="N174" s="33"/>
      <c r="O174" s="14" t="s">
        <v>3068</v>
      </c>
      <c r="P174" s="33"/>
      <c r="Q174" s="33"/>
      <c r="R174" s="38"/>
      <c r="S174" s="39"/>
    </row>
    <row r="175" spans="1:19" s="40" customFormat="1" ht="80">
      <c r="A175" s="110" t="s">
        <v>1965</v>
      </c>
      <c r="B175" s="33" t="s">
        <v>1966</v>
      </c>
      <c r="C175" s="33" t="s">
        <v>236</v>
      </c>
      <c r="D175" s="12" t="s">
        <v>22</v>
      </c>
      <c r="E175" s="33" t="s">
        <v>775</v>
      </c>
      <c r="F175" s="12" t="s">
        <v>33</v>
      </c>
      <c r="G175" s="33" t="s">
        <v>1626</v>
      </c>
      <c r="H175" s="12" t="s">
        <v>936</v>
      </c>
      <c r="I175" s="12" t="s">
        <v>26</v>
      </c>
      <c r="J175" s="33"/>
      <c r="K175" s="12" t="s">
        <v>33</v>
      </c>
      <c r="L175" s="34"/>
      <c r="M175" s="78" t="s">
        <v>1656</v>
      </c>
      <c r="N175" s="33"/>
      <c r="O175" s="14" t="s">
        <v>3068</v>
      </c>
      <c r="P175" s="33"/>
      <c r="Q175" s="33"/>
      <c r="R175" s="38"/>
      <c r="S175" s="39"/>
    </row>
    <row r="176" spans="1:19" s="40" customFormat="1" ht="112">
      <c r="A176" s="110" t="s">
        <v>1967</v>
      </c>
      <c r="B176" s="33" t="s">
        <v>1968</v>
      </c>
      <c r="C176" s="33" t="s">
        <v>236</v>
      </c>
      <c r="D176" s="12" t="s">
        <v>22</v>
      </c>
      <c r="E176" s="33" t="s">
        <v>775</v>
      </c>
      <c r="F176" s="12" t="s">
        <v>33</v>
      </c>
      <c r="G176" s="33" t="s">
        <v>1626</v>
      </c>
      <c r="H176" s="12" t="s">
        <v>936</v>
      </c>
      <c r="I176" s="12" t="s">
        <v>26</v>
      </c>
      <c r="J176" s="33"/>
      <c r="K176" s="12" t="s">
        <v>33</v>
      </c>
      <c r="L176" s="34"/>
      <c r="M176" s="78" t="s">
        <v>1656</v>
      </c>
      <c r="N176" s="33"/>
      <c r="O176" s="14" t="s">
        <v>3068</v>
      </c>
      <c r="P176" s="33"/>
      <c r="Q176" s="33"/>
      <c r="R176" s="38"/>
      <c r="S176" s="39"/>
    </row>
    <row r="177" spans="1:41" s="40" customFormat="1" ht="112">
      <c r="A177" s="110" t="s">
        <v>1969</v>
      </c>
      <c r="B177" s="33" t="s">
        <v>1970</v>
      </c>
      <c r="C177" s="33" t="s">
        <v>236</v>
      </c>
      <c r="D177" s="12" t="s">
        <v>22</v>
      </c>
      <c r="E177" s="33" t="s">
        <v>775</v>
      </c>
      <c r="F177" s="12" t="s">
        <v>33</v>
      </c>
      <c r="G177" s="33" t="s">
        <v>1626</v>
      </c>
      <c r="H177" s="12" t="s">
        <v>936</v>
      </c>
      <c r="I177" s="12" t="s">
        <v>26</v>
      </c>
      <c r="J177" s="33"/>
      <c r="K177" s="12" t="s">
        <v>33</v>
      </c>
      <c r="L177" s="34"/>
      <c r="M177" s="78" t="s">
        <v>1656</v>
      </c>
      <c r="N177" s="33"/>
      <c r="O177" s="14" t="s">
        <v>3068</v>
      </c>
      <c r="P177" s="33"/>
      <c r="Q177" s="33"/>
      <c r="R177" s="38"/>
      <c r="S177" s="39"/>
    </row>
    <row r="178" spans="1:41" s="40" customFormat="1" ht="48">
      <c r="A178" s="110" t="s">
        <v>1971</v>
      </c>
      <c r="B178" s="36" t="s">
        <v>1972</v>
      </c>
      <c r="C178" s="33" t="s">
        <v>236</v>
      </c>
      <c r="D178" s="12" t="s">
        <v>22</v>
      </c>
      <c r="E178" s="33" t="s">
        <v>775</v>
      </c>
      <c r="F178" s="12" t="s">
        <v>33</v>
      </c>
      <c r="G178" s="33" t="s">
        <v>1626</v>
      </c>
      <c r="H178" s="12" t="s">
        <v>936</v>
      </c>
      <c r="I178" s="12" t="s">
        <v>26</v>
      </c>
      <c r="J178" s="33"/>
      <c r="K178" s="12" t="s">
        <v>33</v>
      </c>
      <c r="L178" s="34"/>
      <c r="M178" s="78" t="s">
        <v>1656</v>
      </c>
      <c r="N178" s="33"/>
      <c r="O178" s="14" t="s">
        <v>3068</v>
      </c>
      <c r="P178" s="33"/>
      <c r="Q178" s="33"/>
      <c r="R178" s="38"/>
      <c r="S178" s="39"/>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row>
    <row r="179" spans="1:41" s="40" customFormat="1" ht="112">
      <c r="A179" s="110" t="s">
        <v>1973</v>
      </c>
      <c r="B179" s="33" t="s">
        <v>1974</v>
      </c>
      <c r="C179" s="33" t="s">
        <v>236</v>
      </c>
      <c r="D179" s="12" t="s">
        <v>22</v>
      </c>
      <c r="E179" s="33" t="s">
        <v>775</v>
      </c>
      <c r="F179" s="12" t="s">
        <v>33</v>
      </c>
      <c r="G179" s="33" t="s">
        <v>1626</v>
      </c>
      <c r="H179" s="12" t="s">
        <v>936</v>
      </c>
      <c r="I179" s="12" t="s">
        <v>26</v>
      </c>
      <c r="J179" s="33"/>
      <c r="K179" s="12" t="s">
        <v>33</v>
      </c>
      <c r="L179" s="34"/>
      <c r="M179" s="78" t="s">
        <v>1656</v>
      </c>
      <c r="N179" s="33"/>
      <c r="O179" s="14" t="s">
        <v>3068</v>
      </c>
      <c r="P179" s="33"/>
      <c r="Q179" s="33"/>
      <c r="R179" s="38"/>
      <c r="S179" s="39"/>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row>
    <row r="180" spans="1:41" s="40" customFormat="1" ht="128">
      <c r="A180" s="110" t="s">
        <v>1975</v>
      </c>
      <c r="B180" s="33" t="s">
        <v>1976</v>
      </c>
      <c r="C180" s="33" t="s">
        <v>236</v>
      </c>
      <c r="D180" s="12" t="s">
        <v>22</v>
      </c>
      <c r="E180" s="33" t="s">
        <v>775</v>
      </c>
      <c r="F180" s="12" t="s">
        <v>33</v>
      </c>
      <c r="G180" s="33" t="s">
        <v>1626</v>
      </c>
      <c r="H180" s="12" t="s">
        <v>936</v>
      </c>
      <c r="I180" s="12" t="s">
        <v>26</v>
      </c>
      <c r="J180" s="33"/>
      <c r="K180" s="12" t="s">
        <v>33</v>
      </c>
      <c r="L180" s="34"/>
      <c r="M180" s="78" t="s">
        <v>1656</v>
      </c>
      <c r="N180" s="33"/>
      <c r="O180" s="14" t="s">
        <v>3068</v>
      </c>
      <c r="P180" s="33"/>
      <c r="Q180" s="33"/>
      <c r="R180" s="38"/>
      <c r="S180" s="39"/>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row>
    <row r="181" spans="1:41" s="40" customFormat="1" ht="48">
      <c r="A181" s="110" t="s">
        <v>1977</v>
      </c>
      <c r="B181" s="36" t="s">
        <v>1978</v>
      </c>
      <c r="C181" s="33" t="s">
        <v>236</v>
      </c>
      <c r="D181" s="12" t="s">
        <v>22</v>
      </c>
      <c r="E181" s="33" t="s">
        <v>775</v>
      </c>
      <c r="F181" s="12" t="s">
        <v>33</v>
      </c>
      <c r="G181" s="33" t="s">
        <v>1626</v>
      </c>
      <c r="H181" s="12" t="s">
        <v>936</v>
      </c>
      <c r="I181" s="12" t="s">
        <v>26</v>
      </c>
      <c r="J181" s="33"/>
      <c r="K181" s="12" t="s">
        <v>33</v>
      </c>
      <c r="L181" s="34"/>
      <c r="M181" s="78" t="s">
        <v>1656</v>
      </c>
      <c r="N181" s="33"/>
      <c r="O181" s="14" t="s">
        <v>3068</v>
      </c>
      <c r="P181" s="33"/>
      <c r="Q181" s="33"/>
      <c r="R181" s="38"/>
      <c r="S181" s="39"/>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row>
    <row r="182" spans="1:41" s="40" customFormat="1" ht="48">
      <c r="A182" s="110" t="s">
        <v>1979</v>
      </c>
      <c r="B182" s="36" t="s">
        <v>1980</v>
      </c>
      <c r="C182" s="33" t="s">
        <v>236</v>
      </c>
      <c r="D182" s="12" t="s">
        <v>22</v>
      </c>
      <c r="E182" s="33" t="s">
        <v>775</v>
      </c>
      <c r="F182" s="12" t="s">
        <v>33</v>
      </c>
      <c r="G182" s="33" t="s">
        <v>1626</v>
      </c>
      <c r="H182" s="12" t="s">
        <v>936</v>
      </c>
      <c r="I182" s="12" t="s">
        <v>26</v>
      </c>
      <c r="J182" s="33"/>
      <c r="K182" s="12" t="s">
        <v>33</v>
      </c>
      <c r="L182" s="34"/>
      <c r="M182" s="78" t="s">
        <v>1656</v>
      </c>
      <c r="N182" s="33"/>
      <c r="O182" s="14" t="s">
        <v>3068</v>
      </c>
      <c r="P182" s="33"/>
      <c r="Q182" s="33"/>
      <c r="R182" s="38"/>
      <c r="S182" s="39"/>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row>
    <row r="183" spans="1:41" s="40" customFormat="1" ht="48">
      <c r="A183" s="110" t="s">
        <v>1902</v>
      </c>
      <c r="B183" s="36" t="s">
        <v>1981</v>
      </c>
      <c r="C183" s="33" t="s">
        <v>236</v>
      </c>
      <c r="D183" s="12" t="s">
        <v>22</v>
      </c>
      <c r="E183" s="33" t="s">
        <v>775</v>
      </c>
      <c r="F183" s="12" t="s">
        <v>33</v>
      </c>
      <c r="G183" s="33" t="s">
        <v>1626</v>
      </c>
      <c r="H183" s="12" t="s">
        <v>936</v>
      </c>
      <c r="I183" s="12" t="s">
        <v>26</v>
      </c>
      <c r="J183" s="33"/>
      <c r="K183" s="12" t="s">
        <v>33</v>
      </c>
      <c r="L183" s="34"/>
      <c r="M183" s="78" t="s">
        <v>1656</v>
      </c>
      <c r="N183" s="33"/>
      <c r="O183" s="14" t="s">
        <v>3068</v>
      </c>
      <c r="P183" s="33"/>
      <c r="Q183" s="33"/>
      <c r="R183" s="38"/>
      <c r="S183" s="39"/>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row>
    <row r="184" spans="1:41" s="40" customFormat="1" ht="48">
      <c r="A184" s="110" t="s">
        <v>1982</v>
      </c>
      <c r="B184" s="36" t="s">
        <v>1983</v>
      </c>
      <c r="C184" s="33" t="s">
        <v>236</v>
      </c>
      <c r="D184" s="12" t="s">
        <v>22</v>
      </c>
      <c r="E184" s="33" t="s">
        <v>775</v>
      </c>
      <c r="F184" s="12" t="s">
        <v>33</v>
      </c>
      <c r="G184" s="33" t="s">
        <v>1626</v>
      </c>
      <c r="H184" s="12" t="s">
        <v>936</v>
      </c>
      <c r="I184" s="12" t="s">
        <v>26</v>
      </c>
      <c r="J184" s="33"/>
      <c r="K184" s="12" t="s">
        <v>33</v>
      </c>
      <c r="L184" s="34"/>
      <c r="M184" s="78" t="s">
        <v>1656</v>
      </c>
      <c r="N184" s="33"/>
      <c r="O184" s="14" t="s">
        <v>3068</v>
      </c>
      <c r="P184" s="33"/>
      <c r="Q184" s="33"/>
      <c r="R184" s="38"/>
      <c r="S184" s="39"/>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row>
    <row r="185" spans="1:41" s="40" customFormat="1" ht="48">
      <c r="A185" s="110" t="s">
        <v>1984</v>
      </c>
      <c r="B185" s="36" t="s">
        <v>1985</v>
      </c>
      <c r="C185" s="33" t="s">
        <v>236</v>
      </c>
      <c r="D185" s="12" t="s">
        <v>22</v>
      </c>
      <c r="E185" s="33" t="s">
        <v>775</v>
      </c>
      <c r="F185" s="12" t="s">
        <v>33</v>
      </c>
      <c r="G185" s="33" t="s">
        <v>1626</v>
      </c>
      <c r="H185" s="12" t="s">
        <v>936</v>
      </c>
      <c r="I185" s="12" t="s">
        <v>26</v>
      </c>
      <c r="J185" s="33"/>
      <c r="K185" s="12" t="s">
        <v>33</v>
      </c>
      <c r="L185" s="34"/>
      <c r="M185" s="78" t="s">
        <v>1656</v>
      </c>
      <c r="N185" s="33"/>
      <c r="O185" s="14" t="s">
        <v>3068</v>
      </c>
      <c r="P185" s="33"/>
      <c r="Q185" s="33"/>
      <c r="R185" s="38"/>
      <c r="S185" s="39"/>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row>
    <row r="186" spans="1:41" s="40" customFormat="1" ht="112">
      <c r="A186" s="110" t="s">
        <v>1986</v>
      </c>
      <c r="B186" s="33" t="s">
        <v>1987</v>
      </c>
      <c r="C186" s="33" t="s">
        <v>236</v>
      </c>
      <c r="D186" s="12" t="s">
        <v>22</v>
      </c>
      <c r="E186" s="33" t="s">
        <v>775</v>
      </c>
      <c r="F186" s="12" t="s">
        <v>33</v>
      </c>
      <c r="G186" s="33" t="s">
        <v>1626</v>
      </c>
      <c r="H186" s="12" t="s">
        <v>936</v>
      </c>
      <c r="I186" s="12" t="s">
        <v>26</v>
      </c>
      <c r="J186" s="33"/>
      <c r="K186" s="12" t="s">
        <v>33</v>
      </c>
      <c r="L186" s="34"/>
      <c r="M186" s="78" t="s">
        <v>1656</v>
      </c>
      <c r="N186" s="33"/>
      <c r="O186" s="14" t="s">
        <v>3068</v>
      </c>
      <c r="P186" s="33"/>
      <c r="Q186" s="33"/>
      <c r="R186" s="38"/>
      <c r="S186" s="39"/>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row>
    <row r="187" spans="1:41" s="40" customFormat="1" ht="80">
      <c r="A187" s="110" t="s">
        <v>1988</v>
      </c>
      <c r="B187" s="33" t="s">
        <v>1989</v>
      </c>
      <c r="C187" s="33" t="s">
        <v>236</v>
      </c>
      <c r="D187" s="12" t="s">
        <v>22</v>
      </c>
      <c r="E187" s="33" t="s">
        <v>775</v>
      </c>
      <c r="F187" s="12" t="s">
        <v>33</v>
      </c>
      <c r="G187" s="33" t="s">
        <v>1626</v>
      </c>
      <c r="H187" s="12" t="s">
        <v>936</v>
      </c>
      <c r="I187" s="12" t="s">
        <v>26</v>
      </c>
      <c r="J187" s="33"/>
      <c r="K187" s="12" t="s">
        <v>33</v>
      </c>
      <c r="L187" s="34"/>
      <c r="M187" s="78" t="s">
        <v>1656</v>
      </c>
      <c r="N187" s="33"/>
      <c r="O187" s="14" t="s">
        <v>3068</v>
      </c>
      <c r="P187" s="33"/>
      <c r="Q187" s="33"/>
      <c r="R187" s="38"/>
      <c r="S187" s="39"/>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row>
    <row r="188" spans="1:41" s="40" customFormat="1" ht="64">
      <c r="A188" s="110" t="s">
        <v>1990</v>
      </c>
      <c r="B188" s="33" t="s">
        <v>1991</v>
      </c>
      <c r="C188" s="33">
        <v>9</v>
      </c>
      <c r="D188" s="33" t="s">
        <v>262</v>
      </c>
      <c r="E188" s="33" t="s">
        <v>775</v>
      </c>
      <c r="F188" s="12" t="s">
        <v>33</v>
      </c>
      <c r="G188" s="33" t="s">
        <v>1626</v>
      </c>
      <c r="H188" s="12" t="s">
        <v>936</v>
      </c>
      <c r="I188" s="12" t="s">
        <v>33</v>
      </c>
      <c r="J188" s="33"/>
      <c r="K188" s="12" t="s">
        <v>33</v>
      </c>
      <c r="L188" s="34"/>
      <c r="M188" s="78">
        <v>1008.2078</v>
      </c>
      <c r="N188" s="33">
        <v>2023</v>
      </c>
      <c r="O188" s="14" t="s">
        <v>3068</v>
      </c>
      <c r="P188" s="33" t="s">
        <v>1992</v>
      </c>
      <c r="Q188" s="33" t="s">
        <v>1993</v>
      </c>
      <c r="R188" s="38"/>
      <c r="S188" s="38"/>
    </row>
    <row r="189" spans="1:41" s="43" customFormat="1" ht="48">
      <c r="A189" s="66" t="s">
        <v>1994</v>
      </c>
      <c r="B189" s="33" t="s">
        <v>1995</v>
      </c>
      <c r="C189" s="33" t="s">
        <v>1442</v>
      </c>
      <c r="D189" s="12" t="s">
        <v>22</v>
      </c>
      <c r="E189" s="33" t="s">
        <v>775</v>
      </c>
      <c r="F189" s="12" t="s">
        <v>33</v>
      </c>
      <c r="G189" s="33" t="s">
        <v>1996</v>
      </c>
      <c r="H189" s="33" t="s">
        <v>1997</v>
      </c>
      <c r="I189" s="12" t="s">
        <v>33</v>
      </c>
      <c r="J189" s="33"/>
      <c r="K189" s="12" t="s">
        <v>33</v>
      </c>
      <c r="L189" s="34"/>
      <c r="M189" s="78">
        <v>41755.823999999993</v>
      </c>
      <c r="N189" s="33">
        <v>2009</v>
      </c>
      <c r="O189" s="14" t="s">
        <v>3068</v>
      </c>
      <c r="P189" s="33" t="s">
        <v>3119</v>
      </c>
      <c r="Q189" s="33" t="s">
        <v>1998</v>
      </c>
      <c r="R189" s="38"/>
      <c r="S189" s="39"/>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row>
    <row r="190" spans="1:41" s="43" customFormat="1" ht="32">
      <c r="A190" s="66" t="s">
        <v>1999</v>
      </c>
      <c r="B190" s="33" t="s">
        <v>2000</v>
      </c>
      <c r="C190" s="33" t="s">
        <v>2001</v>
      </c>
      <c r="D190" s="12" t="s">
        <v>22</v>
      </c>
      <c r="E190" s="33" t="s">
        <v>775</v>
      </c>
      <c r="F190" s="12" t="s">
        <v>33</v>
      </c>
      <c r="G190" s="33" t="s">
        <v>2002</v>
      </c>
      <c r="H190" s="12" t="s">
        <v>936</v>
      </c>
      <c r="I190" s="12" t="s">
        <v>33</v>
      </c>
      <c r="J190" s="33"/>
      <c r="K190" s="12" t="s">
        <v>33</v>
      </c>
      <c r="L190" s="34"/>
      <c r="M190" s="78">
        <v>2850760</v>
      </c>
      <c r="N190" s="33">
        <v>1873</v>
      </c>
      <c r="O190" s="14" t="s">
        <v>3068</v>
      </c>
      <c r="P190" s="33"/>
      <c r="Q190" s="33" t="s">
        <v>1621</v>
      </c>
      <c r="R190" s="38"/>
      <c r="S190" s="39"/>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row>
    <row r="191" spans="1:41" s="43" customFormat="1" ht="48">
      <c r="A191" s="66" t="s">
        <v>2003</v>
      </c>
      <c r="B191" s="33" t="s">
        <v>2004</v>
      </c>
      <c r="C191" s="33" t="s">
        <v>1442</v>
      </c>
      <c r="D191" s="12" t="s">
        <v>22</v>
      </c>
      <c r="E191" s="33" t="s">
        <v>775</v>
      </c>
      <c r="F191" s="12" t="s">
        <v>33</v>
      </c>
      <c r="G191" s="33" t="s">
        <v>2005</v>
      </c>
      <c r="H191" s="12" t="s">
        <v>936</v>
      </c>
      <c r="I191" s="12" t="s">
        <v>33</v>
      </c>
      <c r="J191" s="33"/>
      <c r="K191" s="12" t="s">
        <v>33</v>
      </c>
      <c r="L191" s="34"/>
      <c r="M191" s="78">
        <v>4711.3</v>
      </c>
      <c r="N191" s="14" t="s">
        <v>1442</v>
      </c>
      <c r="O191" s="14" t="s">
        <v>3068</v>
      </c>
      <c r="P191" s="33" t="s">
        <v>3118</v>
      </c>
      <c r="Q191" s="33" t="s">
        <v>1621</v>
      </c>
      <c r="R191" s="38"/>
      <c r="S191" s="39"/>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row>
    <row r="192" spans="1:41" s="43" customFormat="1" ht="64">
      <c r="A192" s="66" t="s">
        <v>2006</v>
      </c>
      <c r="B192" s="33" t="s">
        <v>2007</v>
      </c>
      <c r="C192" s="33" t="s">
        <v>3372</v>
      </c>
      <c r="D192" s="12" t="s">
        <v>22</v>
      </c>
      <c r="E192" s="33" t="s">
        <v>775</v>
      </c>
      <c r="F192" s="12" t="s">
        <v>33</v>
      </c>
      <c r="G192" s="33" t="s">
        <v>2008</v>
      </c>
      <c r="H192" s="33" t="s">
        <v>2009</v>
      </c>
      <c r="I192" s="12" t="s">
        <v>33</v>
      </c>
      <c r="J192" s="33"/>
      <c r="K192" s="12" t="s">
        <v>33</v>
      </c>
      <c r="L192" s="34"/>
      <c r="M192" s="78">
        <v>161872.49</v>
      </c>
      <c r="N192" s="14" t="s">
        <v>1442</v>
      </c>
      <c r="O192" s="14" t="s">
        <v>3068</v>
      </c>
      <c r="P192" s="33"/>
      <c r="Q192" s="33" t="s">
        <v>1993</v>
      </c>
      <c r="R192" s="38"/>
      <c r="S192" s="39"/>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row>
    <row r="193" spans="1:41" s="43" customFormat="1" ht="96">
      <c r="A193" s="66" t="s">
        <v>2010</v>
      </c>
      <c r="B193" s="33" t="s">
        <v>2011</v>
      </c>
      <c r="C193" s="34" t="s">
        <v>2012</v>
      </c>
      <c r="D193" s="12" t="s">
        <v>22</v>
      </c>
      <c r="E193" s="33" t="s">
        <v>775</v>
      </c>
      <c r="F193" s="12" t="s">
        <v>33</v>
      </c>
      <c r="G193" s="33" t="s">
        <v>2013</v>
      </c>
      <c r="H193" s="33" t="s">
        <v>2014</v>
      </c>
      <c r="I193" s="12" t="s">
        <v>33</v>
      </c>
      <c r="J193" s="33"/>
      <c r="K193" s="12" t="s">
        <v>33</v>
      </c>
      <c r="L193" s="34"/>
      <c r="M193" s="78">
        <v>2215370</v>
      </c>
      <c r="N193" s="33">
        <v>1965</v>
      </c>
      <c r="O193" s="14" t="s">
        <v>3068</v>
      </c>
      <c r="P193" s="33" t="s">
        <v>3115</v>
      </c>
      <c r="Q193" s="33" t="s">
        <v>3373</v>
      </c>
      <c r="R193" s="38"/>
      <c r="S193" s="39"/>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row>
    <row r="194" spans="1:41" s="43" customFormat="1" ht="64">
      <c r="A194" s="66" t="s">
        <v>919</v>
      </c>
      <c r="B194" s="33" t="s">
        <v>2015</v>
      </c>
      <c r="C194" s="34" t="s">
        <v>2012</v>
      </c>
      <c r="D194" s="12" t="s">
        <v>22</v>
      </c>
      <c r="E194" s="33" t="s">
        <v>775</v>
      </c>
      <c r="F194" s="12" t="s">
        <v>33</v>
      </c>
      <c r="G194" s="33" t="s">
        <v>2016</v>
      </c>
      <c r="H194" s="33" t="s">
        <v>2014</v>
      </c>
      <c r="I194" s="12" t="s">
        <v>33</v>
      </c>
      <c r="J194" s="33"/>
      <c r="K194" s="12" t="s">
        <v>26</v>
      </c>
      <c r="L194" s="34" t="s">
        <v>2017</v>
      </c>
      <c r="M194" s="78">
        <v>35456.306000000004</v>
      </c>
      <c r="N194" s="33">
        <v>2001</v>
      </c>
      <c r="O194" s="14" t="s">
        <v>3068</v>
      </c>
      <c r="P194" s="33" t="s">
        <v>3116</v>
      </c>
      <c r="Q194" s="33" t="s">
        <v>2018</v>
      </c>
      <c r="R194" s="38"/>
      <c r="S194" s="39"/>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row>
    <row r="195" spans="1:41" s="43" customFormat="1" ht="32">
      <c r="A195" s="66" t="s">
        <v>2019</v>
      </c>
      <c r="B195" s="33" t="s">
        <v>2020</v>
      </c>
      <c r="C195" s="33" t="s">
        <v>1442</v>
      </c>
      <c r="D195" s="12" t="s">
        <v>22</v>
      </c>
      <c r="E195" s="33" t="s">
        <v>775</v>
      </c>
      <c r="F195" s="12" t="s">
        <v>33</v>
      </c>
      <c r="G195" s="33" t="s">
        <v>2016</v>
      </c>
      <c r="H195" s="12" t="s">
        <v>936</v>
      </c>
      <c r="I195" s="12" t="s">
        <v>33</v>
      </c>
      <c r="J195" s="33"/>
      <c r="K195" s="12" t="s">
        <v>26</v>
      </c>
      <c r="L195" s="34" t="s">
        <v>2017</v>
      </c>
      <c r="M195" s="78">
        <v>4649.4949600000009</v>
      </c>
      <c r="N195" s="33">
        <v>2007</v>
      </c>
      <c r="O195" s="14" t="s">
        <v>3068</v>
      </c>
      <c r="P195" s="33" t="s">
        <v>3117</v>
      </c>
      <c r="Q195" s="33" t="s">
        <v>1621</v>
      </c>
      <c r="R195" s="38"/>
      <c r="S195" s="39"/>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row>
    <row r="196" spans="1:41" s="40" customFormat="1" ht="64">
      <c r="A196" s="66" t="s">
        <v>2021</v>
      </c>
      <c r="B196" s="33" t="s">
        <v>2022</v>
      </c>
      <c r="C196" s="33" t="s">
        <v>3002</v>
      </c>
      <c r="D196" s="12" t="s">
        <v>22</v>
      </c>
      <c r="E196" s="33" t="s">
        <v>3003</v>
      </c>
      <c r="F196" s="12" t="s">
        <v>26</v>
      </c>
      <c r="G196" s="33" t="s">
        <v>2023</v>
      </c>
      <c r="H196" s="33" t="s">
        <v>3114</v>
      </c>
      <c r="I196" s="12" t="s">
        <v>26</v>
      </c>
      <c r="J196" s="33" t="s">
        <v>2025</v>
      </c>
      <c r="K196" s="12" t="s">
        <v>33</v>
      </c>
      <c r="L196" s="37"/>
      <c r="M196" s="77">
        <v>56537.791428585093</v>
      </c>
      <c r="N196" s="33">
        <v>2017</v>
      </c>
      <c r="O196" s="14" t="s">
        <v>3068</v>
      </c>
      <c r="P196" s="33" t="s">
        <v>2024</v>
      </c>
      <c r="Q196" s="33" t="s">
        <v>1621</v>
      </c>
      <c r="R196" s="38"/>
      <c r="S196" s="39"/>
      <c r="T196" s="39"/>
      <c r="U196" s="41"/>
      <c r="V196" s="41"/>
      <c r="W196" s="41"/>
      <c r="X196" s="41"/>
      <c r="Y196" s="41"/>
      <c r="Z196" s="41"/>
      <c r="AA196" s="41"/>
      <c r="AB196" s="41"/>
      <c r="AC196" s="41"/>
      <c r="AD196" s="41"/>
      <c r="AE196" s="41"/>
      <c r="AF196" s="41"/>
      <c r="AG196" s="41"/>
      <c r="AH196" s="41"/>
      <c r="AI196" s="41"/>
      <c r="AJ196" s="41"/>
      <c r="AK196" s="41"/>
      <c r="AL196" s="41"/>
      <c r="AM196" s="41"/>
      <c r="AN196" s="41"/>
      <c r="AO196" s="41"/>
    </row>
    <row r="197" spans="1:41" s="40" customFormat="1" ht="48">
      <c r="A197" s="66" t="s">
        <v>2026</v>
      </c>
      <c r="B197" s="33" t="s">
        <v>2027</v>
      </c>
      <c r="C197" s="33" t="s">
        <v>3004</v>
      </c>
      <c r="D197" s="12" t="s">
        <v>22</v>
      </c>
      <c r="E197" s="33" t="s">
        <v>3005</v>
      </c>
      <c r="F197" s="12" t="s">
        <v>26</v>
      </c>
      <c r="G197" s="33" t="s">
        <v>2023</v>
      </c>
      <c r="H197" s="12" t="s">
        <v>936</v>
      </c>
      <c r="I197" s="12" t="s">
        <v>33</v>
      </c>
      <c r="J197" s="33"/>
      <c r="K197" s="12" t="s">
        <v>33</v>
      </c>
      <c r="L197" s="37"/>
      <c r="M197" s="77">
        <v>50389.286783718824</v>
      </c>
      <c r="N197" s="33">
        <v>2001</v>
      </c>
      <c r="O197" s="14" t="s">
        <v>3068</v>
      </c>
      <c r="P197" s="33" t="s">
        <v>2024</v>
      </c>
      <c r="Q197" s="33" t="s">
        <v>1621</v>
      </c>
      <c r="R197" s="38"/>
      <c r="S197" s="39"/>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row>
    <row r="198" spans="1:41" s="40" customFormat="1" ht="80">
      <c r="A198" s="66" t="s">
        <v>1593</v>
      </c>
      <c r="B198" s="33" t="s">
        <v>2028</v>
      </c>
      <c r="C198" s="33" t="s">
        <v>4363</v>
      </c>
      <c r="D198" s="12" t="s">
        <v>22</v>
      </c>
      <c r="E198" s="33" t="s">
        <v>2029</v>
      </c>
      <c r="F198" s="12" t="s">
        <v>33</v>
      </c>
      <c r="G198" s="33" t="s">
        <v>2023</v>
      </c>
      <c r="H198" s="12" t="s">
        <v>936</v>
      </c>
      <c r="I198" s="12" t="s">
        <v>26</v>
      </c>
      <c r="J198" s="33" t="s">
        <v>3113</v>
      </c>
      <c r="K198" s="12" t="s">
        <v>33</v>
      </c>
      <c r="L198" s="37"/>
      <c r="M198" s="77">
        <v>3913.8705841028541</v>
      </c>
      <c r="N198" s="14" t="s">
        <v>1442</v>
      </c>
      <c r="O198" s="14" t="s">
        <v>3069</v>
      </c>
      <c r="P198" s="33" t="s">
        <v>2030</v>
      </c>
      <c r="Q198" s="33" t="s">
        <v>1621</v>
      </c>
      <c r="R198" s="38"/>
      <c r="S198" s="39"/>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row>
    <row r="199" spans="1:41" s="40" customFormat="1" ht="64">
      <c r="A199" s="66" t="s">
        <v>2031</v>
      </c>
      <c r="B199" s="33" t="s">
        <v>2032</v>
      </c>
      <c r="C199" s="33" t="s">
        <v>2033</v>
      </c>
      <c r="D199" s="12" t="s">
        <v>22</v>
      </c>
      <c r="E199" s="33" t="s">
        <v>775</v>
      </c>
      <c r="F199" s="12" t="s">
        <v>33</v>
      </c>
      <c r="G199" s="33" t="s">
        <v>2023</v>
      </c>
      <c r="H199" s="12" t="s">
        <v>936</v>
      </c>
      <c r="I199" s="12" t="s">
        <v>33</v>
      </c>
      <c r="J199" s="33"/>
      <c r="K199" s="12" t="s">
        <v>33</v>
      </c>
      <c r="L199" s="37"/>
      <c r="M199" s="77">
        <v>22609.761244893176</v>
      </c>
      <c r="N199" s="14" t="s">
        <v>1442</v>
      </c>
      <c r="O199" s="14" t="s">
        <v>3069</v>
      </c>
      <c r="P199" s="33"/>
      <c r="Q199" s="33" t="s">
        <v>1621</v>
      </c>
      <c r="R199" s="38"/>
      <c r="S199" s="39"/>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row>
    <row r="200" spans="1:41" s="40" customFormat="1" ht="48">
      <c r="A200" s="66" t="s">
        <v>2034</v>
      </c>
      <c r="B200" s="33" t="s">
        <v>2035</v>
      </c>
      <c r="C200" s="33" t="s">
        <v>2036</v>
      </c>
      <c r="D200" s="12" t="s">
        <v>22</v>
      </c>
      <c r="E200" s="33" t="s">
        <v>2037</v>
      </c>
      <c r="F200" s="12" t="s">
        <v>33</v>
      </c>
      <c r="G200" s="33" t="s">
        <v>2023</v>
      </c>
      <c r="H200" s="12" t="s">
        <v>936</v>
      </c>
      <c r="I200" s="12" t="s">
        <v>33</v>
      </c>
      <c r="J200" s="33"/>
      <c r="K200" s="12" t="s">
        <v>33</v>
      </c>
      <c r="L200" s="37"/>
      <c r="M200" s="77">
        <v>2439.3517247036248</v>
      </c>
      <c r="N200" s="14" t="s">
        <v>1442</v>
      </c>
      <c r="O200" s="14" t="s">
        <v>3068</v>
      </c>
      <c r="P200" s="33"/>
      <c r="Q200" s="33"/>
      <c r="R200" s="38"/>
      <c r="S200" s="39"/>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row>
    <row r="201" spans="1:41" s="40" customFormat="1" ht="48">
      <c r="A201" s="66" t="s">
        <v>2038</v>
      </c>
      <c r="B201" s="33" t="s">
        <v>2039</v>
      </c>
      <c r="C201" s="33" t="s">
        <v>1442</v>
      </c>
      <c r="D201" s="12" t="s">
        <v>22</v>
      </c>
      <c r="E201" s="33" t="s">
        <v>775</v>
      </c>
      <c r="F201" s="12" t="s">
        <v>33</v>
      </c>
      <c r="G201" s="33" t="s">
        <v>2023</v>
      </c>
      <c r="H201" s="12" t="s">
        <v>936</v>
      </c>
      <c r="I201" s="12" t="s">
        <v>33</v>
      </c>
      <c r="J201" s="33"/>
      <c r="K201" s="12" t="s">
        <v>33</v>
      </c>
      <c r="L201" s="37"/>
      <c r="M201" s="77">
        <v>3048.2920850896126</v>
      </c>
      <c r="N201" s="14" t="s">
        <v>1442</v>
      </c>
      <c r="O201" s="14" t="s">
        <v>3068</v>
      </c>
      <c r="P201" s="33" t="s">
        <v>2040</v>
      </c>
      <c r="Q201" s="33" t="s">
        <v>2041</v>
      </c>
      <c r="R201" s="38"/>
      <c r="S201" s="39"/>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row>
    <row r="202" spans="1:41" s="40" customFormat="1" ht="48">
      <c r="A202" s="66" t="s">
        <v>2042</v>
      </c>
      <c r="B202" s="33" t="s">
        <v>2043</v>
      </c>
      <c r="C202" s="33" t="s">
        <v>788</v>
      </c>
      <c r="D202" s="12" t="s">
        <v>22</v>
      </c>
      <c r="E202" s="33" t="s">
        <v>2044</v>
      </c>
      <c r="F202" s="12" t="s">
        <v>33</v>
      </c>
      <c r="G202" s="33" t="s">
        <v>2023</v>
      </c>
      <c r="H202" s="12" t="s">
        <v>936</v>
      </c>
      <c r="I202" s="12" t="s">
        <v>33</v>
      </c>
      <c r="J202" s="33"/>
      <c r="K202" s="12" t="s">
        <v>33</v>
      </c>
      <c r="L202" s="37"/>
      <c r="M202" s="77">
        <v>3048.2920850896126</v>
      </c>
      <c r="N202" s="33">
        <v>2020</v>
      </c>
      <c r="O202" s="14" t="s">
        <v>3068</v>
      </c>
      <c r="P202" s="33" t="s">
        <v>2045</v>
      </c>
      <c r="Q202" s="33" t="s">
        <v>2041</v>
      </c>
      <c r="R202" s="38"/>
      <c r="S202" s="39"/>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row>
    <row r="203" spans="1:41" s="40" customFormat="1" ht="48">
      <c r="A203" s="66" t="s">
        <v>2046</v>
      </c>
      <c r="B203" s="33" t="s">
        <v>2047</v>
      </c>
      <c r="C203" s="33" t="s">
        <v>1442</v>
      </c>
      <c r="D203" s="12" t="s">
        <v>22</v>
      </c>
      <c r="E203" s="33" t="s">
        <v>775</v>
      </c>
      <c r="F203" s="12" t="s">
        <v>33</v>
      </c>
      <c r="G203" s="33" t="s">
        <v>2023</v>
      </c>
      <c r="H203" s="12" t="s">
        <v>936</v>
      </c>
      <c r="I203" s="12" t="s">
        <v>33</v>
      </c>
      <c r="J203" s="33"/>
      <c r="K203" s="12" t="s">
        <v>33</v>
      </c>
      <c r="L203" s="37"/>
      <c r="M203" s="77">
        <v>2722.1740638172091</v>
      </c>
      <c r="N203" s="14" t="s">
        <v>1442</v>
      </c>
      <c r="O203" s="14" t="s">
        <v>3068</v>
      </c>
      <c r="P203" s="33"/>
      <c r="Q203" s="33" t="s">
        <v>2041</v>
      </c>
      <c r="R203" s="38"/>
      <c r="S203" s="39"/>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row>
    <row r="204" spans="1:41" ht="64">
      <c r="A204" s="66" t="s">
        <v>3374</v>
      </c>
      <c r="B204" s="33" t="s">
        <v>3375</v>
      </c>
      <c r="C204" s="33" t="s">
        <v>1442</v>
      </c>
      <c r="D204" s="12" t="s">
        <v>22</v>
      </c>
      <c r="E204" s="33" t="s">
        <v>775</v>
      </c>
      <c r="F204" s="12" t="s">
        <v>33</v>
      </c>
      <c r="G204" s="33" t="s">
        <v>3376</v>
      </c>
      <c r="H204" s="33" t="s">
        <v>3377</v>
      </c>
      <c r="I204" s="12" t="s">
        <v>26</v>
      </c>
      <c r="J204" s="33" t="s">
        <v>3378</v>
      </c>
      <c r="K204" s="12" t="s">
        <v>33</v>
      </c>
      <c r="L204" s="34"/>
      <c r="M204" s="78">
        <v>6130.48</v>
      </c>
      <c r="N204" s="33">
        <v>2024</v>
      </c>
      <c r="O204" s="14" t="s">
        <v>3068</v>
      </c>
      <c r="P204" s="33" t="s">
        <v>3379</v>
      </c>
      <c r="Q204" s="33"/>
      <c r="S204" s="46"/>
    </row>
    <row r="205" spans="1:41" ht="64">
      <c r="A205" s="66" t="s">
        <v>3380</v>
      </c>
      <c r="B205" s="33" t="s">
        <v>3381</v>
      </c>
      <c r="C205" s="33" t="s">
        <v>1442</v>
      </c>
      <c r="D205" s="12" t="s">
        <v>22</v>
      </c>
      <c r="E205" s="33" t="s">
        <v>775</v>
      </c>
      <c r="F205" s="12" t="s">
        <v>33</v>
      </c>
      <c r="G205" s="33" t="s">
        <v>3382</v>
      </c>
      <c r="H205" s="33" t="s">
        <v>3383</v>
      </c>
      <c r="I205" s="12" t="s">
        <v>26</v>
      </c>
      <c r="J205" s="33" t="s">
        <v>3378</v>
      </c>
      <c r="K205" s="12" t="s">
        <v>33</v>
      </c>
      <c r="L205" s="34"/>
      <c r="M205" s="78">
        <v>8542.7999999999993</v>
      </c>
      <c r="N205" s="33">
        <v>2024</v>
      </c>
      <c r="O205" s="14" t="s">
        <v>3068</v>
      </c>
      <c r="P205" s="33" t="s">
        <v>3384</v>
      </c>
      <c r="Q205" s="33"/>
      <c r="S205" s="46"/>
    </row>
    <row r="206" spans="1:41" ht="64">
      <c r="A206" s="66" t="s">
        <v>3385</v>
      </c>
      <c r="B206" s="33" t="s">
        <v>3386</v>
      </c>
      <c r="C206" s="33" t="s">
        <v>1442</v>
      </c>
      <c r="D206" s="12" t="s">
        <v>22</v>
      </c>
      <c r="E206" s="33" t="s">
        <v>775</v>
      </c>
      <c r="F206" s="12" t="s">
        <v>33</v>
      </c>
      <c r="G206" s="33" t="s">
        <v>3382</v>
      </c>
      <c r="H206" s="33" t="s">
        <v>3383</v>
      </c>
      <c r="I206" s="12" t="s">
        <v>33</v>
      </c>
      <c r="J206" s="33"/>
      <c r="K206" s="12" t="s">
        <v>33</v>
      </c>
      <c r="L206" s="34"/>
      <c r="M206" s="78">
        <v>52981.7</v>
      </c>
      <c r="N206" s="33">
        <v>2025</v>
      </c>
      <c r="O206" s="14" t="s">
        <v>3068</v>
      </c>
      <c r="P206" s="33" t="s">
        <v>3119</v>
      </c>
      <c r="Q206" s="33" t="s">
        <v>3387</v>
      </c>
      <c r="S206" s="46"/>
    </row>
    <row r="207" spans="1:41" ht="32">
      <c r="A207" s="118" t="s">
        <v>3388</v>
      </c>
      <c r="B207" s="16" t="s">
        <v>3389</v>
      </c>
      <c r="C207" s="33" t="s">
        <v>1442</v>
      </c>
      <c r="D207" s="12" t="s">
        <v>22</v>
      </c>
      <c r="E207" s="33" t="s">
        <v>775</v>
      </c>
      <c r="F207" s="12" t="s">
        <v>33</v>
      </c>
      <c r="G207" s="13" t="s">
        <v>2852</v>
      </c>
      <c r="H207" s="12" t="s">
        <v>936</v>
      </c>
      <c r="I207" s="12" t="s">
        <v>775</v>
      </c>
      <c r="J207" s="13"/>
      <c r="K207" s="12" t="s">
        <v>775</v>
      </c>
      <c r="L207" s="13"/>
      <c r="M207" s="82">
        <v>20698.96</v>
      </c>
      <c r="N207" s="14">
        <v>2019</v>
      </c>
      <c r="O207" s="14" t="s">
        <v>3068</v>
      </c>
      <c r="P207" s="33" t="s">
        <v>3119</v>
      </c>
      <c r="Q207" s="13"/>
      <c r="S207" s="46"/>
    </row>
  </sheetData>
  <mergeCells count="2">
    <mergeCell ref="A1:Q1"/>
    <mergeCell ref="A2:N2"/>
  </mergeCells>
  <printOptions horizontalCentered="1"/>
  <pageMargins left="0.25" right="0.25" top="0.25" bottom="0.4" header="0.3" footer="0.3"/>
  <pageSetup scale="37" orientation="landscape" horizontalDpi="1200" verticalDpi="1200"/>
  <headerFooter>
    <oddFooter>Page &amp;P of &amp;N</oddFooter>
  </headerFooter>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Cover</vt:lpstr>
      <vt:lpstr>Appendix</vt:lpstr>
      <vt:lpstr>Demographics</vt:lpstr>
      <vt:lpstr>DATA VALUES</vt:lpstr>
      <vt:lpstr>Behavioral Health</vt:lpstr>
      <vt:lpstr>Barnstable</vt:lpstr>
      <vt:lpstr>Berkshire</vt:lpstr>
      <vt:lpstr>Bristol</vt:lpstr>
      <vt:lpstr>Dukes</vt:lpstr>
      <vt:lpstr>Essex</vt:lpstr>
      <vt:lpstr>Franklin</vt:lpstr>
      <vt:lpstr>Hampden</vt:lpstr>
      <vt:lpstr>Hampshire</vt:lpstr>
      <vt:lpstr>Middlesex</vt:lpstr>
      <vt:lpstr>Nantucket</vt:lpstr>
      <vt:lpstr>Norfolk</vt:lpstr>
      <vt:lpstr>Plymouth</vt:lpstr>
      <vt:lpstr>Suffolk</vt:lpstr>
      <vt:lpstr>Worcester</vt:lpstr>
      <vt:lpstr>Appendix!Print_Area</vt:lpstr>
      <vt:lpstr>Barnstable!Print_Area</vt:lpstr>
      <vt:lpstr>'Behavioral Health'!Print_Area</vt:lpstr>
      <vt:lpstr>Berkshire!Print_Area</vt:lpstr>
      <vt:lpstr>Bristol!Print_Area</vt:lpstr>
      <vt:lpstr>Demographics!Print_Area</vt:lpstr>
      <vt:lpstr>Dukes!Print_Area</vt:lpstr>
      <vt:lpstr>Essex!Print_Area</vt:lpstr>
      <vt:lpstr>Franklin!Print_Area</vt:lpstr>
      <vt:lpstr>Hampden!Print_Area</vt:lpstr>
      <vt:lpstr>Hampshire!Print_Area</vt:lpstr>
      <vt:lpstr>Middlesex!Print_Area</vt:lpstr>
      <vt:lpstr>Nantucket!Print_Area</vt:lpstr>
      <vt:lpstr>Norfolk!Print_Area</vt:lpstr>
      <vt:lpstr>Plymouth!Print_Area</vt:lpstr>
      <vt:lpstr>Suffolk!Print_Area</vt:lpstr>
      <vt:lpstr>Worcester!Print_Area</vt:lpstr>
      <vt:lpstr>Barnstable!Print_Titles</vt:lpstr>
      <vt:lpstr>Berkshire!Print_Titles</vt:lpstr>
      <vt:lpstr>Bristol!Print_Titles</vt:lpstr>
      <vt:lpstr>Dukes!Print_Titles</vt:lpstr>
      <vt:lpstr>Essex!Print_Titles</vt:lpstr>
      <vt:lpstr>Franklin!Print_Titles</vt:lpstr>
      <vt:lpstr>Hampshire!Print_Titles</vt:lpstr>
      <vt:lpstr>Middlesex!Print_Titles</vt:lpstr>
      <vt:lpstr>Nantucket!Print_Titles</vt:lpstr>
      <vt:lpstr>Norfolk!Print_Titles</vt:lpstr>
      <vt:lpstr>Plymouth!Print_Titles</vt:lpstr>
      <vt:lpstr>Suffolk!Print_Titles</vt:lpstr>
      <vt:lpstr>Worcester!Print_Titles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johnsonvanwright, sally</dc:creator>
  <cp:lastModifiedBy>Montano, Julie A. (SDA)</cp:lastModifiedBy>
  <cp:lastPrinted>2025-12-15T22:15:08Z</cp:lastPrinted>
  <dcterms:created xsi:type="dcterms:W3CDTF">2021-08-30T13:31:46Z</dcterms:created>
  <dcterms:modified xsi:type="dcterms:W3CDTF">2025-12-17T16:28:27Z</dcterms:modified>
</cp:coreProperties>
</file>