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1340" windowHeight="6285" tabRatio="936"/>
  </bookViews>
  <sheets>
    <sheet name="EST OF FEE CP" sheetId="8" r:id="rId1"/>
    <sheet name="EST OF FEE LS" sheetId="7" r:id="rId2"/>
    <sheet name="CERTIFIED PAYROLL" sheetId="4" r:id="rId3"/>
    <sheet name="CERTIFIED NARRATIVE" sheetId="14" r:id="rId4"/>
    <sheet name="PROGRESS REPORT CP" sheetId="10" r:id="rId5"/>
    <sheet name="PROGRESS REPORT LS" sheetId="9" r:id="rId6"/>
    <sheet name="DIRECT EXPENSE APPROVAL" sheetId="11" r:id="rId7"/>
    <sheet name="DIRECT EXPENSE" sheetId="6" r:id="rId8"/>
    <sheet name="MWDBE" sheetId="5" r:id="rId9"/>
    <sheet name="DIRECT EXPENSE BACK UP INFO" sheetId="12" r:id="rId10"/>
  </sheets>
  <definedNames>
    <definedName name="_xlnm.Print_Area" localSheetId="3">'CERTIFIED NARRATIVE'!$A$1:$I$191</definedName>
    <definedName name="_xlnm.Print_Area" localSheetId="2">'CERTIFIED PAYROLL'!$A$1:$AJ$50</definedName>
    <definedName name="_xlnm.Print_Area" localSheetId="7">'DIRECT EXPENSE'!$A$1:$G$59</definedName>
    <definedName name="_xlnm.Print_Area" localSheetId="9">'DIRECT EXPENSE BACK UP INFO'!$A$1:$G$7</definedName>
    <definedName name="_xlnm.Print_Area" localSheetId="0">'EST OF FEE CP'!$A$1:$H$62</definedName>
    <definedName name="_xlnm.Print_Area" localSheetId="1">'EST OF FEE LS'!$A$1:$H$67</definedName>
    <definedName name="_xlnm.Print_Area" localSheetId="8">MWDBE!$A$1:$I$47</definedName>
    <definedName name="_xlnm.Print_Area" localSheetId="4">'PROGRESS REPORT CP'!$A$1:$I$62</definedName>
    <definedName name="_xlnm.Print_Area" localSheetId="5">'PROGRESS REPORT LS'!$A$1:$I$65</definedName>
  </definedNames>
  <calcPr calcId="152511"/>
</workbook>
</file>

<file path=xl/calcChain.xml><?xml version="1.0" encoding="utf-8"?>
<calcChain xmlns="http://schemas.openxmlformats.org/spreadsheetml/2006/main">
  <c r="I41" i="10" l="1"/>
  <c r="I40" i="10"/>
  <c r="I39" i="10"/>
  <c r="I38" i="10"/>
  <c r="I37" i="10"/>
  <c r="I36" i="10"/>
  <c r="I35" i="10"/>
  <c r="I34" i="10"/>
  <c r="I33" i="10"/>
  <c r="I32" i="10"/>
  <c r="I35" i="9"/>
  <c r="I34" i="9"/>
  <c r="I33" i="9"/>
  <c r="I32" i="9"/>
  <c r="I31" i="9"/>
  <c r="I26" i="10"/>
  <c r="I27" i="10"/>
  <c r="I28" i="10"/>
  <c r="I29" i="10"/>
  <c r="I30" i="10"/>
  <c r="I31" i="10"/>
  <c r="I42" i="10"/>
  <c r="I43" i="10"/>
  <c r="I44" i="10"/>
  <c r="E47" i="7"/>
  <c r="E45" i="7"/>
  <c r="E44" i="7"/>
  <c r="G51" i="7"/>
  <c r="G47" i="7"/>
  <c r="G45" i="7"/>
  <c r="G44" i="7"/>
  <c r="E51" i="7"/>
  <c r="E39" i="8"/>
  <c r="D51" i="7"/>
  <c r="D47" i="7"/>
  <c r="D45" i="7"/>
  <c r="D44" i="7"/>
  <c r="D43" i="8"/>
  <c r="D39" i="8"/>
  <c r="G43" i="8"/>
  <c r="E43" i="8"/>
  <c r="C41" i="8"/>
  <c r="C40" i="8"/>
  <c r="G39" i="8"/>
  <c r="F36" i="8"/>
  <c r="H36" i="8" s="1"/>
  <c r="C34" i="8"/>
  <c r="G34" i="8" s="1"/>
  <c r="G35" i="8" s="1"/>
  <c r="G37" i="8" s="1"/>
  <c r="C33" i="8"/>
  <c r="D33" i="8"/>
  <c r="F33" i="8" s="1"/>
  <c r="H33" i="8" s="1"/>
  <c r="F32" i="8"/>
  <c r="H32" i="8"/>
  <c r="F29" i="8"/>
  <c r="H29" i="8"/>
  <c r="C27" i="8"/>
  <c r="C26" i="8"/>
  <c r="D26" i="8" s="1"/>
  <c r="F25" i="8"/>
  <c r="H25" i="8" s="1"/>
  <c r="F22" i="8"/>
  <c r="H22" i="8" s="1"/>
  <c r="G19" i="8"/>
  <c r="E19" i="8"/>
  <c r="D19" i="8"/>
  <c r="F18" i="8"/>
  <c r="F39" i="8" s="1"/>
  <c r="H39" i="8" s="1"/>
  <c r="I25" i="10"/>
  <c r="C37" i="7"/>
  <c r="C49" i="7" s="1"/>
  <c r="C36" i="7"/>
  <c r="G36" i="7" s="1"/>
  <c r="D24" i="7"/>
  <c r="D48" i="7" s="1"/>
  <c r="E24" i="7"/>
  <c r="G24" i="7"/>
  <c r="G25" i="7" s="1"/>
  <c r="F23" i="7"/>
  <c r="F47" i="7" s="1"/>
  <c r="F20" i="7"/>
  <c r="F44" i="7" s="1"/>
  <c r="F27" i="7"/>
  <c r="H20" i="7"/>
  <c r="H27" i="7"/>
  <c r="F39" i="7"/>
  <c r="H39" i="7" s="1"/>
  <c r="H51" i="7" s="1"/>
  <c r="F35" i="7"/>
  <c r="H35" i="7"/>
  <c r="F33" i="7"/>
  <c r="H33" i="7"/>
  <c r="F32" i="7"/>
  <c r="H32" i="7"/>
  <c r="H44" i="7" s="1"/>
  <c r="F21" i="7"/>
  <c r="H21" i="7" s="1"/>
  <c r="F47" i="6"/>
  <c r="F49" i="6" s="1"/>
  <c r="F51" i="6" s="1"/>
  <c r="E47" i="6"/>
  <c r="E49" i="6" s="1"/>
  <c r="D47" i="6"/>
  <c r="D49" i="6"/>
  <c r="C47" i="6"/>
  <c r="C49" i="6" s="1"/>
  <c r="F30" i="6"/>
  <c r="F32" i="6" s="1"/>
  <c r="E30" i="6"/>
  <c r="E32" i="6" s="1"/>
  <c r="D30" i="6"/>
  <c r="D32" i="6" s="1"/>
  <c r="C30" i="6"/>
  <c r="C32" i="6" s="1"/>
  <c r="G47" i="6"/>
  <c r="G44" i="6"/>
  <c r="G41" i="6"/>
  <c r="G49" i="6" s="1"/>
  <c r="G38" i="6"/>
  <c r="F44" i="6"/>
  <c r="E44" i="6"/>
  <c r="D44" i="6"/>
  <c r="C44" i="6"/>
  <c r="F41" i="6"/>
  <c r="E41" i="6"/>
  <c r="D41" i="6"/>
  <c r="C41" i="6"/>
  <c r="F38" i="6"/>
  <c r="E38" i="6"/>
  <c r="D38" i="6"/>
  <c r="C38" i="6"/>
  <c r="G30" i="6"/>
  <c r="G27" i="6"/>
  <c r="G24" i="6"/>
  <c r="G21" i="6"/>
  <c r="G32" i="6"/>
  <c r="F27" i="6"/>
  <c r="E27" i="6"/>
  <c r="D27" i="6"/>
  <c r="C27" i="6"/>
  <c r="F24" i="6"/>
  <c r="E24" i="6"/>
  <c r="D24" i="6"/>
  <c r="C24" i="6"/>
  <c r="F21" i="6"/>
  <c r="E21" i="6"/>
  <c r="D21" i="6"/>
  <c r="C21" i="6"/>
  <c r="I51" i="9"/>
  <c r="I46" i="9"/>
  <c r="I45" i="9"/>
  <c r="I44" i="9"/>
  <c r="I43" i="9"/>
  <c r="I42" i="9"/>
  <c r="I41" i="9"/>
  <c r="I40" i="9"/>
  <c r="I39" i="9"/>
  <c r="I38" i="9"/>
  <c r="I37" i="9"/>
  <c r="I36" i="9"/>
  <c r="I30" i="9"/>
  <c r="I29" i="9"/>
  <c r="I28" i="9"/>
  <c r="I27" i="9"/>
  <c r="C48" i="7"/>
  <c r="E36" i="7"/>
  <c r="E37" i="7" s="1"/>
  <c r="E38" i="7" s="1"/>
  <c r="F24" i="7"/>
  <c r="D36" i="7"/>
  <c r="D37" i="7"/>
  <c r="D38" i="7" s="1"/>
  <c r="G20" i="8"/>
  <c r="E33" i="8"/>
  <c r="E34" i="8"/>
  <c r="E35" i="8" s="1"/>
  <c r="D20" i="8"/>
  <c r="D21" i="8" s="1"/>
  <c r="E26" i="8"/>
  <c r="E27" i="8" s="1"/>
  <c r="E28" i="8" s="1"/>
  <c r="G33" i="8"/>
  <c r="E20" i="8"/>
  <c r="E21" i="8" s="1"/>
  <c r="F19" i="8"/>
  <c r="H19" i="8" s="1"/>
  <c r="G21" i="8"/>
  <c r="G23" i="8" s="1"/>
  <c r="D34" i="8"/>
  <c r="E40" i="8"/>
  <c r="F34" i="8"/>
  <c r="H20" i="8" l="1"/>
  <c r="H34" i="8"/>
  <c r="F48" i="7"/>
  <c r="G51" i="6"/>
  <c r="D51" i="6"/>
  <c r="E51" i="6"/>
  <c r="D35" i="8"/>
  <c r="F20" i="8"/>
  <c r="F43" i="8"/>
  <c r="H43" i="8" s="1"/>
  <c r="H18" i="8"/>
  <c r="G26" i="8"/>
  <c r="F36" i="7"/>
  <c r="C51" i="6"/>
  <c r="F51" i="7"/>
  <c r="H23" i="7"/>
  <c r="H47" i="7" s="1"/>
  <c r="E48" i="7"/>
  <c r="I46" i="10"/>
  <c r="I51" i="10" s="1"/>
  <c r="E23" i="8"/>
  <c r="E24" i="8"/>
  <c r="E30" i="8"/>
  <c r="E37" i="8"/>
  <c r="E38" i="8"/>
  <c r="D40" i="7"/>
  <c r="H45" i="7"/>
  <c r="H36" i="7"/>
  <c r="G37" i="7"/>
  <c r="D24" i="8"/>
  <c r="D23" i="8"/>
  <c r="E40" i="7"/>
  <c r="G26" i="7"/>
  <c r="G49" i="7"/>
  <c r="F26" i="8"/>
  <c r="D27" i="8"/>
  <c r="D28" i="8"/>
  <c r="D40" i="8"/>
  <c r="F35" i="8"/>
  <c r="E41" i="8"/>
  <c r="E42" i="8" s="1"/>
  <c r="F21" i="8"/>
  <c r="F37" i="7"/>
  <c r="F38" i="7" s="1"/>
  <c r="F40" i="7" s="1"/>
  <c r="H24" i="7"/>
  <c r="H48" i="7" s="1"/>
  <c r="F45" i="7"/>
  <c r="G48" i="7"/>
  <c r="G50" i="7" s="1"/>
  <c r="E25" i="7"/>
  <c r="D25" i="7"/>
  <c r="G27" i="8" l="1"/>
  <c r="G40" i="8"/>
  <c r="D38" i="8"/>
  <c r="F38" i="8" s="1"/>
  <c r="D37" i="8"/>
  <c r="F24" i="8"/>
  <c r="D26" i="7"/>
  <c r="D49" i="7"/>
  <c r="D50" i="7" s="1"/>
  <c r="D53" i="7" s="1"/>
  <c r="F37" i="8"/>
  <c r="H35" i="8"/>
  <c r="H37" i="8" s="1"/>
  <c r="H26" i="8"/>
  <c r="F40" i="8"/>
  <c r="G28" i="7"/>
  <c r="H37" i="7"/>
  <c r="E44" i="8"/>
  <c r="F23" i="8"/>
  <c r="H21" i="8"/>
  <c r="H23" i="8" s="1"/>
  <c r="D30" i="8"/>
  <c r="E26" i="7"/>
  <c r="E49" i="7"/>
  <c r="E50" i="7" s="1"/>
  <c r="E53" i="7" s="1"/>
  <c r="F25" i="7"/>
  <c r="D41" i="8"/>
  <c r="D42" i="8" s="1"/>
  <c r="F27" i="8"/>
  <c r="D44" i="8"/>
  <c r="A54" i="8" s="1"/>
  <c r="G38" i="7"/>
  <c r="G42" i="8" l="1"/>
  <c r="E45" i="8" s="1"/>
  <c r="G28" i="8"/>
  <c r="G41" i="8"/>
  <c r="G40" i="7"/>
  <c r="H38" i="7"/>
  <c r="H40" i="7" s="1"/>
  <c r="D41" i="7"/>
  <c r="E41" i="7"/>
  <c r="H27" i="8"/>
  <c r="F41" i="8"/>
  <c r="H41" i="8" s="1"/>
  <c r="G52" i="7"/>
  <c r="F53" i="7"/>
  <c r="F49" i="7"/>
  <c r="F50" i="7" s="1"/>
  <c r="F26" i="7"/>
  <c r="H25" i="7"/>
  <c r="H49" i="7" s="1"/>
  <c r="H50" i="7" s="1"/>
  <c r="E28" i="7"/>
  <c r="E52" i="7" s="1"/>
  <c r="E29" i="7"/>
  <c r="F42" i="8"/>
  <c r="H40" i="8"/>
  <c r="F28" i="8"/>
  <c r="D28" i="7"/>
  <c r="D52" i="7" s="1"/>
  <c r="A62" i="7" s="1"/>
  <c r="D29" i="7"/>
  <c r="F29" i="7" s="1"/>
  <c r="H42" i="8" l="1"/>
  <c r="F41" i="7"/>
  <c r="G30" i="8"/>
  <c r="G44" i="8" s="1"/>
  <c r="E31" i="8"/>
  <c r="D31" i="8"/>
  <c r="D45" i="8"/>
  <c r="F45" i="8" s="1"/>
  <c r="F28" i="7"/>
  <c r="F52" i="7" s="1"/>
  <c r="H26" i="7"/>
  <c r="H28" i="7" s="1"/>
  <c r="H52" i="7" s="1"/>
  <c r="F30" i="8"/>
  <c r="F44" i="8" s="1"/>
  <c r="H44" i="8" s="1"/>
  <c r="H28" i="8"/>
  <c r="H30" i="8" s="1"/>
  <c r="F31" i="8" l="1"/>
</calcChain>
</file>

<file path=xl/comments1.xml><?xml version="1.0" encoding="utf-8"?>
<comments xmlns="http://schemas.openxmlformats.org/spreadsheetml/2006/main">
  <authors>
    <author>Rich Sarles</author>
  </authors>
  <commentList>
    <comment ref="B25" authorId="0">
      <text>
        <r>
          <rPr>
            <b/>
            <sz val="8"/>
            <color indexed="81"/>
            <rFont val="Tahoma"/>
            <family val="2"/>
          </rPr>
          <t xml:space="preserve">Eng. Expanded to "Engineering"
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Early Environmental and Coordination name adjusted to "Environmental"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Task number and description 
added to list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Task number and description 
added to list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>Task number and description 
added to list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>expanded description</t>
        </r>
      </text>
    </comment>
    <comment ref="B31" authorId="0">
      <text>
        <r>
          <rPr>
            <b/>
            <sz val="8"/>
            <color indexed="81"/>
            <rFont val="Tahoma"/>
            <family val="2"/>
          </rPr>
          <t>Task number and description 
added to list</t>
        </r>
      </text>
    </comment>
    <comment ref="B32" authorId="0">
      <text>
        <r>
          <rPr>
            <b/>
            <sz val="8"/>
            <color indexed="81"/>
            <rFont val="Tahoma"/>
            <family val="2"/>
          </rPr>
          <t>expanded description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3" authorId="0">
      <text>
        <r>
          <rPr>
            <b/>
            <sz val="8"/>
            <color indexed="81"/>
            <rFont val="Tahoma"/>
            <family val="2"/>
          </rPr>
          <t>expanded description</t>
        </r>
      </text>
    </comment>
    <comment ref="B34" authorId="0">
      <text>
        <r>
          <rPr>
            <b/>
            <sz val="8"/>
            <color indexed="81"/>
            <rFont val="Tahoma"/>
            <family val="2"/>
          </rPr>
          <t>revised description, Task 510 removed</t>
        </r>
      </text>
    </comment>
    <comment ref="B35" authorId="0">
      <text>
        <r>
          <rPr>
            <b/>
            <sz val="8"/>
            <color indexed="81"/>
            <rFont val="Tahoma"/>
            <family val="2"/>
          </rPr>
          <t>The word "scope" replaced by "design"</t>
        </r>
      </text>
    </comment>
    <comment ref="B37" authorId="0">
      <text>
        <r>
          <rPr>
            <b/>
            <sz val="8"/>
            <color indexed="81"/>
            <rFont val="Tahoma"/>
            <family val="2"/>
          </rPr>
          <t xml:space="preserve">The word "Bridge" removed from description.  </t>
        </r>
      </text>
    </comment>
    <comment ref="B38" authorId="0">
      <text>
        <r>
          <rPr>
            <b/>
            <sz val="8"/>
            <color indexed="81"/>
            <rFont val="Tahoma"/>
            <family val="2"/>
          </rPr>
          <t>The word "design" added to the description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 xml:space="preserve">The word "package" is replaced by the word "Submission"  </t>
        </r>
      </text>
    </comment>
  </commentList>
</comments>
</file>

<file path=xl/comments2.xml><?xml version="1.0" encoding="utf-8"?>
<comments xmlns="http://schemas.openxmlformats.org/spreadsheetml/2006/main">
  <authors>
    <author>Rich Sarles</author>
  </authors>
  <commentList>
    <comment ref="B27" authorId="0">
      <text>
        <r>
          <rPr>
            <b/>
            <sz val="8"/>
            <color indexed="81"/>
            <rFont val="Tahoma"/>
            <family val="2"/>
          </rPr>
          <t xml:space="preserve">Eng. Expanded to "Engineering"
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Early Environmental and Coordination name adjusted to "Environmental"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>Task number and description 
added to list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>Task number and description 
added to list</t>
        </r>
      </text>
    </comment>
    <comment ref="B31" authorId="0">
      <text>
        <r>
          <rPr>
            <b/>
            <sz val="8"/>
            <color indexed="81"/>
            <rFont val="Tahoma"/>
            <family val="2"/>
          </rPr>
          <t>Task number and description 
added to list</t>
        </r>
      </text>
    </comment>
    <comment ref="B32" authorId="0">
      <text>
        <r>
          <rPr>
            <b/>
            <sz val="8"/>
            <color indexed="81"/>
            <rFont val="Tahoma"/>
            <family val="2"/>
          </rPr>
          <t>expanded description</t>
        </r>
      </text>
    </comment>
    <comment ref="B33" authorId="0">
      <text>
        <r>
          <rPr>
            <b/>
            <sz val="8"/>
            <color indexed="81"/>
            <rFont val="Tahoma"/>
            <family val="2"/>
          </rPr>
          <t>Task number and description 
added to list</t>
        </r>
      </text>
    </comment>
    <comment ref="B34" authorId="0">
      <text>
        <r>
          <rPr>
            <b/>
            <sz val="8"/>
            <color indexed="81"/>
            <rFont val="Tahoma"/>
            <family val="2"/>
          </rPr>
          <t>expanded description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5" authorId="0">
      <text>
        <r>
          <rPr>
            <b/>
            <sz val="8"/>
            <color indexed="81"/>
            <rFont val="Tahoma"/>
            <family val="2"/>
          </rPr>
          <t>expanded description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revised description, Task 510 removed</t>
        </r>
      </text>
    </comment>
    <comment ref="B37" authorId="0">
      <text>
        <r>
          <rPr>
            <b/>
            <sz val="8"/>
            <color indexed="81"/>
            <rFont val="Tahoma"/>
            <family val="2"/>
          </rPr>
          <t>The word "scope" replaced by "design"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 xml:space="preserve">The word "Bridge" removed from description.  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The word "design" added to the description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 xml:space="preserve">The word "package" is replaced by the word "Submission"  </t>
        </r>
      </text>
    </comment>
  </commentList>
</comments>
</file>

<file path=xl/sharedStrings.xml><?xml version="1.0" encoding="utf-8"?>
<sst xmlns="http://schemas.openxmlformats.org/spreadsheetml/2006/main" count="521" uniqueCount="182">
  <si>
    <t>THE COMMONWEALTH OF MASSACHUSETTS</t>
  </si>
  <si>
    <t>MASSACHUSETTS HIGHWAY DEPARTMENT</t>
  </si>
  <si>
    <t>10 Park Plaza, Boston, MA</t>
  </si>
  <si>
    <t>CONSULTANT NAME:</t>
  </si>
  <si>
    <t>DIVISION OF WORK</t>
  </si>
  <si>
    <t>PERCENT INVOICED:</t>
  </si>
  <si>
    <t>THROUGH</t>
  </si>
  <si>
    <t xml:space="preserve">PREVIOUS </t>
  </si>
  <si>
    <t>INVOICE</t>
  </si>
  <si>
    <t>X</t>
  </si>
  <si>
    <t>=</t>
  </si>
  <si>
    <t>THIS</t>
  </si>
  <si>
    <t>CONTRACT NO.:</t>
  </si>
  <si>
    <t>DESCRIPTION</t>
  </si>
  <si>
    <t>ASSIGNMENT</t>
  </si>
  <si>
    <t>APPROVED</t>
  </si>
  <si>
    <t>AMOUNT</t>
  </si>
  <si>
    <t>INVOICE TO</t>
  </si>
  <si>
    <t>DATE</t>
  </si>
  <si>
    <t>ASSIGNMENT NO. 1</t>
  </si>
  <si>
    <t>ASSIGNMENT NO. 2</t>
  </si>
  <si>
    <t>ASSIGNMENT NO. 3</t>
  </si>
  <si>
    <t>CONTRACT TOTALS</t>
  </si>
  <si>
    <t>DIRECT LABOR:</t>
  </si>
  <si>
    <t>DIRECT COSTS:</t>
  </si>
  <si>
    <t>ASSIGNMENT TOTAL:</t>
  </si>
  <si>
    <t>INVOICE NO.:</t>
  </si>
  <si>
    <t>PREVIOUS</t>
  </si>
  <si>
    <t>ESTIMATE OF FEE FOR CONSULTANT SERVICES</t>
  </si>
  <si>
    <t>CONSULTANT'S NAME</t>
  </si>
  <si>
    <t>TITLE</t>
  </si>
  <si>
    <t>FEDERAL AID NO.:</t>
  </si>
  <si>
    <t>APPROVED FOR:</t>
  </si>
  <si>
    <t>PROJECT MANAGER:</t>
  </si>
  <si>
    <t>CONT.  DESCRIPTION:</t>
  </si>
  <si>
    <t>ASSIGNMENT DESCRIPTION:</t>
  </si>
  <si>
    <t>SUPERVISOR:</t>
  </si>
  <si>
    <t>(DATE)</t>
  </si>
  <si>
    <t>COMPL. DATE:</t>
  </si>
  <si>
    <t>ASSIGNMENT NO.:</t>
  </si>
  <si>
    <t>I hereby certify, under the pains and penalties of perjury, that all costs and all work for which payment is hereby</t>
  </si>
  <si>
    <t>CONSULTANT PROGRESS REPORT</t>
  </si>
  <si>
    <t>TO DATE</t>
  </si>
  <si>
    <t>requested have been performed in accordance with the contract terms.</t>
  </si>
  <si>
    <t>DATES OF SERVICE:</t>
  </si>
  <si>
    <t>FROM:</t>
  </si>
  <si>
    <t>TO:</t>
  </si>
  <si>
    <t>CERTIFIED NARRATIVE</t>
  </si>
  <si>
    <t>CONSULTANT SIGNATURE                 DATE</t>
  </si>
  <si>
    <t>LUMP SUM:</t>
  </si>
  <si>
    <t>HRS</t>
  </si>
  <si>
    <t>RATE</t>
  </si>
  <si>
    <t>COST</t>
  </si>
  <si>
    <t>TOT.</t>
  </si>
  <si>
    <t>CERTIFIED PAYROLL REPORT</t>
  </si>
  <si>
    <t>CONSULTANT SIGNATURE    DATE</t>
  </si>
  <si>
    <t>DESCRIPTION:</t>
  </si>
  <si>
    <t>EMPLOYEE NAME</t>
  </si>
  <si>
    <t>TOTAL:</t>
  </si>
  <si>
    <t>MONTH</t>
  </si>
  <si>
    <t>M/W/DBE CONSULTANT</t>
  </si>
  <si>
    <t>OR DIRECT COST</t>
  </si>
  <si>
    <t>M/W/DBE</t>
  </si>
  <si>
    <t>ACTIVITY</t>
  </si>
  <si>
    <t>DOLLAR VALUE</t>
  </si>
  <si>
    <t>THIS ESTIMATE</t>
  </si>
  <si>
    <t>TOTAL</t>
  </si>
  <si>
    <t>M/WDBE AMOUNT PAID</t>
  </si>
  <si>
    <t>RECORD OF PAYMENT TO MINORITY/WOMEN/DISADVANTAGED BUSINESS ENTERPRISES</t>
  </si>
  <si>
    <t>I hereby certify that the above is a true record of the time sheet entries for work actually performed and is in full compliance with the terms of the Contract.</t>
  </si>
  <si>
    <t>I hereby certify, under the pains and penalties of perjury, that all information provided herein is complete and accurate.</t>
  </si>
  <si>
    <t>CONSULTANT SIGNATURE      DATE</t>
  </si>
  <si>
    <t>REMAINING</t>
  </si>
  <si>
    <t>DIRECT EXPENSE SUMMARY</t>
  </si>
  <si>
    <t>CONSULTANT SIGNATURE</t>
  </si>
  <si>
    <t>CATEGORY</t>
  </si>
  <si>
    <t>ASSIGNMENT NO.</t>
  </si>
  <si>
    <t>SUBTOTAL</t>
  </si>
  <si>
    <t>CATEGORY AND DETAIL</t>
  </si>
  <si>
    <t xml:space="preserve">TOTAL FOR ASSIGNMENT NO. </t>
  </si>
  <si>
    <t>TOTAL FOR ASSIGNMENT NO.</t>
  </si>
  <si>
    <t>CONTRACTS AND AGREEMENTS ADMINISTRATOR</t>
  </si>
  <si>
    <t>PAGE NO.___</t>
  </si>
  <si>
    <t>PAGE NO.__</t>
  </si>
  <si>
    <t>CONSTRUCTION ENGINEERING</t>
  </si>
  <si>
    <t>Date</t>
  </si>
  <si>
    <t>Title</t>
  </si>
  <si>
    <t>Signature</t>
  </si>
  <si>
    <t>DIRECT EXPENSES</t>
  </si>
  <si>
    <t>DIFFERENCE:</t>
  </si>
  <si>
    <t>COST PLUS</t>
  </si>
  <si>
    <t>LUMP SUM</t>
  </si>
  <si>
    <t xml:space="preserve">ASSIGNMENT NO. </t>
  </si>
  <si>
    <t>DESIGN PHASE</t>
  </si>
  <si>
    <t>CONST. PHASE</t>
  </si>
  <si>
    <t>% COMPLETE</t>
  </si>
  <si>
    <t>WEIGHT</t>
  </si>
  <si>
    <t>PERCENT</t>
  </si>
  <si>
    <t>COMPLETE</t>
  </si>
  <si>
    <t>TOTAL PERCENT COMPLETE:</t>
  </si>
  <si>
    <t>PERCENT INVOICED (FROM ESTIMATE OF FEE FOR CONSULTANT SERVICES):</t>
  </si>
  <si>
    <t>DOLLAR</t>
  </si>
  <si>
    <t>INVOICED</t>
  </si>
  <si>
    <t>FOR TASK</t>
  </si>
  <si>
    <t>MAXIMUM OBLIGATION:</t>
  </si>
  <si>
    <t>TOTAL DOLLAR AMOUNT THROUGH THIS INVOICE:</t>
  </si>
  <si>
    <t>ESTIMATED PERCENT OF ASSIGNMENT COMPLETE:</t>
  </si>
  <si>
    <t>CONTRACT</t>
  </si>
  <si>
    <t>PERCENT COMPLETE:</t>
  </si>
  <si>
    <t>FED AID NO:</t>
  </si>
  <si>
    <t xml:space="preserve">TO: </t>
  </si>
  <si>
    <t>PROJECTINFO NO.</t>
  </si>
  <si>
    <t>PROJECTINFO NO.:</t>
  </si>
  <si>
    <t>*PINFO = PROJECTINFO</t>
  </si>
  <si>
    <t>*PINFO NO:</t>
  </si>
  <si>
    <t>OVERHEAD</t>
  </si>
  <si>
    <t>FIXED FEE</t>
  </si>
  <si>
    <t>TOTAL LIMITING FEE:</t>
  </si>
  <si>
    <t>TOTAL FOR ALL ASSIGNMENTS</t>
  </si>
  <si>
    <t>* INSERT DIRECT EXPENSE BACK UP INFORMATION HERE</t>
  </si>
  <si>
    <t>ASSIGNMENT NTP DATE:</t>
  </si>
  <si>
    <t>CONT. COMPL. DATE:</t>
  </si>
  <si>
    <t>% Complete</t>
  </si>
  <si>
    <t>CONT. NTP DATE:</t>
  </si>
  <si>
    <t>CONSULTANT SIGNATURE           DATE</t>
  </si>
  <si>
    <t>Description:</t>
  </si>
  <si>
    <t>Issue Description / Proposed Solution</t>
  </si>
  <si>
    <t>Explanation of Delay Impacts</t>
  </si>
  <si>
    <t>Significant Meetings / Events</t>
  </si>
  <si>
    <t>Issues/ Proposed Solutions</t>
  </si>
  <si>
    <t>Major Issues or Concerns</t>
  </si>
  <si>
    <t>Responsibility</t>
  </si>
  <si>
    <t>Need Date</t>
  </si>
  <si>
    <t>Meeting / Event Description</t>
  </si>
  <si>
    <t>Meeting / Event Date</t>
  </si>
  <si>
    <t>Proposed Solution:</t>
  </si>
  <si>
    <t>Deliverable Status</t>
  </si>
  <si>
    <t>Percent Complete</t>
  </si>
  <si>
    <t>Actual/Scheduled Submittal Date</t>
  </si>
  <si>
    <t>Work Performed during Dates of Service</t>
  </si>
  <si>
    <t>Work Description</t>
  </si>
  <si>
    <t xml:space="preserve">Based on the current project scope and recognizing known issue/conditions, the current design fee and the performance period including any awarded time extensions appear to be to adequate to complete the assignment including all processed ammendments  </t>
  </si>
  <si>
    <t>Deliverable Name</t>
  </si>
  <si>
    <t>Has a copy of the latest Design Schedule been provided with this invoice</t>
  </si>
  <si>
    <t>MASSACHUSETTS DEPARTMENT OF TRANSPORTATION</t>
  </si>
  <si>
    <r>
      <t xml:space="preserve">        Yes:  </t>
    </r>
    <r>
      <rPr>
        <u/>
        <sz val="9"/>
        <rFont val="Arial"/>
        <family val="2"/>
      </rPr>
      <t xml:space="preserve">                      </t>
    </r>
    <r>
      <rPr>
        <sz val="9"/>
        <rFont val="Arial"/>
        <family val="2"/>
      </rPr>
      <t xml:space="preserve">      No:   </t>
    </r>
    <r>
      <rPr>
        <u/>
        <sz val="9"/>
        <rFont val="Arial"/>
        <family val="2"/>
      </rPr>
      <t xml:space="preserve">                      </t>
    </r>
    <r>
      <rPr>
        <sz val="9"/>
        <rFont val="Arial"/>
        <family val="2"/>
      </rPr>
      <t xml:space="preserve">     Explanation: </t>
    </r>
    <r>
      <rPr>
        <u/>
        <sz val="9"/>
        <rFont val="Arial"/>
        <family val="2"/>
      </rPr>
      <t xml:space="preserve">                                                                                                                                           .</t>
    </r>
  </si>
  <si>
    <t>* INSERT DIRECT EXPENSE APPROVAL LETTER FROM MASSDOT HERE</t>
  </si>
  <si>
    <t>Yes: _______  No: ________   Explanation: ______________________________________________________________________________</t>
  </si>
  <si>
    <t>PROJECT MANAGER NAME</t>
  </si>
  <si>
    <t>CONSULTANT NAME</t>
  </si>
  <si>
    <t>A copy of the latest Design Schedule been provided as an attachment to this invoice</t>
  </si>
  <si>
    <t>GENERAL</t>
  </si>
  <si>
    <t>SECTION XXX - XXXXXXXXXXXXXXXXXXXXXXXXXXXXXX</t>
  </si>
  <si>
    <t>SECTION XXX - XXXXXXXXXXXXXXXXXXXXXXXXXXX</t>
  </si>
  <si>
    <t>I have reviewed the progress information provided by the consultant and to the best of my knowledge the information provided appears be accurate and consistent with the work progress</t>
  </si>
  <si>
    <t>I hereby certify, under the pains and penalties of perjury, that all costs and all work for which payment is hereby requested have been performed in accordance with the contract terms.</t>
  </si>
  <si>
    <t>PAGE NO. ___</t>
  </si>
  <si>
    <t xml:space="preserve">*PINFO NO: </t>
  </si>
  <si>
    <t>DESIGN LUMP SUM:</t>
  </si>
  <si>
    <t>DESIGN DIRECT COSTS:</t>
  </si>
  <si>
    <t>ASSIGNMENTS TOTAL:</t>
  </si>
  <si>
    <t>ASSIGNMENT TOTALS:</t>
  </si>
  <si>
    <t>PROJECT MANAGER SIGNATURE     DATE</t>
  </si>
  <si>
    <t>ENVIRONMENTAL</t>
  </si>
  <si>
    <t>FUNCTIONAL DESIGN REPORT</t>
  </si>
  <si>
    <t>DESIGN EXCEPTION REPORT</t>
  </si>
  <si>
    <t>25% HIGHWAY DESIGN SUBMISSION</t>
  </si>
  <si>
    <t>DESIGN PUBLIC HEARING</t>
  </si>
  <si>
    <t>RIGHT OF WAY</t>
  </si>
  <si>
    <t>PROJECT DEVELOPMENT - STRUCTURAL</t>
  </si>
  <si>
    <t>SKETCH PLANS</t>
  </si>
  <si>
    <t>75% HIGHWAY DESIGN SUBMISSION</t>
  </si>
  <si>
    <t>100% HIGHWAY DESIGN SUBMISSION</t>
  </si>
  <si>
    <t>INTERCHANGE JUSTIFICATION / MODIFICATION REPORT (IJR/IMR)</t>
  </si>
  <si>
    <t>AMENDMENT NO. 1  (NTP: …/…/…...)</t>
  </si>
  <si>
    <t>AMENDMENT NO. 2  (NTP: …/…/…...)</t>
  </si>
  <si>
    <t>AMENDMENT NO. 3  (NTP: …/…/...…)</t>
  </si>
  <si>
    <t xml:space="preserve">Based on the current project scope and recognizing known issue/conditions, the current design fee and the performance period including any awarded time extensions appear to be to adequate to complete the assignment including all processed amendments  </t>
  </si>
  <si>
    <t>PROJECT DEVELOPMENT ENGINEERING</t>
  </si>
  <si>
    <t>GEOTECHNICAL DESIGN</t>
  </si>
  <si>
    <t>FINAL BRIDGE DESIGN</t>
  </si>
  <si>
    <t>PS&amp;E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</si>
</sst>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/dd/yyyy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sz val="11"/>
      <color theme="3"/>
      <name val="Calibri"/>
      <family val="2"/>
      <scheme val="minor"/>
    </font>
    <font>
      <sz val="7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1" xfId="0" applyBorder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164" fontId="4" fillId="0" borderId="6" xfId="0" applyNumberFormat="1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9" xfId="0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3" fillId="0" borderId="9" xfId="0" applyNumberFormat="1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6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8" xfId="0" applyFont="1" applyBorder="1"/>
    <xf numFmtId="0" fontId="3" fillId="0" borderId="15" xfId="0" applyFont="1" applyBorder="1"/>
    <xf numFmtId="0" fontId="0" fillId="0" borderId="0" xfId="0" applyBorder="1"/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7" xfId="0" applyBorder="1"/>
    <xf numFmtId="0" fontId="3" fillId="0" borderId="7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11" xfId="0" applyFont="1" applyBorder="1"/>
    <xf numFmtId="0" fontId="4" fillId="0" borderId="1" xfId="0" applyFont="1" applyBorder="1"/>
    <xf numFmtId="0" fontId="4" fillId="0" borderId="12" xfId="0" applyFont="1" applyBorder="1"/>
    <xf numFmtId="0" fontId="4" fillId="0" borderId="15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horizontal="right"/>
    </xf>
    <xf numFmtId="0" fontId="4" fillId="0" borderId="22" xfId="0" applyFont="1" applyBorder="1"/>
    <xf numFmtId="0" fontId="4" fillId="0" borderId="22" xfId="0" applyFont="1" applyBorder="1" applyAlignment="1">
      <alignment horizontal="center"/>
    </xf>
    <xf numFmtId="0" fontId="0" fillId="0" borderId="15" xfId="0" applyBorder="1"/>
    <xf numFmtId="0" fontId="3" fillId="0" borderId="21" xfId="0" applyFont="1" applyBorder="1" applyAlignment="1">
      <alignment horizontal="center"/>
    </xf>
    <xf numFmtId="0" fontId="3" fillId="0" borderId="1" xfId="0" applyFont="1" applyBorder="1"/>
    <xf numFmtId="0" fontId="3" fillId="0" borderId="23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4" fontId="4" fillId="0" borderId="4" xfId="0" applyNumberFormat="1" applyFont="1" applyBorder="1"/>
    <xf numFmtId="164" fontId="4" fillId="0" borderId="18" xfId="0" applyNumberFormat="1" applyFont="1" applyBorder="1"/>
    <xf numFmtId="164" fontId="4" fillId="0" borderId="17" xfId="0" applyNumberFormat="1" applyFont="1" applyBorder="1"/>
    <xf numFmtId="0" fontId="0" fillId="0" borderId="4" xfId="0" applyBorder="1"/>
    <xf numFmtId="0" fontId="4" fillId="0" borderId="2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15" xfId="0" applyFont="1" applyBorder="1" applyAlignment="1">
      <alignment horizontal="right"/>
    </xf>
    <xf numFmtId="0" fontId="4" fillId="0" borderId="8" xfId="0" applyFont="1" applyBorder="1"/>
    <xf numFmtId="0" fontId="4" fillId="0" borderId="23" xfId="0" applyFont="1" applyBorder="1"/>
    <xf numFmtId="0" fontId="0" fillId="0" borderId="17" xfId="0" applyBorder="1"/>
    <xf numFmtId="0" fontId="3" fillId="0" borderId="10" xfId="0" applyFont="1" applyBorder="1" applyAlignment="1">
      <alignment horizontal="center"/>
    </xf>
    <xf numFmtId="0" fontId="6" fillId="0" borderId="20" xfId="0" applyFont="1" applyBorder="1"/>
    <xf numFmtId="0" fontId="6" fillId="0" borderId="23" xfId="0" applyFont="1" applyBorder="1"/>
    <xf numFmtId="0" fontId="6" fillId="0" borderId="22" xfId="0" applyFont="1" applyBorder="1"/>
    <xf numFmtId="0" fontId="3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/>
    <xf numFmtId="0" fontId="3" fillId="0" borderId="12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 textRotation="180"/>
    </xf>
    <xf numFmtId="0" fontId="4" fillId="0" borderId="7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4" fillId="0" borderId="14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 textRotation="180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/>
    <xf numFmtId="0" fontId="4" fillId="0" borderId="25" xfId="0" applyFont="1" applyBorder="1"/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4" fillId="0" borderId="20" xfId="0" applyNumberFormat="1" applyFont="1" applyBorder="1"/>
    <xf numFmtId="164" fontId="4" fillId="0" borderId="5" xfId="0" applyNumberFormat="1" applyFont="1" applyBorder="1"/>
    <xf numFmtId="164" fontId="4" fillId="0" borderId="9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4" fillId="0" borderId="15" xfId="0" applyNumberFormat="1" applyFont="1" applyBorder="1"/>
    <xf numFmtId="10" fontId="4" fillId="0" borderId="15" xfId="0" applyNumberFormat="1" applyFont="1" applyBorder="1"/>
    <xf numFmtId="0" fontId="4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64" fontId="4" fillId="0" borderId="22" xfId="0" applyNumberFormat="1" applyFont="1" applyBorder="1"/>
    <xf numFmtId="164" fontId="4" fillId="0" borderId="21" xfId="0" applyNumberFormat="1" applyFont="1" applyBorder="1"/>
    <xf numFmtId="0" fontId="4" fillId="0" borderId="22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10" fontId="4" fillId="0" borderId="6" xfId="0" applyNumberFormat="1" applyFont="1" applyBorder="1"/>
    <xf numFmtId="164" fontId="3" fillId="0" borderId="0" xfId="0" applyNumberFormat="1" applyFont="1" applyBorder="1"/>
    <xf numFmtId="10" fontId="4" fillId="0" borderId="11" xfId="0" applyNumberFormat="1" applyFont="1" applyBorder="1"/>
    <xf numFmtId="10" fontId="4" fillId="0" borderId="12" xfId="0" applyNumberFormat="1" applyFont="1" applyBorder="1"/>
    <xf numFmtId="0" fontId="4" fillId="0" borderId="4" xfId="0" applyFont="1" applyBorder="1" applyAlignment="1">
      <alignment horizontal="right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0" xfId="0" applyBorder="1"/>
    <xf numFmtId="10" fontId="4" fillId="0" borderId="21" xfId="0" applyNumberFormat="1" applyFont="1" applyBorder="1"/>
    <xf numFmtId="0" fontId="3" fillId="0" borderId="19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" fillId="0" borderId="5" xfId="0" applyFont="1" applyBorder="1"/>
    <xf numFmtId="10" fontId="0" fillId="0" borderId="0" xfId="0" applyNumberFormat="1"/>
    <xf numFmtId="0" fontId="4" fillId="0" borderId="0" xfId="0" applyFont="1" applyBorder="1" applyAlignment="1">
      <alignment horizontal="left"/>
    </xf>
    <xf numFmtId="10" fontId="4" fillId="0" borderId="15" xfId="0" applyNumberFormat="1" applyFont="1" applyBorder="1" applyAlignment="1">
      <alignment horizontal="right"/>
    </xf>
    <xf numFmtId="10" fontId="4" fillId="0" borderId="0" xfId="0" applyNumberFormat="1" applyFont="1" applyBorder="1" applyAlignment="1">
      <alignment horizontal="right"/>
    </xf>
    <xf numFmtId="10" fontId="4" fillId="0" borderId="26" xfId="0" applyNumberFormat="1" applyFont="1" applyBorder="1"/>
    <xf numFmtId="10" fontId="4" fillId="0" borderId="10" xfId="0" applyNumberFormat="1" applyFont="1" applyBorder="1"/>
    <xf numFmtId="0" fontId="4" fillId="0" borderId="11" xfId="0" applyFont="1" applyBorder="1" applyAlignment="1">
      <alignment horizontal="right"/>
    </xf>
    <xf numFmtId="0" fontId="3" fillId="0" borderId="11" xfId="0" applyFont="1" applyBorder="1"/>
    <xf numFmtId="0" fontId="3" fillId="0" borderId="19" xfId="0" applyFont="1" applyFill="1" applyBorder="1"/>
    <xf numFmtId="0" fontId="3" fillId="0" borderId="23" xfId="0" applyFont="1" applyFill="1" applyBorder="1"/>
    <xf numFmtId="0" fontId="3" fillId="0" borderId="1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4" xfId="0" quotePrefix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0" fontId="4" fillId="0" borderId="6" xfId="0" applyNumberFormat="1" applyFont="1" applyFill="1" applyBorder="1"/>
    <xf numFmtId="0" fontId="4" fillId="0" borderId="6" xfId="0" applyFont="1" applyFill="1" applyBorder="1"/>
    <xf numFmtId="0" fontId="4" fillId="0" borderId="1" xfId="0" applyFont="1" applyFill="1" applyBorder="1"/>
    <xf numFmtId="10" fontId="4" fillId="0" borderId="11" xfId="0" applyNumberFormat="1" applyFont="1" applyFill="1" applyBorder="1"/>
    <xf numFmtId="10" fontId="4" fillId="0" borderId="12" xfId="0" applyNumberFormat="1" applyFont="1" applyFill="1" applyBorder="1"/>
    <xf numFmtId="0" fontId="4" fillId="0" borderId="12" xfId="0" applyFont="1" applyFill="1" applyBorder="1"/>
    <xf numFmtId="0" fontId="4" fillId="0" borderId="14" xfId="0" applyFont="1" applyFill="1" applyBorder="1"/>
    <xf numFmtId="0" fontId="0" fillId="0" borderId="0" xfId="0" applyAlignment="1"/>
    <xf numFmtId="0" fontId="0" fillId="0" borderId="0" xfId="0" applyBorder="1" applyAlignment="1"/>
    <xf numFmtId="0" fontId="3" fillId="0" borderId="4" xfId="0" applyFont="1" applyBorder="1" applyAlignment="1"/>
    <xf numFmtId="0" fontId="3" fillId="0" borderId="2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4" fontId="4" fillId="0" borderId="7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right"/>
    </xf>
    <xf numFmtId="0" fontId="0" fillId="0" borderId="15" xfId="0" applyBorder="1" applyAlignment="1"/>
    <xf numFmtId="0" fontId="0" fillId="0" borderId="7" xfId="0" applyBorder="1" applyAlignment="1"/>
    <xf numFmtId="0" fontId="0" fillId="0" borderId="14" xfId="0" applyBorder="1" applyAlignment="1"/>
    <xf numFmtId="0" fontId="17" fillId="0" borderId="0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/>
    <xf numFmtId="165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12" fillId="0" borderId="0" xfId="0" applyFont="1" applyBorder="1"/>
    <xf numFmtId="0" fontId="12" fillId="0" borderId="4" xfId="0" applyFont="1" applyBorder="1"/>
    <xf numFmtId="0" fontId="4" fillId="0" borderId="7" xfId="0" applyFont="1" applyBorder="1" applyAlignment="1">
      <alignment horizontal="left" vertical="top"/>
    </xf>
    <xf numFmtId="165" fontId="4" fillId="0" borderId="7" xfId="0" applyNumberFormat="1" applyFont="1" applyBorder="1"/>
    <xf numFmtId="0" fontId="3" fillId="0" borderId="4" xfId="0" applyFont="1" applyFill="1" applyBorder="1" applyAlignment="1">
      <alignment horizontal="left"/>
    </xf>
    <xf numFmtId="0" fontId="0" fillId="0" borderId="14" xfId="0" applyBorder="1"/>
    <xf numFmtId="0" fontId="3" fillId="0" borderId="1" xfId="0" applyFont="1" applyFill="1" applyBorder="1" applyAlignment="1">
      <alignment horizontal="left"/>
    </xf>
    <xf numFmtId="0" fontId="0" fillId="0" borderId="22" xfId="0" applyBorder="1"/>
    <xf numFmtId="0" fontId="4" fillId="0" borderId="1" xfId="0" applyFont="1" applyBorder="1" applyAlignment="1">
      <alignment horizontal="left" vertical="top"/>
    </xf>
    <xf numFmtId="0" fontId="6" fillId="0" borderId="0" xfId="0" applyFont="1"/>
    <xf numFmtId="0" fontId="4" fillId="0" borderId="7" xfId="0" applyFont="1" applyFill="1" applyBorder="1" applyAlignment="1">
      <alignment horizontal="left" vertical="top"/>
    </xf>
    <xf numFmtId="0" fontId="4" fillId="0" borderId="7" xfId="0" applyFont="1" applyFill="1" applyBorder="1"/>
    <xf numFmtId="0" fontId="3" fillId="0" borderId="22" xfId="0" applyFont="1" applyBorder="1"/>
    <xf numFmtId="0" fontId="3" fillId="0" borderId="23" xfId="0" applyFont="1" applyBorder="1"/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/>
    <xf numFmtId="14" fontId="4" fillId="0" borderId="1" xfId="0" applyNumberFormat="1" applyFont="1" applyBorder="1"/>
    <xf numFmtId="0" fontId="4" fillId="0" borderId="0" xfId="0" applyFont="1" applyFill="1" applyBorder="1"/>
    <xf numFmtId="14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6" fontId="4" fillId="0" borderId="1" xfId="0" applyNumberFormat="1" applyFont="1" applyBorder="1"/>
    <xf numFmtId="14" fontId="4" fillId="0" borderId="7" xfId="0" applyNumberFormat="1" applyFont="1" applyBorder="1" applyAlignment="1">
      <alignment horizontal="right"/>
    </xf>
    <xf numFmtId="9" fontId="4" fillId="0" borderId="1" xfId="0" applyNumberFormat="1" applyFont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0" borderId="23" xfId="0" applyBorder="1"/>
    <xf numFmtId="0" fontId="13" fillId="0" borderId="0" xfId="0" applyFont="1" applyFill="1" applyBorder="1"/>
    <xf numFmtId="16" fontId="4" fillId="0" borderId="0" xfId="0" applyNumberFormat="1" applyFont="1" applyFill="1" applyBorder="1"/>
    <xf numFmtId="0" fontId="12" fillId="0" borderId="7" xfId="0" applyFont="1" applyFill="1" applyBorder="1"/>
    <xf numFmtId="0" fontId="6" fillId="0" borderId="7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16" xfId="0" applyFont="1" applyBorder="1"/>
    <xf numFmtId="0" fontId="6" fillId="0" borderId="0" xfId="0" applyFont="1" applyAlignment="1"/>
    <xf numFmtId="0" fontId="15" fillId="0" borderId="4" xfId="0" applyFont="1" applyBorder="1"/>
    <xf numFmtId="0" fontId="15" fillId="0" borderId="0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15" xfId="0" applyFont="1" applyBorder="1"/>
    <xf numFmtId="0" fontId="15" fillId="0" borderId="0" xfId="0" applyFont="1" applyAlignment="1"/>
    <xf numFmtId="0" fontId="15" fillId="0" borderId="0" xfId="0" applyFont="1"/>
    <xf numFmtId="0" fontId="15" fillId="0" borderId="22" xfId="0" applyFont="1" applyBorder="1"/>
    <xf numFmtId="0" fontId="15" fillId="0" borderId="15" xfId="0" applyFont="1" applyBorder="1"/>
    <xf numFmtId="0" fontId="16" fillId="0" borderId="0" xfId="0" applyFont="1"/>
    <xf numFmtId="0" fontId="16" fillId="0" borderId="0" xfId="0" applyFont="1" applyAlignment="1"/>
    <xf numFmtId="0" fontId="18" fillId="0" borderId="0" xfId="0" applyFont="1" applyBorder="1" applyAlignment="1">
      <alignment horizontal="left" vertical="top"/>
    </xf>
    <xf numFmtId="0" fontId="19" fillId="0" borderId="0" xfId="0" applyNumberFormat="1" applyFont="1" applyBorder="1" applyAlignment="1">
      <alignment horizontal="right"/>
    </xf>
    <xf numFmtId="0" fontId="19" fillId="0" borderId="0" xfId="0" applyNumberFormat="1" applyFont="1" applyBorder="1" applyAlignment="1">
      <alignment horizontal="left"/>
    </xf>
    <xf numFmtId="0" fontId="19" fillId="0" borderId="0" xfId="0" applyNumberFormat="1" applyFont="1" applyBorder="1"/>
    <xf numFmtId="0" fontId="4" fillId="0" borderId="2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0" xfId="0" applyFont="1" applyBorder="1" applyAlignment="1">
      <alignment vertical="top" textRotation="180"/>
    </xf>
    <xf numFmtId="0" fontId="4" fillId="2" borderId="0" xfId="0" applyFont="1" applyFill="1" applyBorder="1" applyAlignment="1">
      <alignment horizontal="right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5" fillId="0" borderId="4" xfId="0" applyFont="1" applyBorder="1"/>
    <xf numFmtId="10" fontId="4" fillId="0" borderId="0" xfId="0" applyNumberFormat="1" applyFont="1" applyBorder="1"/>
    <xf numFmtId="0" fontId="3" fillId="0" borderId="3" xfId="0" applyFont="1" applyBorder="1" applyAlignment="1">
      <alignment horizontal="left"/>
    </xf>
    <xf numFmtId="4" fontId="4" fillId="0" borderId="11" xfId="0" applyNumberFormat="1" applyFont="1" applyBorder="1"/>
    <xf numFmtId="4" fontId="4" fillId="0" borderId="27" xfId="0" applyNumberFormat="1" applyFont="1" applyBorder="1"/>
    <xf numFmtId="10" fontId="4" fillId="0" borderId="10" xfId="1" applyNumberFormat="1" applyFont="1" applyBorder="1"/>
    <xf numFmtId="0" fontId="3" fillId="0" borderId="2" xfId="0" applyFont="1" applyBorder="1" applyAlignment="1">
      <alignment horizontal="left"/>
    </xf>
    <xf numFmtId="0" fontId="4" fillId="0" borderId="10" xfId="1" applyNumberFormat="1" applyFont="1" applyBorder="1"/>
    <xf numFmtId="0" fontId="0" fillId="0" borderId="0" xfId="0" applyFill="1" applyBorder="1"/>
    <xf numFmtId="0" fontId="4" fillId="0" borderId="4" xfId="0" applyFont="1" applyFill="1" applyBorder="1"/>
    <xf numFmtId="0" fontId="0" fillId="0" borderId="15" xfId="0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6" fillId="0" borderId="0" xfId="0" applyFont="1" applyBorder="1"/>
    <xf numFmtId="0" fontId="4" fillId="0" borderId="4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indent="1"/>
    </xf>
    <xf numFmtId="0" fontId="4" fillId="0" borderId="17" xfId="0" applyFont="1" applyFill="1" applyBorder="1" applyAlignment="1">
      <alignment horizontal="left" indent="1"/>
    </xf>
    <xf numFmtId="0" fontId="0" fillId="0" borderId="6" xfId="0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10" fontId="9" fillId="0" borderId="0" xfId="0" applyNumberFormat="1" applyFont="1" applyAlignment="1">
      <alignment horizontal="left"/>
    </xf>
    <xf numFmtId="10" fontId="9" fillId="0" borderId="15" xfId="0" applyNumberFormat="1" applyFont="1" applyBorder="1" applyAlignment="1">
      <alignment horizontal="left"/>
    </xf>
    <xf numFmtId="0" fontId="14" fillId="0" borderId="19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10" fontId="4" fillId="0" borderId="0" xfId="0" applyNumberFormat="1" applyFont="1" applyBorder="1" applyAlignment="1">
      <alignment horizontal="left"/>
    </xf>
    <xf numFmtId="10" fontId="4" fillId="0" borderId="15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 vertical="top" textRotation="180"/>
    </xf>
    <xf numFmtId="0" fontId="4" fillId="0" borderId="1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center"/>
    </xf>
    <xf numFmtId="0" fontId="4" fillId="0" borderId="1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left" wrapText="1" indent="1"/>
    </xf>
    <xf numFmtId="0" fontId="4" fillId="0" borderId="21" xfId="0" applyFont="1" applyFill="1" applyBorder="1" applyAlignment="1">
      <alignment horizontal="left" wrapText="1" indent="1"/>
    </xf>
    <xf numFmtId="0" fontId="3" fillId="0" borderId="1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view="pageBreakPreview" zoomScaleNormal="100" zoomScaleSheetLayoutView="100" workbookViewId="0">
      <selection activeCell="A13" sqref="A13:XFD13"/>
    </sheetView>
  </sheetViews>
  <sheetFormatPr defaultRowHeight="12.75" x14ac:dyDescent="0.2"/>
  <cols>
    <col min="1" max="1" width="27.7109375" customWidth="1"/>
    <col min="2" max="2" width="10.28515625" customWidth="1"/>
    <col min="3" max="3" width="14.42578125" customWidth="1"/>
    <col min="4" max="4" width="11" customWidth="1"/>
    <col min="5" max="5" width="10.7109375" customWidth="1"/>
    <col min="6" max="6" width="14.42578125" customWidth="1"/>
    <col min="7" max="8" width="12.7109375" customWidth="1"/>
  </cols>
  <sheetData>
    <row r="1" spans="1:8" x14ac:dyDescent="0.2">
      <c r="A1" s="21"/>
      <c r="B1" s="21"/>
      <c r="C1" s="21"/>
      <c r="D1" s="21"/>
      <c r="E1" s="21"/>
      <c r="F1" s="21"/>
      <c r="G1" s="21"/>
      <c r="H1" s="91" t="s">
        <v>82</v>
      </c>
    </row>
    <row r="2" spans="1:8" ht="15" x14ac:dyDescent="0.25">
      <c r="A2" s="263" t="s">
        <v>0</v>
      </c>
      <c r="B2" s="264"/>
      <c r="C2" s="264"/>
      <c r="D2" s="264"/>
      <c r="E2" s="264"/>
      <c r="F2" s="264"/>
      <c r="G2" s="264"/>
      <c r="H2" s="265"/>
    </row>
    <row r="3" spans="1:8" ht="15" x14ac:dyDescent="0.25">
      <c r="A3" s="266" t="s">
        <v>144</v>
      </c>
      <c r="B3" s="267"/>
      <c r="C3" s="267"/>
      <c r="D3" s="267"/>
      <c r="E3" s="267"/>
      <c r="F3" s="267"/>
      <c r="G3" s="267"/>
      <c r="H3" s="268"/>
    </row>
    <row r="4" spans="1:8" x14ac:dyDescent="0.2">
      <c r="A4" s="269" t="s">
        <v>2</v>
      </c>
      <c r="B4" s="270"/>
      <c r="C4" s="270"/>
      <c r="D4" s="270"/>
      <c r="E4" s="270"/>
      <c r="F4" s="270"/>
      <c r="G4" s="270"/>
      <c r="H4" s="271"/>
    </row>
    <row r="5" spans="1:8" ht="15" x14ac:dyDescent="0.25">
      <c r="A5" s="211"/>
      <c r="B5" s="212"/>
      <c r="C5" s="212"/>
      <c r="D5" s="212"/>
      <c r="E5" s="212"/>
      <c r="F5" s="212"/>
      <c r="G5" s="212"/>
      <c r="H5" s="213"/>
    </row>
    <row r="6" spans="1:8" ht="15" x14ac:dyDescent="0.25">
      <c r="A6" s="266" t="s">
        <v>28</v>
      </c>
      <c r="B6" s="267"/>
      <c r="C6" s="267"/>
      <c r="D6" s="267"/>
      <c r="E6" s="267"/>
      <c r="F6" s="267"/>
      <c r="G6" s="267"/>
      <c r="H6" s="268"/>
    </row>
    <row r="7" spans="1:8" ht="18" x14ac:dyDescent="0.25">
      <c r="A7" s="272" t="s">
        <v>90</v>
      </c>
      <c r="B7" s="273"/>
      <c r="C7" s="273"/>
      <c r="D7" s="273"/>
      <c r="E7" s="273"/>
      <c r="F7" s="273"/>
      <c r="G7" s="273"/>
      <c r="H7" s="274"/>
    </row>
    <row r="8" spans="1:8" ht="15.75" x14ac:dyDescent="0.25">
      <c r="A8" s="112"/>
      <c r="B8" s="113"/>
      <c r="C8" s="113"/>
      <c r="D8" s="113"/>
      <c r="E8" s="113"/>
      <c r="F8" s="113"/>
      <c r="G8" s="113"/>
      <c r="H8" s="114"/>
    </row>
    <row r="9" spans="1:8" x14ac:dyDescent="0.2">
      <c r="A9" s="96" t="s">
        <v>3</v>
      </c>
      <c r="B9" s="66"/>
      <c r="C9" s="17"/>
      <c r="D9" s="17"/>
      <c r="E9" s="17"/>
      <c r="F9" s="19"/>
      <c r="G9" s="20" t="s">
        <v>26</v>
      </c>
      <c r="H9" s="29"/>
    </row>
    <row r="10" spans="1:8" x14ac:dyDescent="0.2">
      <c r="A10" s="96" t="s">
        <v>34</v>
      </c>
      <c r="B10" s="40"/>
      <c r="C10" s="18"/>
      <c r="D10" s="18"/>
      <c r="E10" s="17"/>
      <c r="F10" s="19"/>
      <c r="G10" s="20" t="s">
        <v>12</v>
      </c>
      <c r="H10" s="53"/>
    </row>
    <row r="11" spans="1:8" x14ac:dyDescent="0.2">
      <c r="A11" s="96" t="s">
        <v>123</v>
      </c>
      <c r="B11" s="172"/>
      <c r="C11" s="18"/>
      <c r="D11" s="126"/>
      <c r="E11" s="126"/>
      <c r="F11" s="19"/>
      <c r="G11" s="20"/>
      <c r="H11" s="188"/>
    </row>
    <row r="12" spans="1:8" x14ac:dyDescent="0.2">
      <c r="A12" s="96" t="s">
        <v>121</v>
      </c>
      <c r="B12" s="172"/>
      <c r="C12" s="18"/>
      <c r="D12" s="19"/>
      <c r="E12" s="19"/>
      <c r="F12" s="19"/>
      <c r="G12" s="20" t="s">
        <v>109</v>
      </c>
      <c r="H12" s="93"/>
    </row>
    <row r="13" spans="1:8" x14ac:dyDescent="0.2">
      <c r="A13" s="96" t="s">
        <v>44</v>
      </c>
      <c r="B13" s="20" t="s">
        <v>45</v>
      </c>
      <c r="C13" s="173"/>
      <c r="D13" s="6"/>
      <c r="E13" s="20" t="s">
        <v>46</v>
      </c>
      <c r="F13" s="174"/>
      <c r="G13" s="39"/>
      <c r="H13" s="62"/>
    </row>
    <row r="14" spans="1:8" x14ac:dyDescent="0.2">
      <c r="A14" s="32"/>
      <c r="B14" s="21"/>
      <c r="C14" s="21"/>
      <c r="D14" s="21"/>
      <c r="E14" s="21"/>
      <c r="F14" s="21"/>
      <c r="G14" s="21"/>
      <c r="H14" s="29"/>
    </row>
    <row r="15" spans="1:8" x14ac:dyDescent="0.2">
      <c r="A15" s="7" t="s">
        <v>14</v>
      </c>
      <c r="B15" s="19"/>
      <c r="C15" s="38"/>
      <c r="D15" s="7" t="s">
        <v>16</v>
      </c>
      <c r="E15" s="7" t="s">
        <v>6</v>
      </c>
      <c r="F15" s="7" t="s">
        <v>17</v>
      </c>
      <c r="G15" s="87" t="s">
        <v>15</v>
      </c>
      <c r="H15" s="36" t="s">
        <v>72</v>
      </c>
    </row>
    <row r="16" spans="1:8" x14ac:dyDescent="0.2">
      <c r="A16" s="34"/>
      <c r="B16" s="58"/>
      <c r="C16" s="38"/>
      <c r="D16" s="7" t="s">
        <v>11</v>
      </c>
      <c r="E16" s="7" t="s">
        <v>27</v>
      </c>
      <c r="F16" s="7" t="s">
        <v>18</v>
      </c>
      <c r="G16" s="36" t="s">
        <v>16</v>
      </c>
      <c r="H16" s="37"/>
    </row>
    <row r="17" spans="1:8" ht="13.5" thickBot="1" x14ac:dyDescent="0.25">
      <c r="A17" s="34"/>
      <c r="B17" s="58"/>
      <c r="C17" s="38"/>
      <c r="D17" s="35" t="s">
        <v>8</v>
      </c>
      <c r="E17" s="35" t="s">
        <v>8</v>
      </c>
      <c r="F17" s="35"/>
      <c r="G17" s="92"/>
      <c r="H17" s="23"/>
    </row>
    <row r="18" spans="1:8" ht="13.5" thickTop="1" x14ac:dyDescent="0.2">
      <c r="A18" s="129" t="s">
        <v>19</v>
      </c>
      <c r="B18" s="126"/>
      <c r="C18" s="117" t="s">
        <v>23</v>
      </c>
      <c r="D18" s="116"/>
      <c r="E18" s="13"/>
      <c r="F18" s="25">
        <f>ROUND(+D18+E18, 2)</f>
        <v>0</v>
      </c>
      <c r="G18" s="13"/>
      <c r="H18" s="13">
        <f>ROUND(+G18-F18, 2)</f>
        <v>0</v>
      </c>
    </row>
    <row r="19" spans="1:8" x14ac:dyDescent="0.2">
      <c r="A19" s="130" t="s">
        <v>157</v>
      </c>
      <c r="B19" s="133" t="s">
        <v>115</v>
      </c>
      <c r="C19" s="132">
        <v>1.55</v>
      </c>
      <c r="D19" s="13">
        <f>ROUND(D18*C19, 2)</f>
        <v>0</v>
      </c>
      <c r="E19" s="13">
        <f>ROUND(E18*C19, 2)</f>
        <v>0</v>
      </c>
      <c r="F19" s="25">
        <f>ROUND(+D19+E19, 2)</f>
        <v>0</v>
      </c>
      <c r="G19" s="13">
        <f>ROUND(G18*C19, 2)</f>
        <v>0</v>
      </c>
      <c r="H19" s="13">
        <f>ROUND(+G19-F19, 2)</f>
        <v>0</v>
      </c>
    </row>
    <row r="20" spans="1:8" ht="12.75" customHeight="1" x14ac:dyDescent="0.2">
      <c r="A20" s="260" t="s">
        <v>13</v>
      </c>
      <c r="B20" s="133" t="s">
        <v>116</v>
      </c>
      <c r="C20" s="132">
        <v>0.11799999999999999</v>
      </c>
      <c r="D20" s="26">
        <f>ROUND((D18+D19)*C20, 2)</f>
        <v>0</v>
      </c>
      <c r="E20" s="26">
        <f>ROUND((E18+E19)*C20, 2)</f>
        <v>0</v>
      </c>
      <c r="F20" s="69">
        <f>ROUND(+D20+E20, 2)</f>
        <v>0</v>
      </c>
      <c r="G20" s="26">
        <f>ROUND((G18+G19)*C20, 2)</f>
        <v>0</v>
      </c>
      <c r="H20" s="26">
        <f>ROUND(+G20-F20, 2)</f>
        <v>0</v>
      </c>
    </row>
    <row r="21" spans="1:8" x14ac:dyDescent="0.2">
      <c r="A21" s="260"/>
      <c r="B21" s="261" t="s">
        <v>117</v>
      </c>
      <c r="C21" s="262"/>
      <c r="D21" s="13">
        <f>ROUND(SUM(D18:D20), 2)</f>
        <v>0</v>
      </c>
      <c r="E21" s="13">
        <f>ROUND(SUM(E18:E20), 2)</f>
        <v>0</v>
      </c>
      <c r="F21" s="13">
        <f>ROUND(SUM(F18:F20), 2)</f>
        <v>0</v>
      </c>
      <c r="G21" s="13">
        <f>ROUND(SUM(G18:G20), 2)</f>
        <v>0</v>
      </c>
      <c r="H21" s="13">
        <f>ROUND(+G21-F21, 2)</f>
        <v>0</v>
      </c>
    </row>
    <row r="22" spans="1:8" x14ac:dyDescent="0.2">
      <c r="A22" s="260"/>
      <c r="B22" s="254" t="s">
        <v>24</v>
      </c>
      <c r="C22" s="255"/>
      <c r="D22" s="116"/>
      <c r="E22" s="13"/>
      <c r="F22" s="13">
        <f>ROUND(+D22+E22, 2)</f>
        <v>0</v>
      </c>
      <c r="G22" s="13"/>
      <c r="H22" s="13">
        <f>ROUND(+G22-F22, 2)</f>
        <v>0</v>
      </c>
    </row>
    <row r="23" spans="1:8" x14ac:dyDescent="0.2">
      <c r="A23" s="260"/>
      <c r="B23" s="254" t="s">
        <v>25</v>
      </c>
      <c r="C23" s="255"/>
      <c r="D23" s="116">
        <f>ROUND(D21+D22, 2)</f>
        <v>0</v>
      </c>
      <c r="E23" s="116">
        <f>ROUND(E21+E22, 2)</f>
        <v>0</v>
      </c>
      <c r="F23" s="116">
        <f>ROUND(F21+F22, 2)</f>
        <v>0</v>
      </c>
      <c r="G23" s="116">
        <f>ROUND(G21+G22, 2)</f>
        <v>0</v>
      </c>
      <c r="H23" s="116">
        <f>ROUND(H21+H22, 2)</f>
        <v>0</v>
      </c>
    </row>
    <row r="24" spans="1:8" ht="13.5" thickBot="1" x14ac:dyDescent="0.25">
      <c r="A24" s="10"/>
      <c r="B24" s="256" t="s">
        <v>5</v>
      </c>
      <c r="C24" s="257"/>
      <c r="D24" s="136" t="e">
        <f>+D21/G21</f>
        <v>#DIV/0!</v>
      </c>
      <c r="E24" s="136" t="e">
        <f>+E21/G21</f>
        <v>#DIV/0!</v>
      </c>
      <c r="F24" s="137" t="e">
        <f>D24+E24</f>
        <v>#DIV/0!</v>
      </c>
      <c r="G24" s="24"/>
      <c r="H24" s="24"/>
    </row>
    <row r="25" spans="1:8" ht="13.5" thickTop="1" x14ac:dyDescent="0.2">
      <c r="A25" s="96" t="s">
        <v>20</v>
      </c>
      <c r="B25" s="19"/>
      <c r="C25" s="117" t="s">
        <v>23</v>
      </c>
      <c r="D25" s="116"/>
      <c r="E25" s="13"/>
      <c r="F25" s="25">
        <f>ROUND(+D25+E25, 2)</f>
        <v>0</v>
      </c>
      <c r="G25" s="13"/>
      <c r="H25" s="13">
        <f>ROUND(+G25-F25, 2)</f>
        <v>0</v>
      </c>
    </row>
    <row r="26" spans="1:8" x14ac:dyDescent="0.2">
      <c r="A26" s="130" t="s">
        <v>114</v>
      </c>
      <c r="B26" s="133" t="s">
        <v>115</v>
      </c>
      <c r="C26" s="134">
        <f>C19</f>
        <v>1.55</v>
      </c>
      <c r="D26" s="116">
        <f>ROUND(D25*C26, 2)</f>
        <v>0</v>
      </c>
      <c r="E26" s="116">
        <f>ROUND(E25*C26, 2)</f>
        <v>0</v>
      </c>
      <c r="F26" s="25">
        <f>ROUND(+D26+E26, 2)</f>
        <v>0</v>
      </c>
      <c r="G26" s="13">
        <f>ROUND(G25*C26, 2)</f>
        <v>0</v>
      </c>
      <c r="H26" s="13">
        <f>ROUND(+G26-F26, 2)</f>
        <v>0</v>
      </c>
    </row>
    <row r="27" spans="1:8" x14ac:dyDescent="0.2">
      <c r="A27" s="260" t="s">
        <v>13</v>
      </c>
      <c r="B27" s="133" t="s">
        <v>116</v>
      </c>
      <c r="C27" s="134">
        <f>C20</f>
        <v>0.11799999999999999</v>
      </c>
      <c r="D27" s="115">
        <f>ROUND((D26+D25)*C27,2)</f>
        <v>0</v>
      </c>
      <c r="E27" s="115">
        <f>ROUND((E26+E25)*C27,2)</f>
        <v>0</v>
      </c>
      <c r="F27" s="69">
        <f>ROUND(+D27+E27, 2)</f>
        <v>0</v>
      </c>
      <c r="G27" s="26">
        <f>ROUND((G25+G26)*C27, 2)</f>
        <v>0</v>
      </c>
      <c r="H27" s="26">
        <f>ROUND(+G27-F27, 2)</f>
        <v>0</v>
      </c>
    </row>
    <row r="28" spans="1:8" x14ac:dyDescent="0.2">
      <c r="A28" s="260"/>
      <c r="B28" s="261" t="s">
        <v>117</v>
      </c>
      <c r="C28" s="262"/>
      <c r="D28" s="13">
        <f>ROUND(SUM(D25:D27), 2)</f>
        <v>0</v>
      </c>
      <c r="E28" s="13">
        <f>ROUND(SUM(E25:E27), 2)</f>
        <v>0</v>
      </c>
      <c r="F28" s="13">
        <f>ROUND(SUM(F25:F27), 2)</f>
        <v>0</v>
      </c>
      <c r="G28" s="13">
        <f>ROUND(SUM(G25:G27), 2)</f>
        <v>0</v>
      </c>
      <c r="H28" s="13">
        <f>ROUND(+G28-F28, 2)</f>
        <v>0</v>
      </c>
    </row>
    <row r="29" spans="1:8" x14ac:dyDescent="0.2">
      <c r="A29" s="260"/>
      <c r="B29" s="254" t="s">
        <v>24</v>
      </c>
      <c r="C29" s="255"/>
      <c r="D29" s="116"/>
      <c r="E29" s="13"/>
      <c r="F29" s="13">
        <f>ROUND(+D29+E29, 2)</f>
        <v>0</v>
      </c>
      <c r="G29" s="13"/>
      <c r="H29" s="13">
        <f>ROUND(+G29-F29, 2)</f>
        <v>0</v>
      </c>
    </row>
    <row r="30" spans="1:8" x14ac:dyDescent="0.2">
      <c r="A30" s="260"/>
      <c r="B30" s="254" t="s">
        <v>25</v>
      </c>
      <c r="C30" s="255"/>
      <c r="D30" s="116">
        <f>ROUND(D28+D29, 2)</f>
        <v>0</v>
      </c>
      <c r="E30" s="116">
        <f>ROUND(E28+E29, 2)</f>
        <v>0</v>
      </c>
      <c r="F30" s="116">
        <f>ROUND(F28+F29, 2)</f>
        <v>0</v>
      </c>
      <c r="G30" s="116">
        <f>ROUND(G28+G29, 2)</f>
        <v>0</v>
      </c>
      <c r="H30" s="116">
        <f>ROUND(H28+H29, 2)</f>
        <v>0</v>
      </c>
    </row>
    <row r="31" spans="1:8" ht="13.5" thickBot="1" x14ac:dyDescent="0.25">
      <c r="A31" s="10"/>
      <c r="B31" s="256" t="s">
        <v>5</v>
      </c>
      <c r="C31" s="257"/>
      <c r="D31" s="136" t="e">
        <f>+D28/G28</f>
        <v>#DIV/0!</v>
      </c>
      <c r="E31" s="136" t="e">
        <f>+E28/G28</f>
        <v>#DIV/0!</v>
      </c>
      <c r="F31" s="137" t="e">
        <f>D31+E31</f>
        <v>#DIV/0!</v>
      </c>
      <c r="G31" s="24"/>
      <c r="H31" s="24"/>
    </row>
    <row r="32" spans="1:8" ht="13.5" thickTop="1" x14ac:dyDescent="0.2">
      <c r="A32" s="96" t="s">
        <v>21</v>
      </c>
      <c r="B32" s="19"/>
      <c r="C32" s="117" t="s">
        <v>23</v>
      </c>
      <c r="D32" s="116"/>
      <c r="E32" s="13"/>
      <c r="F32" s="25">
        <f>ROUND(+D32+E32, 2)</f>
        <v>0</v>
      </c>
      <c r="G32" s="13"/>
      <c r="H32" s="13">
        <f>ROUND(+G32-F32, 2)</f>
        <v>0</v>
      </c>
    </row>
    <row r="33" spans="1:8" x14ac:dyDescent="0.2">
      <c r="A33" s="130" t="s">
        <v>114</v>
      </c>
      <c r="B33" s="133" t="s">
        <v>115</v>
      </c>
      <c r="C33" s="134">
        <f>C19</f>
        <v>1.55</v>
      </c>
      <c r="D33" s="116">
        <f>ROUND(D32*C33, 2)</f>
        <v>0</v>
      </c>
      <c r="E33" s="116">
        <f>ROUND(E32*C33, 2)</f>
        <v>0</v>
      </c>
      <c r="F33" s="25">
        <f>ROUND(+D33+E33, 2)</f>
        <v>0</v>
      </c>
      <c r="G33" s="13">
        <f>ROUND(G32*C33, 2)</f>
        <v>0</v>
      </c>
      <c r="H33" s="13">
        <f>ROUND(+G33-F33, 2)</f>
        <v>0</v>
      </c>
    </row>
    <row r="34" spans="1:8" x14ac:dyDescent="0.2">
      <c r="A34" s="260" t="s">
        <v>13</v>
      </c>
      <c r="B34" s="133" t="s">
        <v>116</v>
      </c>
      <c r="C34" s="134">
        <f>C20</f>
        <v>0.11799999999999999</v>
      </c>
      <c r="D34" s="115">
        <f>ROUND((D32+D33)*C34, 2)</f>
        <v>0</v>
      </c>
      <c r="E34" s="115">
        <f>ROUND((E33+E32)*C34,2)</f>
        <v>0</v>
      </c>
      <c r="F34" s="69">
        <f>ROUND(+D34+E34, 2)</f>
        <v>0</v>
      </c>
      <c r="G34" s="26">
        <f>ROUND((G32+G33)*C34, 2)</f>
        <v>0</v>
      </c>
      <c r="H34" s="26">
        <f>ROUND(+G34-F34, 2)</f>
        <v>0</v>
      </c>
    </row>
    <row r="35" spans="1:8" x14ac:dyDescent="0.2">
      <c r="A35" s="260"/>
      <c r="B35" s="261" t="s">
        <v>117</v>
      </c>
      <c r="C35" s="262"/>
      <c r="D35" s="13">
        <f>ROUND(SUM(D32:D34), 2)</f>
        <v>0</v>
      </c>
      <c r="E35" s="13">
        <f>ROUND(SUM(E32:E34), 2)</f>
        <v>0</v>
      </c>
      <c r="F35" s="13">
        <f>ROUND(+D35+E35, 2)</f>
        <v>0</v>
      </c>
      <c r="G35" s="13">
        <f>ROUND(SUM(G32:G34), 2)</f>
        <v>0</v>
      </c>
      <c r="H35" s="13">
        <f>ROUND(+G35-F35, 2)</f>
        <v>0</v>
      </c>
    </row>
    <row r="36" spans="1:8" x14ac:dyDescent="0.2">
      <c r="A36" s="260"/>
      <c r="B36" s="254" t="s">
        <v>24</v>
      </c>
      <c r="C36" s="255"/>
      <c r="D36" s="116"/>
      <c r="E36" s="13"/>
      <c r="F36" s="13">
        <f>ROUND(+D36+E36, 2)</f>
        <v>0</v>
      </c>
      <c r="G36" s="13"/>
      <c r="H36" s="13">
        <f>ROUND(+G36-F36, 2)</f>
        <v>0</v>
      </c>
    </row>
    <row r="37" spans="1:8" x14ac:dyDescent="0.2">
      <c r="A37" s="260"/>
      <c r="B37" s="254" t="s">
        <v>25</v>
      </c>
      <c r="C37" s="255"/>
      <c r="D37" s="116">
        <f>ROUND(D35+D36, 2)</f>
        <v>0</v>
      </c>
      <c r="E37" s="116">
        <f>ROUND(E35+E36, 2)</f>
        <v>0</v>
      </c>
      <c r="F37" s="116">
        <f>ROUND(F35+F36, 2)</f>
        <v>0</v>
      </c>
      <c r="G37" s="116">
        <f>ROUND(G35+G36, 2)</f>
        <v>0</v>
      </c>
      <c r="H37" s="116">
        <f>ROUND(H35+H36, 2)</f>
        <v>0</v>
      </c>
    </row>
    <row r="38" spans="1:8" ht="13.5" thickBot="1" x14ac:dyDescent="0.25">
      <c r="A38" s="10"/>
      <c r="B38" s="256" t="s">
        <v>5</v>
      </c>
      <c r="C38" s="257"/>
      <c r="D38" s="136" t="e">
        <f>+D35/G35</f>
        <v>#DIV/0!</v>
      </c>
      <c r="E38" s="136" t="e">
        <f>+E35/G35</f>
        <v>#DIV/0!</v>
      </c>
      <c r="F38" s="137" t="e">
        <f>D38+E38</f>
        <v>#DIV/0!</v>
      </c>
      <c r="G38" s="24"/>
      <c r="H38" s="24"/>
    </row>
    <row r="39" spans="1:8" ht="13.5" thickTop="1" x14ac:dyDescent="0.2">
      <c r="A39" s="96" t="s">
        <v>22</v>
      </c>
      <c r="B39" s="19"/>
      <c r="C39" s="12" t="s">
        <v>23</v>
      </c>
      <c r="D39" s="13">
        <f t="shared" ref="D39:E41" si="0">+D18+D25+D32</f>
        <v>0</v>
      </c>
      <c r="E39" s="13">
        <f t="shared" si="0"/>
        <v>0</v>
      </c>
      <c r="F39" s="13">
        <f t="shared" ref="F39:G41" si="1">+F18+F25+F32</f>
        <v>0</v>
      </c>
      <c r="G39" s="13">
        <f t="shared" si="1"/>
        <v>0</v>
      </c>
      <c r="H39" s="13">
        <f>+G39-F39</f>
        <v>0</v>
      </c>
    </row>
    <row r="40" spans="1:8" x14ac:dyDescent="0.2">
      <c r="A40" s="14"/>
      <c r="B40" s="133" t="s">
        <v>115</v>
      </c>
      <c r="C40" s="135">
        <f>C19</f>
        <v>1.55</v>
      </c>
      <c r="D40" s="13">
        <f t="shared" si="0"/>
        <v>0</v>
      </c>
      <c r="E40" s="13">
        <f t="shared" si="0"/>
        <v>0</v>
      </c>
      <c r="F40" s="13">
        <f t="shared" si="1"/>
        <v>0</v>
      </c>
      <c r="G40" s="13">
        <f t="shared" si="1"/>
        <v>0</v>
      </c>
      <c r="H40" s="13">
        <f>+G40-F40</f>
        <v>0</v>
      </c>
    </row>
    <row r="41" spans="1:8" x14ac:dyDescent="0.2">
      <c r="A41" s="14"/>
      <c r="B41" s="133" t="s">
        <v>116</v>
      </c>
      <c r="C41" s="135">
        <f>C20</f>
        <v>0.11799999999999999</v>
      </c>
      <c r="D41" s="13">
        <f t="shared" si="0"/>
        <v>0</v>
      </c>
      <c r="E41" s="13">
        <f t="shared" si="0"/>
        <v>0</v>
      </c>
      <c r="F41" s="13">
        <f t="shared" si="1"/>
        <v>0</v>
      </c>
      <c r="G41" s="13">
        <f t="shared" si="1"/>
        <v>0</v>
      </c>
      <c r="H41" s="13">
        <f>+G41-F41</f>
        <v>0</v>
      </c>
    </row>
    <row r="42" spans="1:8" x14ac:dyDescent="0.2">
      <c r="A42" s="14"/>
      <c r="B42" s="261" t="s">
        <v>117</v>
      </c>
      <c r="C42" s="262"/>
      <c r="D42" s="13">
        <f>SUM(D39:D41)</f>
        <v>0</v>
      </c>
      <c r="E42" s="13">
        <f>SUM(E39:E41)</f>
        <v>0</v>
      </c>
      <c r="F42" s="13">
        <f>SUM(F39:F41)</f>
        <v>0</v>
      </c>
      <c r="G42" s="13">
        <f>SUM(G39:G41)</f>
        <v>0</v>
      </c>
      <c r="H42" s="13">
        <f>SUM(H39:H41)</f>
        <v>0</v>
      </c>
    </row>
    <row r="43" spans="1:8" x14ac:dyDescent="0.2">
      <c r="A43" s="14"/>
      <c r="B43" s="254" t="s">
        <v>24</v>
      </c>
      <c r="C43" s="255"/>
      <c r="D43" s="13">
        <f>+D22+D29+D36</f>
        <v>0</v>
      </c>
      <c r="E43" s="13">
        <f>+E22+E29+E36</f>
        <v>0</v>
      </c>
      <c r="F43" s="13">
        <f>+F22+F29+F36</f>
        <v>0</v>
      </c>
      <c r="G43" s="13">
        <f>+G22+G29+G36</f>
        <v>0</v>
      </c>
      <c r="H43" s="13">
        <f>+G43-F43</f>
        <v>0</v>
      </c>
    </row>
    <row r="44" spans="1:8" x14ac:dyDescent="0.2">
      <c r="A44" s="14"/>
      <c r="B44" s="254" t="s">
        <v>161</v>
      </c>
      <c r="C44" s="255"/>
      <c r="D44" s="26">
        <f>D23+D30+D37</f>
        <v>0</v>
      </c>
      <c r="E44" s="26">
        <f>E23+E30+E37</f>
        <v>0</v>
      </c>
      <c r="F44" s="26">
        <f>F23+F30+F37</f>
        <v>0</v>
      </c>
      <c r="G44" s="26">
        <f>G23+G30+G37</f>
        <v>0</v>
      </c>
      <c r="H44" s="13">
        <f>+G44-F44</f>
        <v>0</v>
      </c>
    </row>
    <row r="45" spans="1:8" ht="13.5" thickBot="1" x14ac:dyDescent="0.25">
      <c r="A45" s="14"/>
      <c r="B45" s="256" t="s">
        <v>5</v>
      </c>
      <c r="C45" s="257"/>
      <c r="D45" s="137" t="e">
        <f>(D36+D42)/(G36+G42)</f>
        <v>#DIV/0!</v>
      </c>
      <c r="E45" s="239" t="e">
        <f>(E36+E42)/(G36+G42)</f>
        <v>#DIV/0!</v>
      </c>
      <c r="F45" s="137" t="e">
        <f>D45+E45</f>
        <v>#DIV/0!</v>
      </c>
      <c r="G45" s="24"/>
      <c r="H45" s="24"/>
    </row>
    <row r="46" spans="1:8" ht="13.5" thickTop="1" x14ac:dyDescent="0.2">
      <c r="A46" s="5"/>
      <c r="B46" s="6"/>
      <c r="C46" s="2"/>
      <c r="D46" s="2"/>
      <c r="E46" s="2"/>
      <c r="F46" s="2"/>
      <c r="G46" s="2"/>
      <c r="H46" s="30"/>
    </row>
    <row r="47" spans="1:8" x14ac:dyDescent="0.2">
      <c r="A47" s="14" t="s">
        <v>40</v>
      </c>
      <c r="B47" s="6"/>
      <c r="C47" s="2"/>
      <c r="D47" s="2"/>
      <c r="E47" s="2"/>
      <c r="F47" s="2"/>
      <c r="G47" s="2"/>
      <c r="H47" s="30"/>
    </row>
    <row r="48" spans="1:8" x14ac:dyDescent="0.2">
      <c r="A48" s="14" t="s">
        <v>43</v>
      </c>
      <c r="B48" s="6"/>
      <c r="C48" s="2"/>
      <c r="D48" s="2"/>
      <c r="E48" s="2"/>
      <c r="F48" s="2"/>
      <c r="G48" s="2"/>
      <c r="H48" s="30"/>
    </row>
    <row r="49" spans="1:8" x14ac:dyDescent="0.2">
      <c r="A49" s="32"/>
      <c r="B49" s="21"/>
      <c r="C49" s="21"/>
      <c r="D49" s="21"/>
      <c r="E49" s="2"/>
      <c r="F49" s="21"/>
      <c r="G49" s="21"/>
      <c r="H49" s="29"/>
    </row>
    <row r="50" spans="1:8" x14ac:dyDescent="0.2">
      <c r="A50" s="49"/>
      <c r="B50" s="6"/>
      <c r="C50" s="12" t="s">
        <v>29</v>
      </c>
      <c r="D50" s="2"/>
      <c r="E50" s="2"/>
      <c r="F50" s="2"/>
      <c r="G50" s="41" t="s">
        <v>48</v>
      </c>
      <c r="H50" s="30"/>
    </row>
    <row r="51" spans="1:8" x14ac:dyDescent="0.2">
      <c r="A51" s="14"/>
      <c r="B51" s="6"/>
      <c r="C51" s="6"/>
      <c r="D51" s="6"/>
      <c r="E51" s="2"/>
      <c r="F51" s="21"/>
      <c r="G51" s="21"/>
      <c r="H51" s="29"/>
    </row>
    <row r="52" spans="1:8" ht="13.5" thickBot="1" x14ac:dyDescent="0.25">
      <c r="A52" s="131" t="s">
        <v>113</v>
      </c>
      <c r="B52" s="4"/>
      <c r="C52" s="111"/>
      <c r="D52" s="4"/>
      <c r="E52" s="4"/>
      <c r="F52" s="4"/>
      <c r="G52" s="111" t="s">
        <v>30</v>
      </c>
      <c r="H52" s="33"/>
    </row>
    <row r="53" spans="1:8" ht="13.5" thickTop="1" x14ac:dyDescent="0.2">
      <c r="A53" s="22" t="s">
        <v>32</v>
      </c>
      <c r="B53" s="8"/>
      <c r="C53" s="2"/>
      <c r="D53" s="2"/>
      <c r="E53" s="6"/>
      <c r="F53" s="6"/>
      <c r="G53" s="6"/>
      <c r="H53" s="28"/>
    </row>
    <row r="54" spans="1:8" ht="13.5" thickBot="1" x14ac:dyDescent="0.25">
      <c r="A54" s="27">
        <f>D44</f>
        <v>0</v>
      </c>
      <c r="B54" s="120"/>
      <c r="C54" s="2"/>
      <c r="D54" s="12" t="s">
        <v>33</v>
      </c>
      <c r="E54" s="21"/>
      <c r="F54" s="21"/>
      <c r="G54" s="6"/>
      <c r="H54" s="29"/>
    </row>
    <row r="55" spans="1:8" ht="13.5" thickTop="1" x14ac:dyDescent="0.2">
      <c r="A55" s="14"/>
      <c r="B55" s="6"/>
      <c r="C55" s="2"/>
      <c r="D55" s="2"/>
      <c r="E55" s="6"/>
      <c r="F55" s="6"/>
      <c r="G55" s="6"/>
      <c r="H55" s="57" t="s">
        <v>18</v>
      </c>
    </row>
    <row r="56" spans="1:8" x14ac:dyDescent="0.2">
      <c r="A56" s="14"/>
      <c r="B56" s="6"/>
      <c r="C56" s="6"/>
      <c r="D56" s="12" t="s">
        <v>36</v>
      </c>
      <c r="E56" s="21"/>
      <c r="F56" s="21"/>
      <c r="G56" s="6"/>
      <c r="H56" s="29"/>
    </row>
    <row r="57" spans="1:8" x14ac:dyDescent="0.2">
      <c r="A57" s="14"/>
      <c r="B57" s="6"/>
      <c r="C57" s="6"/>
      <c r="D57" s="12"/>
      <c r="E57" s="6"/>
      <c r="F57" s="6"/>
      <c r="G57" s="6"/>
      <c r="H57" s="61" t="s">
        <v>18</v>
      </c>
    </row>
    <row r="58" spans="1:8" x14ac:dyDescent="0.2">
      <c r="A58" s="32"/>
      <c r="B58" s="21"/>
      <c r="C58" s="21"/>
      <c r="D58" s="21"/>
      <c r="E58" s="21"/>
      <c r="F58" s="21"/>
      <c r="G58" s="6"/>
      <c r="H58" s="29"/>
    </row>
    <row r="59" spans="1:8" ht="13.5" thickBot="1" x14ac:dyDescent="0.25">
      <c r="A59" s="258" t="s">
        <v>81</v>
      </c>
      <c r="B59" s="259"/>
      <c r="C59" s="259"/>
      <c r="D59" s="259"/>
      <c r="E59" s="259"/>
      <c r="F59" s="259"/>
      <c r="G59" s="4"/>
      <c r="H59" s="31" t="s">
        <v>18</v>
      </c>
    </row>
    <row r="60" spans="1:8" ht="13.5" thickTop="1" x14ac:dyDescent="0.2"/>
  </sheetData>
  <mergeCells count="25">
    <mergeCell ref="B24:C24"/>
    <mergeCell ref="B23:C23"/>
    <mergeCell ref="A2:H2"/>
    <mergeCell ref="A3:H3"/>
    <mergeCell ref="B31:C31"/>
    <mergeCell ref="A27:A30"/>
    <mergeCell ref="B28:C28"/>
    <mergeCell ref="B29:C29"/>
    <mergeCell ref="B30:C30"/>
    <mergeCell ref="A4:H4"/>
    <mergeCell ref="A6:H6"/>
    <mergeCell ref="A7:H7"/>
    <mergeCell ref="A20:A23"/>
    <mergeCell ref="B21:C21"/>
    <mergeCell ref="B22:C22"/>
    <mergeCell ref="B44:C44"/>
    <mergeCell ref="B45:C45"/>
    <mergeCell ref="A59:F59"/>
    <mergeCell ref="A34:A37"/>
    <mergeCell ref="B35:C35"/>
    <mergeCell ref="B36:C36"/>
    <mergeCell ref="B37:C37"/>
    <mergeCell ref="B42:C42"/>
    <mergeCell ref="B43:C43"/>
    <mergeCell ref="B38:C38"/>
  </mergeCells>
  <phoneticPr fontId="0" type="noConversion"/>
  <pageMargins left="0.3" right="0.3" top="0.4" bottom="0.4" header="0.4" footer="0.4"/>
  <pageSetup scale="8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"/>
  <sheetViews>
    <sheetView view="pageBreakPreview" zoomScale="60" zoomScaleNormal="100" workbookViewId="0">
      <selection activeCell="G27" sqref="G27"/>
    </sheetView>
  </sheetViews>
  <sheetFormatPr defaultRowHeight="12.75" x14ac:dyDescent="0.2"/>
  <sheetData>
    <row r="5" spans="2:2" x14ac:dyDescent="0.2">
      <c r="B5" t="s">
        <v>119</v>
      </c>
    </row>
  </sheetData>
  <phoneticPr fontId="10" type="noConversion"/>
  <pageMargins left="0.75" right="0.75" top="1" bottom="1" header="0.5" footer="0.5"/>
  <pageSetup orientation="portrait" r:id="rId1"/>
  <headerFooter alignWithMargins="0">
    <oddFooter>&amp;L&amp;KFF0000&amp;F&amp;K000000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view="pageBreakPreview" topLeftCell="A47" zoomScaleNormal="100" zoomScaleSheetLayoutView="100" workbookViewId="0">
      <selection activeCell="G27" sqref="G27"/>
    </sheetView>
  </sheetViews>
  <sheetFormatPr defaultRowHeight="12.75" x14ac:dyDescent="0.2"/>
  <cols>
    <col min="1" max="1" width="19.28515625" style="185" customWidth="1"/>
    <col min="2" max="2" width="16.5703125" style="185" customWidth="1"/>
    <col min="3" max="3" width="9.140625" style="185" customWidth="1"/>
    <col min="4" max="8" width="13.28515625" style="185" customWidth="1"/>
    <col min="9" max="16384" width="9.140625" style="185"/>
  </cols>
  <sheetData>
    <row r="1" spans="1:8" x14ac:dyDescent="0.2">
      <c r="A1" s="204"/>
      <c r="B1" s="204"/>
      <c r="C1" s="204"/>
      <c r="D1" s="204"/>
      <c r="E1" s="204"/>
      <c r="F1" s="204"/>
      <c r="G1" s="204"/>
      <c r="H1" s="91" t="s">
        <v>82</v>
      </c>
    </row>
    <row r="2" spans="1:8" s="214" customFormat="1" ht="15" x14ac:dyDescent="0.25">
      <c r="A2" s="263" t="s">
        <v>0</v>
      </c>
      <c r="B2" s="264"/>
      <c r="C2" s="264"/>
      <c r="D2" s="264"/>
      <c r="E2" s="264"/>
      <c r="F2" s="264"/>
      <c r="G2" s="264"/>
      <c r="H2" s="265"/>
    </row>
    <row r="3" spans="1:8" s="214" customFormat="1" ht="15" x14ac:dyDescent="0.25">
      <c r="A3" s="266" t="s">
        <v>144</v>
      </c>
      <c r="B3" s="267"/>
      <c r="C3" s="267"/>
      <c r="D3" s="267"/>
      <c r="E3" s="267"/>
      <c r="F3" s="267"/>
      <c r="G3" s="267"/>
      <c r="H3" s="268"/>
    </row>
    <row r="4" spans="1:8" s="214" customFormat="1" ht="14.25" x14ac:dyDescent="0.2">
      <c r="A4" s="269" t="s">
        <v>2</v>
      </c>
      <c r="B4" s="270"/>
      <c r="C4" s="270"/>
      <c r="D4" s="270"/>
      <c r="E4" s="270"/>
      <c r="F4" s="270"/>
      <c r="G4" s="270"/>
      <c r="H4" s="271"/>
    </row>
    <row r="5" spans="1:8" s="214" customFormat="1" ht="8.25" customHeight="1" x14ac:dyDescent="0.25">
      <c r="A5" s="211"/>
      <c r="B5" s="212"/>
      <c r="C5" s="212"/>
      <c r="D5" s="212"/>
      <c r="E5" s="212"/>
      <c r="F5" s="212"/>
      <c r="G5" s="212"/>
      <c r="H5" s="213"/>
    </row>
    <row r="6" spans="1:8" s="214" customFormat="1" ht="15" x14ac:dyDescent="0.25">
      <c r="A6" s="266" t="s">
        <v>28</v>
      </c>
      <c r="B6" s="267"/>
      <c r="C6" s="267"/>
      <c r="D6" s="267"/>
      <c r="E6" s="267"/>
      <c r="F6" s="267"/>
      <c r="G6" s="267"/>
      <c r="H6" s="268"/>
    </row>
    <row r="7" spans="1:8" s="208" customFormat="1" ht="18" x14ac:dyDescent="0.25">
      <c r="A7" s="272" t="s">
        <v>91</v>
      </c>
      <c r="B7" s="273"/>
      <c r="C7" s="273"/>
      <c r="D7" s="273"/>
      <c r="E7" s="273"/>
      <c r="F7" s="273"/>
      <c r="G7" s="273"/>
      <c r="H7" s="274"/>
    </row>
    <row r="8" spans="1:8" s="208" customFormat="1" ht="15.75" x14ac:dyDescent="0.25">
      <c r="A8" s="112"/>
      <c r="B8" s="113"/>
      <c r="C8" s="113"/>
      <c r="D8" s="113"/>
      <c r="E8" s="113"/>
      <c r="F8" s="113"/>
      <c r="G8" s="113"/>
      <c r="H8" s="114"/>
    </row>
    <row r="9" spans="1:8" s="208" customFormat="1" x14ac:dyDescent="0.2">
      <c r="A9" s="96" t="s">
        <v>3</v>
      </c>
      <c r="B9" s="66"/>
      <c r="C9" s="17"/>
      <c r="D9" s="17"/>
      <c r="E9" s="17"/>
      <c r="F9" s="19"/>
      <c r="G9" s="20" t="s">
        <v>26</v>
      </c>
      <c r="H9" s="29"/>
    </row>
    <row r="10" spans="1:8" s="208" customFormat="1" ht="14.25" customHeight="1" x14ac:dyDescent="0.2">
      <c r="A10" s="96" t="s">
        <v>34</v>
      </c>
      <c r="B10" s="40"/>
      <c r="C10" s="18"/>
      <c r="D10" s="18"/>
      <c r="E10" s="17"/>
      <c r="F10" s="19"/>
      <c r="G10" s="20" t="s">
        <v>12</v>
      </c>
      <c r="H10" s="53"/>
    </row>
    <row r="11" spans="1:8" s="208" customFormat="1" x14ac:dyDescent="0.2">
      <c r="A11" s="96" t="s">
        <v>123</v>
      </c>
      <c r="B11" s="172"/>
      <c r="C11" s="18"/>
      <c r="D11" s="126"/>
      <c r="E11" s="126"/>
      <c r="F11" s="19"/>
      <c r="G11" s="20"/>
      <c r="H11" s="188"/>
    </row>
    <row r="12" spans="1:8" s="208" customFormat="1" x14ac:dyDescent="0.2">
      <c r="A12" s="96" t="s">
        <v>121</v>
      </c>
      <c r="B12" s="172"/>
      <c r="C12" s="18"/>
      <c r="D12" s="19"/>
      <c r="E12" s="19"/>
      <c r="F12" s="19"/>
      <c r="G12" s="20" t="s">
        <v>109</v>
      </c>
      <c r="H12" s="93"/>
    </row>
    <row r="13" spans="1:8" s="208" customFormat="1" x14ac:dyDescent="0.2">
      <c r="A13" s="96" t="s">
        <v>44</v>
      </c>
      <c r="B13" s="20" t="s">
        <v>45</v>
      </c>
      <c r="C13" s="173"/>
      <c r="D13" s="6"/>
      <c r="E13" s="20" t="s">
        <v>46</v>
      </c>
      <c r="F13" s="174"/>
      <c r="G13" s="6"/>
      <c r="H13" s="30"/>
    </row>
    <row r="14" spans="1:8" x14ac:dyDescent="0.2">
      <c r="A14" s="32"/>
      <c r="B14" s="21"/>
      <c r="C14" s="21"/>
      <c r="D14" s="21"/>
      <c r="E14" s="21"/>
      <c r="F14" s="21"/>
      <c r="G14" s="21"/>
      <c r="H14" s="29"/>
    </row>
    <row r="15" spans="1:8" x14ac:dyDescent="0.2">
      <c r="A15" s="7" t="s">
        <v>14</v>
      </c>
      <c r="B15" s="6"/>
      <c r="C15" s="6"/>
      <c r="D15" s="7" t="s">
        <v>16</v>
      </c>
      <c r="E15" s="7" t="s">
        <v>6</v>
      </c>
      <c r="F15" s="7" t="s">
        <v>17</v>
      </c>
      <c r="G15" s="87" t="s">
        <v>15</v>
      </c>
      <c r="H15" s="36" t="s">
        <v>72</v>
      </c>
    </row>
    <row r="16" spans="1:8" x14ac:dyDescent="0.2">
      <c r="A16" s="34"/>
      <c r="B16" s="58"/>
      <c r="C16" s="38"/>
      <c r="D16" s="7" t="s">
        <v>11</v>
      </c>
      <c r="E16" s="7" t="s">
        <v>27</v>
      </c>
      <c r="F16" s="7" t="s">
        <v>18</v>
      </c>
      <c r="G16" s="36" t="s">
        <v>16</v>
      </c>
      <c r="H16" s="37"/>
    </row>
    <row r="17" spans="1:8" ht="13.5" thickBot="1" x14ac:dyDescent="0.25">
      <c r="A17" s="205"/>
      <c r="B17" s="206"/>
      <c r="C17" s="207"/>
      <c r="D17" s="35" t="s">
        <v>8</v>
      </c>
      <c r="E17" s="35" t="s">
        <v>8</v>
      </c>
      <c r="F17" s="35"/>
      <c r="G17" s="92"/>
      <c r="H17" s="23"/>
    </row>
    <row r="18" spans="1:8" ht="13.5" thickTop="1" x14ac:dyDescent="0.2">
      <c r="A18" s="234" t="s">
        <v>92</v>
      </c>
      <c r="B18" s="42" t="s">
        <v>114</v>
      </c>
      <c r="C18" s="6"/>
      <c r="D18" s="13"/>
      <c r="E18" s="235"/>
      <c r="F18" s="235"/>
      <c r="G18" s="236"/>
      <c r="H18" s="13"/>
    </row>
    <row r="19" spans="1:8" x14ac:dyDescent="0.2">
      <c r="A19" s="9" t="s">
        <v>13</v>
      </c>
      <c r="B19" s="46"/>
      <c r="C19" s="6"/>
      <c r="D19" s="13"/>
      <c r="E19" s="13"/>
      <c r="F19" s="235"/>
      <c r="G19" s="13"/>
      <c r="H19" s="13"/>
    </row>
    <row r="20" spans="1:8" ht="12.75" customHeight="1" x14ac:dyDescent="0.2">
      <c r="A20" s="34" t="s">
        <v>93</v>
      </c>
      <c r="B20" s="254" t="s">
        <v>158</v>
      </c>
      <c r="C20" s="255"/>
      <c r="D20" s="13"/>
      <c r="E20" s="13"/>
      <c r="F20" s="26">
        <f>ROUND(+E20+D20, 2)</f>
        <v>0</v>
      </c>
      <c r="G20" s="13"/>
      <c r="H20" s="13">
        <f>ROUND(+G20-F20, 2)</f>
        <v>0</v>
      </c>
    </row>
    <row r="21" spans="1:8" ht="12.75" customHeight="1" x14ac:dyDescent="0.2">
      <c r="A21" s="7"/>
      <c r="B21" s="254" t="s">
        <v>159</v>
      </c>
      <c r="C21" s="255"/>
      <c r="D21" s="13"/>
      <c r="E21" s="13"/>
      <c r="F21" s="26">
        <f>ROUND(+E21+D21, 2)</f>
        <v>0</v>
      </c>
      <c r="G21" s="13"/>
      <c r="H21" s="13">
        <f>ROUND(+G21-F21, 2)</f>
        <v>0</v>
      </c>
    </row>
    <row r="22" spans="1:8" ht="2.1" customHeight="1" x14ac:dyDescent="0.2">
      <c r="A22" s="7"/>
      <c r="B22" s="19"/>
      <c r="C22" s="6"/>
      <c r="D22" s="13"/>
      <c r="E22" s="13"/>
      <c r="F22" s="13"/>
      <c r="G22" s="13"/>
      <c r="H22" s="13"/>
    </row>
    <row r="23" spans="1:8" x14ac:dyDescent="0.2">
      <c r="A23" s="96" t="s">
        <v>94</v>
      </c>
      <c r="B23" s="254" t="s">
        <v>23</v>
      </c>
      <c r="C23" s="255"/>
      <c r="D23" s="26">
        <v>0</v>
      </c>
      <c r="E23" s="26">
        <v>0</v>
      </c>
      <c r="F23" s="26">
        <f>ROUND(+E23+D23, 2)</f>
        <v>0</v>
      </c>
      <c r="G23" s="26">
        <v>0</v>
      </c>
      <c r="H23" s="13">
        <f>ROUND(+G23-F23, 2)</f>
        <v>0</v>
      </c>
    </row>
    <row r="24" spans="1:8" x14ac:dyDescent="0.2">
      <c r="A24" s="9"/>
      <c r="B24" s="133" t="s">
        <v>115</v>
      </c>
      <c r="C24" s="233">
        <v>1.55</v>
      </c>
      <c r="D24" s="26">
        <f>ROUND(D23*C24, 2)</f>
        <v>0</v>
      </c>
      <c r="E24" s="26">
        <f>ROUND(E23*C24, 2)</f>
        <v>0</v>
      </c>
      <c r="F24" s="26">
        <f>ROUND(+E24+D24, 2)</f>
        <v>0</v>
      </c>
      <c r="G24" s="26">
        <f>ROUND(G23*C24, 2)</f>
        <v>0</v>
      </c>
      <c r="H24" s="26">
        <f>ROUND(+G24-F24, 2)</f>
        <v>0</v>
      </c>
    </row>
    <row r="25" spans="1:8" x14ac:dyDescent="0.2">
      <c r="A25" s="9"/>
      <c r="B25" s="133" t="s">
        <v>116</v>
      </c>
      <c r="C25" s="233">
        <v>0.11799999999999999</v>
      </c>
      <c r="D25" s="26">
        <f>ROUND((D23+D24)*C25, 2)</f>
        <v>0</v>
      </c>
      <c r="E25" s="26">
        <f>ROUND((E23+E24)*C25, 2)</f>
        <v>0</v>
      </c>
      <c r="F25" s="26">
        <f>ROUND(+E25+D25, 2)</f>
        <v>0</v>
      </c>
      <c r="G25" s="26">
        <f>ROUND((G23+G24)*C25, 2)</f>
        <v>0</v>
      </c>
      <c r="H25" s="26">
        <f>ROUND(+G25-F25, 2)</f>
        <v>0</v>
      </c>
    </row>
    <row r="26" spans="1:8" x14ac:dyDescent="0.2">
      <c r="A26" s="9"/>
      <c r="B26" s="275" t="s">
        <v>117</v>
      </c>
      <c r="C26" s="276"/>
      <c r="D26" s="26">
        <f>ROUND(SUM(D23:D25), 2)</f>
        <v>0</v>
      </c>
      <c r="E26" s="26">
        <f>ROUND(SUM(E23:E25), 2)</f>
        <v>0</v>
      </c>
      <c r="F26" s="26">
        <f>ROUND(SUM(F23:F25), 2)</f>
        <v>0</v>
      </c>
      <c r="G26" s="26">
        <f>ROUND(SUM(G23:G25), 2)</f>
        <v>0</v>
      </c>
      <c r="H26" s="26">
        <f>ROUND(+G26-F26, 2)</f>
        <v>0</v>
      </c>
    </row>
    <row r="27" spans="1:8" x14ac:dyDescent="0.2">
      <c r="A27" s="9"/>
      <c r="B27" s="254" t="s">
        <v>24</v>
      </c>
      <c r="C27" s="255"/>
      <c r="D27" s="26"/>
      <c r="E27" s="26"/>
      <c r="F27" s="26">
        <f>ROUND(+E27+D27, 2)</f>
        <v>0</v>
      </c>
      <c r="G27" s="26"/>
      <c r="H27" s="26">
        <f>ROUND(+G27-F27, 2)</f>
        <v>0</v>
      </c>
    </row>
    <row r="28" spans="1:8" ht="12.75" customHeight="1" x14ac:dyDescent="0.2">
      <c r="A28" s="9"/>
      <c r="B28" s="254" t="s">
        <v>25</v>
      </c>
      <c r="C28" s="255"/>
      <c r="D28" s="13">
        <f>D20+D21+D26+D27</f>
        <v>0</v>
      </c>
      <c r="E28" s="13">
        <f>E20+E21+E26+E27</f>
        <v>0</v>
      </c>
      <c r="F28" s="13">
        <f>F20+F21+F26+F27</f>
        <v>0</v>
      </c>
      <c r="G28" s="13">
        <f>G20+G21+G26+G27</f>
        <v>0</v>
      </c>
      <c r="H28" s="13">
        <f>H20+H21+H26+H27</f>
        <v>0</v>
      </c>
    </row>
    <row r="29" spans="1:8" ht="13.5" thickBot="1" x14ac:dyDescent="0.25">
      <c r="A29" s="10"/>
      <c r="B29" s="256" t="s">
        <v>5</v>
      </c>
      <c r="C29" s="257"/>
      <c r="D29" s="137" t="e">
        <f>(D20+D26)/(G20+G26)</f>
        <v>#DIV/0!</v>
      </c>
      <c r="E29" s="237" t="e">
        <f>(E20+E26)/(G20+G26)</f>
        <v>#DIV/0!</v>
      </c>
      <c r="F29" s="137" t="e">
        <f>D29+E29</f>
        <v>#DIV/0!</v>
      </c>
      <c r="G29" s="24"/>
      <c r="H29" s="24"/>
    </row>
    <row r="30" spans="1:8" ht="13.5" thickTop="1" x14ac:dyDescent="0.2">
      <c r="A30" s="96" t="s">
        <v>92</v>
      </c>
      <c r="B30" s="42" t="s">
        <v>114</v>
      </c>
      <c r="C30" s="6"/>
      <c r="D30" s="25"/>
      <c r="E30" s="25"/>
      <c r="F30" s="235"/>
      <c r="G30" s="25"/>
      <c r="H30" s="25"/>
    </row>
    <row r="31" spans="1:8" x14ac:dyDescent="0.2">
      <c r="A31" s="9" t="s">
        <v>13</v>
      </c>
      <c r="B31" s="46"/>
      <c r="C31" s="6"/>
      <c r="D31" s="13"/>
      <c r="E31" s="13"/>
      <c r="F31" s="235"/>
      <c r="G31" s="13"/>
      <c r="H31" s="13"/>
    </row>
    <row r="32" spans="1:8" x14ac:dyDescent="0.2">
      <c r="A32" s="34" t="s">
        <v>93</v>
      </c>
      <c r="B32" s="58"/>
      <c r="C32" s="8" t="s">
        <v>49</v>
      </c>
      <c r="D32" s="13"/>
      <c r="E32" s="13"/>
      <c r="F32" s="26">
        <f>ROUND(+E32+D32, 2)</f>
        <v>0</v>
      </c>
      <c r="G32" s="13"/>
      <c r="H32" s="13">
        <f>ROUND(+G32-F32, 2)</f>
        <v>0</v>
      </c>
    </row>
    <row r="33" spans="1:8" x14ac:dyDescent="0.2">
      <c r="A33" s="7"/>
      <c r="B33" s="19"/>
      <c r="C33" s="8" t="s">
        <v>24</v>
      </c>
      <c r="D33" s="13"/>
      <c r="E33" s="13"/>
      <c r="F33" s="26">
        <f>ROUND(+E33+D33, 2)</f>
        <v>0</v>
      </c>
      <c r="G33" s="13"/>
      <c r="H33" s="13">
        <f>ROUND(+G33-F33, 2)</f>
        <v>0</v>
      </c>
    </row>
    <row r="34" spans="1:8" ht="2.1" customHeight="1" x14ac:dyDescent="0.2">
      <c r="A34" s="7"/>
      <c r="B34" s="19"/>
      <c r="C34" s="6"/>
      <c r="D34" s="13"/>
      <c r="E34" s="13"/>
      <c r="F34" s="13"/>
      <c r="G34" s="13"/>
      <c r="H34" s="13"/>
    </row>
    <row r="35" spans="1:8" ht="12.75" customHeight="1" x14ac:dyDescent="0.2">
      <c r="A35" s="96" t="s">
        <v>94</v>
      </c>
      <c r="B35" s="254" t="s">
        <v>23</v>
      </c>
      <c r="C35" s="255"/>
      <c r="D35" s="26"/>
      <c r="E35" s="26"/>
      <c r="F35" s="26">
        <f>ROUND(+E35+D35, 2)</f>
        <v>0</v>
      </c>
      <c r="G35" s="26"/>
      <c r="H35" s="13">
        <f>ROUND(+G35-F35, 2)</f>
        <v>0</v>
      </c>
    </row>
    <row r="36" spans="1:8" x14ac:dyDescent="0.2">
      <c r="A36" s="9"/>
      <c r="B36" s="133" t="s">
        <v>115</v>
      </c>
      <c r="C36" s="135">
        <f>C24</f>
        <v>1.55</v>
      </c>
      <c r="D36" s="26">
        <f>ROUND(D35*C36, 2)</f>
        <v>0</v>
      </c>
      <c r="E36" s="26">
        <f>ROUND(E35*C36, 2)</f>
        <v>0</v>
      </c>
      <c r="F36" s="26">
        <f>ROUND(+E36+D36, 2)</f>
        <v>0</v>
      </c>
      <c r="G36" s="26">
        <f>ROUND(G35*C36, 2)</f>
        <v>0</v>
      </c>
      <c r="H36" s="26">
        <f>ROUND(+G36-F36, 2)</f>
        <v>0</v>
      </c>
    </row>
    <row r="37" spans="1:8" x14ac:dyDescent="0.2">
      <c r="A37" s="9"/>
      <c r="B37" s="133" t="s">
        <v>116</v>
      </c>
      <c r="C37" s="135">
        <f>C25</f>
        <v>0.11799999999999999</v>
      </c>
      <c r="D37" s="26">
        <f>ROUND((D35+D36)*C37, 2)</f>
        <v>0</v>
      </c>
      <c r="E37" s="26">
        <f>ROUND((E35+E36)*C37, 2)</f>
        <v>0</v>
      </c>
      <c r="F37" s="26">
        <f>ROUND(+E37+D37, 2)</f>
        <v>0</v>
      </c>
      <c r="G37" s="26">
        <f>ROUND((G35+G36)*C37, 2)</f>
        <v>0</v>
      </c>
      <c r="H37" s="26">
        <f>ROUND(+G37-F37, 2)</f>
        <v>0</v>
      </c>
    </row>
    <row r="38" spans="1:8" x14ac:dyDescent="0.2">
      <c r="A38" s="9"/>
      <c r="B38" s="275" t="s">
        <v>117</v>
      </c>
      <c r="C38" s="276"/>
      <c r="D38" s="26">
        <f>ROUND(SUM(D35:D37), 2)</f>
        <v>0</v>
      </c>
      <c r="E38" s="26">
        <f>ROUND(SUM(E35:E37), 2)</f>
        <v>0</v>
      </c>
      <c r="F38" s="26">
        <f>ROUND(SUM(F35:F37), 2)</f>
        <v>0</v>
      </c>
      <c r="G38" s="26">
        <f>ROUND(SUM(G35:G37), 2)</f>
        <v>0</v>
      </c>
      <c r="H38" s="26">
        <f>ROUND(+G38-F38, 2)</f>
        <v>0</v>
      </c>
    </row>
    <row r="39" spans="1:8" x14ac:dyDescent="0.2">
      <c r="A39" s="9"/>
      <c r="B39" s="254" t="s">
        <v>24</v>
      </c>
      <c r="C39" s="255"/>
      <c r="D39" s="26"/>
      <c r="E39" s="26"/>
      <c r="F39" s="26">
        <f>ROUND(+E39+D39, 2)</f>
        <v>0</v>
      </c>
      <c r="G39" s="26"/>
      <c r="H39" s="26">
        <f>ROUND(+G39-F39, 2)</f>
        <v>0</v>
      </c>
    </row>
    <row r="40" spans="1:8" x14ac:dyDescent="0.2">
      <c r="A40" s="9"/>
      <c r="B40" s="254" t="s">
        <v>25</v>
      </c>
      <c r="C40" s="255"/>
      <c r="D40" s="13">
        <f>D32+D33+D38+D39</f>
        <v>0</v>
      </c>
      <c r="E40" s="13">
        <f>E32+E33+E38+E39</f>
        <v>0</v>
      </c>
      <c r="F40" s="13">
        <f>F32+F33+F38+F39</f>
        <v>0</v>
      </c>
      <c r="G40" s="13">
        <f>G32+G33+G38+G39</f>
        <v>0</v>
      </c>
      <c r="H40" s="13">
        <f>H32+H33+H38+H39</f>
        <v>0</v>
      </c>
    </row>
    <row r="41" spans="1:8" ht="13.5" thickBot="1" x14ac:dyDescent="0.25">
      <c r="A41" s="10"/>
      <c r="B41" s="256" t="s">
        <v>5</v>
      </c>
      <c r="C41" s="257"/>
      <c r="D41" s="137" t="e">
        <f>(D32+D38)/(G32+G38)</f>
        <v>#DIV/0!</v>
      </c>
      <c r="E41" s="237" t="e">
        <f>(E32+E38)/(G32+G38)</f>
        <v>#DIV/0!</v>
      </c>
      <c r="F41" s="137" t="e">
        <f>D41+E41</f>
        <v>#DIV/0!</v>
      </c>
      <c r="G41" s="24"/>
      <c r="H41" s="24"/>
    </row>
    <row r="42" spans="1:8" ht="13.5" thickTop="1" x14ac:dyDescent="0.2">
      <c r="A42" s="96" t="s">
        <v>22</v>
      </c>
      <c r="B42" s="42"/>
      <c r="C42" s="6"/>
      <c r="D42" s="25"/>
      <c r="E42" s="25"/>
      <c r="F42" s="25"/>
      <c r="G42" s="25"/>
      <c r="H42" s="25"/>
    </row>
    <row r="43" spans="1:8" x14ac:dyDescent="0.2">
      <c r="A43" s="9"/>
      <c r="B43" s="46"/>
      <c r="C43" s="6"/>
      <c r="D43" s="13"/>
      <c r="E43" s="13"/>
      <c r="F43" s="13"/>
      <c r="G43" s="13"/>
      <c r="H43" s="13"/>
    </row>
    <row r="44" spans="1:8" x14ac:dyDescent="0.2">
      <c r="A44" s="34" t="s">
        <v>93</v>
      </c>
      <c r="B44" s="254" t="s">
        <v>49</v>
      </c>
      <c r="C44" s="255"/>
      <c r="D44" s="13">
        <f t="shared" ref="D44:H45" si="0">D20+D32</f>
        <v>0</v>
      </c>
      <c r="E44" s="13">
        <f t="shared" si="0"/>
        <v>0</v>
      </c>
      <c r="F44" s="13">
        <f t="shared" si="0"/>
        <v>0</v>
      </c>
      <c r="G44" s="13">
        <f t="shared" si="0"/>
        <v>0</v>
      </c>
      <c r="H44" s="13">
        <f t="shared" si="0"/>
        <v>0</v>
      </c>
    </row>
    <row r="45" spans="1:8" x14ac:dyDescent="0.2">
      <c r="A45" s="7"/>
      <c r="B45" s="254" t="s">
        <v>24</v>
      </c>
      <c r="C45" s="255"/>
      <c r="D45" s="13">
        <f t="shared" si="0"/>
        <v>0</v>
      </c>
      <c r="E45" s="13">
        <f t="shared" si="0"/>
        <v>0</v>
      </c>
      <c r="F45" s="13">
        <f t="shared" si="0"/>
        <v>0</v>
      </c>
      <c r="G45" s="13">
        <f t="shared" si="0"/>
        <v>0</v>
      </c>
      <c r="H45" s="13">
        <f t="shared" si="0"/>
        <v>0</v>
      </c>
    </row>
    <row r="46" spans="1:8" ht="2.1" customHeight="1" x14ac:dyDescent="0.2">
      <c r="A46" s="7"/>
      <c r="B46" s="19"/>
      <c r="C46" s="6"/>
      <c r="D46" s="13"/>
      <c r="E46" s="13"/>
      <c r="F46" s="13"/>
      <c r="G46" s="13"/>
      <c r="H46" s="13"/>
    </row>
    <row r="47" spans="1:8" x14ac:dyDescent="0.2">
      <c r="A47" s="96" t="s">
        <v>94</v>
      </c>
      <c r="B47" s="254" t="s">
        <v>23</v>
      </c>
      <c r="C47" s="255"/>
      <c r="D47" s="26">
        <f t="shared" ref="D47:H49" si="1">D23+D35</f>
        <v>0</v>
      </c>
      <c r="E47" s="26">
        <f t="shared" si="1"/>
        <v>0</v>
      </c>
      <c r="F47" s="26">
        <f t="shared" si="1"/>
        <v>0</v>
      </c>
      <c r="G47" s="26">
        <f t="shared" si="1"/>
        <v>0</v>
      </c>
      <c r="H47" s="26">
        <f t="shared" si="1"/>
        <v>0</v>
      </c>
    </row>
    <row r="48" spans="1:8" x14ac:dyDescent="0.2">
      <c r="A48" s="9"/>
      <c r="B48" s="133" t="s">
        <v>115</v>
      </c>
      <c r="C48" s="135">
        <f>C36</f>
        <v>1.55</v>
      </c>
      <c r="D48" s="26">
        <f t="shared" si="1"/>
        <v>0</v>
      </c>
      <c r="E48" s="26">
        <f t="shared" si="1"/>
        <v>0</v>
      </c>
      <c r="F48" s="26">
        <f t="shared" si="1"/>
        <v>0</v>
      </c>
      <c r="G48" s="26">
        <f t="shared" si="1"/>
        <v>0</v>
      </c>
      <c r="H48" s="26">
        <f t="shared" si="1"/>
        <v>0</v>
      </c>
    </row>
    <row r="49" spans="1:8" x14ac:dyDescent="0.2">
      <c r="A49" s="9"/>
      <c r="B49" s="133" t="s">
        <v>116</v>
      </c>
      <c r="C49" s="135">
        <f>C37</f>
        <v>0.11799999999999999</v>
      </c>
      <c r="D49" s="26">
        <f t="shared" si="1"/>
        <v>0</v>
      </c>
      <c r="E49" s="26">
        <f t="shared" si="1"/>
        <v>0</v>
      </c>
      <c r="F49" s="26">
        <f t="shared" si="1"/>
        <v>0</v>
      </c>
      <c r="G49" s="26">
        <f t="shared" si="1"/>
        <v>0</v>
      </c>
      <c r="H49" s="26">
        <f t="shared" si="1"/>
        <v>0</v>
      </c>
    </row>
    <row r="50" spans="1:8" x14ac:dyDescent="0.2">
      <c r="A50" s="9"/>
      <c r="B50" s="275" t="s">
        <v>117</v>
      </c>
      <c r="C50" s="276"/>
      <c r="D50" s="26">
        <f>SUM(D44:D49)</f>
        <v>0</v>
      </c>
      <c r="E50" s="26">
        <f>SUM(E44:E49)</f>
        <v>0</v>
      </c>
      <c r="F50" s="26">
        <f>SUM(F44:F49)</f>
        <v>0</v>
      </c>
      <c r="G50" s="26">
        <f>SUM(G44:G49)</f>
        <v>0</v>
      </c>
      <c r="H50" s="26">
        <f>SUM(H44:H49)</f>
        <v>0</v>
      </c>
    </row>
    <row r="51" spans="1:8" x14ac:dyDescent="0.2">
      <c r="A51" s="9"/>
      <c r="B51" s="254" t="s">
        <v>24</v>
      </c>
      <c r="C51" s="255"/>
      <c r="D51" s="26">
        <f t="shared" ref="D51:H52" si="2">D27+D39</f>
        <v>0</v>
      </c>
      <c r="E51" s="26">
        <f t="shared" si="2"/>
        <v>0</v>
      </c>
      <c r="F51" s="26">
        <f t="shared" si="2"/>
        <v>0</v>
      </c>
      <c r="G51" s="26">
        <f t="shared" si="2"/>
        <v>0</v>
      </c>
      <c r="H51" s="26">
        <f t="shared" si="2"/>
        <v>0</v>
      </c>
    </row>
    <row r="52" spans="1:8" x14ac:dyDescent="0.2">
      <c r="A52" s="9"/>
      <c r="B52" s="254" t="s">
        <v>160</v>
      </c>
      <c r="C52" s="255"/>
      <c r="D52" s="13">
        <f t="shared" si="2"/>
        <v>0</v>
      </c>
      <c r="E52" s="13">
        <f t="shared" si="2"/>
        <v>0</v>
      </c>
      <c r="F52" s="13">
        <f t="shared" si="2"/>
        <v>0</v>
      </c>
      <c r="G52" s="13">
        <f t="shared" si="2"/>
        <v>0</v>
      </c>
      <c r="H52" s="13">
        <f t="shared" si="2"/>
        <v>0</v>
      </c>
    </row>
    <row r="53" spans="1:8" ht="13.5" thickBot="1" x14ac:dyDescent="0.25">
      <c r="A53" s="10"/>
      <c r="B53" s="256" t="s">
        <v>5</v>
      </c>
      <c r="C53" s="257"/>
      <c r="D53" s="137" t="e">
        <f>(D44+D50)/(G44+G50)</f>
        <v>#DIV/0!</v>
      </c>
      <c r="E53" s="239" t="e">
        <f>(E44+E50)/(G44+G50)</f>
        <v>#DIV/0!</v>
      </c>
      <c r="F53" s="137" t="e">
        <f>D53+E53</f>
        <v>#DIV/0!</v>
      </c>
      <c r="G53" s="24"/>
      <c r="H53" s="137"/>
    </row>
    <row r="54" spans="1:8" ht="4.5" customHeight="1" thickTop="1" x14ac:dyDescent="0.2">
      <c r="A54" s="5"/>
      <c r="B54" s="6"/>
      <c r="C54" s="6"/>
      <c r="D54" s="6"/>
      <c r="E54" s="6"/>
      <c r="F54" s="6"/>
      <c r="G54" s="6"/>
      <c r="H54" s="30"/>
    </row>
    <row r="55" spans="1:8" ht="12.6" customHeight="1" x14ac:dyDescent="0.2">
      <c r="A55" s="14" t="s">
        <v>40</v>
      </c>
      <c r="B55" s="6"/>
      <c r="C55" s="6"/>
      <c r="D55" s="6"/>
      <c r="E55" s="6"/>
      <c r="F55" s="6"/>
      <c r="G55" s="6"/>
      <c r="H55" s="30"/>
    </row>
    <row r="56" spans="1:8" ht="12.6" customHeight="1" x14ac:dyDescent="0.2">
      <c r="A56" s="14" t="s">
        <v>43</v>
      </c>
      <c r="B56" s="6"/>
      <c r="C56" s="6"/>
      <c r="D56" s="6"/>
      <c r="E56" s="6"/>
      <c r="F56" s="6"/>
      <c r="G56" s="6"/>
      <c r="H56" s="30"/>
    </row>
    <row r="57" spans="1:8" ht="12.6" customHeight="1" x14ac:dyDescent="0.2">
      <c r="A57" s="32"/>
      <c r="B57" s="21"/>
      <c r="C57" s="21"/>
      <c r="D57" s="21"/>
      <c r="E57" s="6"/>
      <c r="F57" s="21"/>
      <c r="G57" s="21"/>
      <c r="H57" s="29"/>
    </row>
    <row r="58" spans="1:8" ht="12.6" customHeight="1" x14ac:dyDescent="0.2">
      <c r="A58" s="49"/>
      <c r="B58" s="6"/>
      <c r="C58" s="8" t="s">
        <v>29</v>
      </c>
      <c r="D58" s="6"/>
      <c r="E58" s="6"/>
      <c r="F58" s="6"/>
      <c r="G58" s="46" t="s">
        <v>48</v>
      </c>
      <c r="H58" s="30"/>
    </row>
    <row r="59" spans="1:8" ht="12.6" customHeight="1" x14ac:dyDescent="0.2">
      <c r="A59" s="14"/>
      <c r="B59" s="6"/>
      <c r="C59" s="6"/>
      <c r="D59" s="6"/>
      <c r="E59" s="6"/>
      <c r="F59" s="21"/>
      <c r="G59" s="21"/>
      <c r="H59" s="29"/>
    </row>
    <row r="60" spans="1:8" ht="12.6" customHeight="1" thickBot="1" x14ac:dyDescent="0.25">
      <c r="A60" s="97" t="s">
        <v>113</v>
      </c>
      <c r="B60" s="238"/>
      <c r="C60" s="111"/>
      <c r="D60" s="4"/>
      <c r="E60" s="4"/>
      <c r="F60" s="4"/>
      <c r="G60" s="111" t="s">
        <v>30</v>
      </c>
      <c r="H60" s="33"/>
    </row>
    <row r="61" spans="1:8" ht="12.6" customHeight="1" thickTop="1" x14ac:dyDescent="0.2">
      <c r="A61" s="22" t="s">
        <v>32</v>
      </c>
      <c r="B61" s="8"/>
      <c r="C61" s="6"/>
      <c r="D61" s="6"/>
      <c r="E61" s="6"/>
      <c r="F61" s="6"/>
      <c r="G61" s="6"/>
      <c r="H61" s="28"/>
    </row>
    <row r="62" spans="1:8" ht="12.6" customHeight="1" thickBot="1" x14ac:dyDescent="0.25">
      <c r="A62" s="27">
        <f>D52</f>
        <v>0</v>
      </c>
      <c r="B62" s="120"/>
      <c r="C62" s="6"/>
      <c r="D62" s="8" t="s">
        <v>33</v>
      </c>
      <c r="E62" s="21"/>
      <c r="F62" s="21"/>
      <c r="G62" s="6"/>
      <c r="H62" s="29"/>
    </row>
    <row r="63" spans="1:8" ht="13.5" thickTop="1" x14ac:dyDescent="0.2">
      <c r="A63" s="14"/>
      <c r="B63" s="6"/>
      <c r="C63" s="6"/>
      <c r="D63" s="6"/>
      <c r="E63" s="6"/>
      <c r="F63" s="6"/>
      <c r="G63" s="6"/>
      <c r="H63" s="57" t="s">
        <v>18</v>
      </c>
    </row>
    <row r="64" spans="1:8" ht="12.6" customHeight="1" x14ac:dyDescent="0.2">
      <c r="A64" s="14"/>
      <c r="B64" s="6"/>
      <c r="C64" s="6"/>
      <c r="D64" s="8" t="s">
        <v>36</v>
      </c>
      <c r="E64" s="21"/>
      <c r="F64" s="21"/>
      <c r="G64" s="6"/>
      <c r="H64" s="29"/>
    </row>
    <row r="65" spans="1:8" ht="12" customHeight="1" x14ac:dyDescent="0.2">
      <c r="A65" s="14"/>
      <c r="B65" s="6"/>
      <c r="C65" s="6"/>
      <c r="D65" s="8"/>
      <c r="E65" s="6"/>
      <c r="F65" s="6"/>
      <c r="G65" s="6"/>
      <c r="H65" s="61" t="s">
        <v>18</v>
      </c>
    </row>
    <row r="66" spans="1:8" ht="12.6" customHeight="1" x14ac:dyDescent="0.2">
      <c r="A66" s="32"/>
      <c r="B66" s="21"/>
      <c r="C66" s="21"/>
      <c r="D66" s="21"/>
      <c r="E66" s="21"/>
      <c r="F66" s="21"/>
      <c r="G66" s="6"/>
      <c r="H66" s="29"/>
    </row>
    <row r="67" spans="1:8" ht="12.6" customHeight="1" thickBot="1" x14ac:dyDescent="0.25">
      <c r="A67" s="258" t="s">
        <v>81</v>
      </c>
      <c r="B67" s="259"/>
      <c r="C67" s="259"/>
      <c r="D67" s="259"/>
      <c r="E67" s="259"/>
      <c r="F67" s="259"/>
      <c r="G67" s="4"/>
      <c r="H67" s="31" t="s">
        <v>18</v>
      </c>
    </row>
    <row r="68" spans="1:8" ht="13.5" thickTop="1" x14ac:dyDescent="0.2"/>
  </sheetData>
  <mergeCells count="25">
    <mergeCell ref="A67:F67"/>
    <mergeCell ref="B53:C53"/>
    <mergeCell ref="B52:C52"/>
    <mergeCell ref="B51:C51"/>
    <mergeCell ref="B50:C50"/>
    <mergeCell ref="B20:C20"/>
    <mergeCell ref="B21:C21"/>
    <mergeCell ref="B44:C44"/>
    <mergeCell ref="B47:C47"/>
    <mergeCell ref="B35:C35"/>
    <mergeCell ref="B38:C38"/>
    <mergeCell ref="B39:C39"/>
    <mergeCell ref="B40:C40"/>
    <mergeCell ref="B41:C41"/>
    <mergeCell ref="B45:C45"/>
    <mergeCell ref="B23:C23"/>
    <mergeCell ref="B26:C26"/>
    <mergeCell ref="B27:C27"/>
    <mergeCell ref="B28:C28"/>
    <mergeCell ref="B29:C29"/>
    <mergeCell ref="A2:H2"/>
    <mergeCell ref="A3:H3"/>
    <mergeCell ref="A4:H4"/>
    <mergeCell ref="A6:H6"/>
    <mergeCell ref="A7:H7"/>
  </mergeCells>
  <phoneticPr fontId="0" type="noConversion"/>
  <pageMargins left="0.3" right="0.3" top="0.4" bottom="0.4" header="0.4" footer="0.4"/>
  <pageSetup scale="90" orientation="portrait" r:id="rId1"/>
  <headerFooter alignWithMargins="0"/>
  <ignoredErrors>
    <ignoredError sqref="F24:F26 F36:F38" formula="1"/>
    <ignoredError sqref="D29:F2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8"/>
  <sheetViews>
    <sheetView view="pageBreakPreview" zoomScaleNormal="100" zoomScaleSheetLayoutView="100" workbookViewId="0">
      <selection activeCell="G27" sqref="G27"/>
    </sheetView>
  </sheetViews>
  <sheetFormatPr defaultRowHeight="12.75" x14ac:dyDescent="0.2"/>
  <cols>
    <col min="1" max="1" width="25.42578125" customWidth="1"/>
    <col min="2" max="32" width="3.28515625" customWidth="1"/>
    <col min="33" max="33" width="5.28515625" bestFit="1" customWidth="1"/>
    <col min="34" max="34" width="6.5703125" bestFit="1" customWidth="1"/>
    <col min="35" max="35" width="7.5703125" bestFit="1" customWidth="1"/>
    <col min="36" max="36" width="3" customWidth="1"/>
    <col min="37" max="46" width="3.7109375" customWidth="1"/>
  </cols>
  <sheetData>
    <row r="1" spans="1:36" ht="1.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6" s="215" customFormat="1" ht="15" x14ac:dyDescent="0.25">
      <c r="A2" s="266" t="s">
        <v>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8"/>
    </row>
    <row r="3" spans="1:36" s="215" customFormat="1" ht="15" x14ac:dyDescent="0.25">
      <c r="A3" s="266" t="s">
        <v>144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8"/>
    </row>
    <row r="4" spans="1:36" s="215" customFormat="1" ht="14.25" x14ac:dyDescent="0.2">
      <c r="A4" s="269" t="s">
        <v>2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1"/>
    </row>
    <row r="5" spans="1:36" ht="5.25" customHeight="1" x14ac:dyDescent="0.2">
      <c r="A5" s="34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6"/>
      <c r="Z5" s="6"/>
      <c r="AA5" s="6"/>
      <c r="AB5" s="6"/>
      <c r="AC5" s="6"/>
      <c r="AD5" s="6"/>
      <c r="AE5" s="6"/>
      <c r="AF5" s="6"/>
      <c r="AG5" s="6"/>
      <c r="AH5" s="6"/>
      <c r="AI5" s="30"/>
      <c r="AJ5" s="2"/>
    </row>
    <row r="6" spans="1:36" ht="15" x14ac:dyDescent="0.25">
      <c r="A6" s="266" t="s">
        <v>54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8"/>
      <c r="AJ6" s="2"/>
    </row>
    <row r="7" spans="1:36" ht="5.25" customHeight="1" x14ac:dyDescent="0.2">
      <c r="A7" s="1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30"/>
      <c r="AJ7" s="2"/>
    </row>
    <row r="8" spans="1:36" x14ac:dyDescent="0.2">
      <c r="A8" s="71"/>
      <c r="B8" s="20"/>
      <c r="C8" s="20" t="s">
        <v>3</v>
      </c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17"/>
      <c r="S8" s="17"/>
      <c r="T8" s="17"/>
      <c r="U8" s="17"/>
      <c r="V8" s="43"/>
      <c r="W8" s="16"/>
      <c r="X8" s="6"/>
      <c r="Y8" s="6"/>
      <c r="Z8" s="6"/>
      <c r="AA8" s="6"/>
      <c r="AB8" s="6"/>
      <c r="AC8" s="6"/>
      <c r="AD8" s="6"/>
      <c r="AE8" s="6"/>
      <c r="AF8" s="20" t="s">
        <v>26</v>
      </c>
      <c r="AG8" s="21"/>
      <c r="AH8" s="21"/>
      <c r="AI8" s="29"/>
      <c r="AJ8" s="2"/>
    </row>
    <row r="9" spans="1:36" x14ac:dyDescent="0.2">
      <c r="A9" s="71"/>
      <c r="B9" s="20"/>
      <c r="C9" s="20" t="s">
        <v>34</v>
      </c>
      <c r="D9" s="1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18"/>
      <c r="S9" s="18"/>
      <c r="T9" s="18"/>
      <c r="U9" s="18"/>
      <c r="V9" s="1"/>
      <c r="W9" s="64"/>
      <c r="X9" s="6"/>
      <c r="Y9" s="6"/>
      <c r="Z9" s="6"/>
      <c r="AA9" s="6"/>
      <c r="AB9" s="6"/>
      <c r="AC9" s="6"/>
      <c r="AD9" s="6"/>
      <c r="AE9" s="6"/>
      <c r="AF9" s="20" t="s">
        <v>12</v>
      </c>
      <c r="AG9" s="55"/>
      <c r="AH9" s="55"/>
      <c r="AI9" s="53"/>
      <c r="AJ9" s="2"/>
    </row>
    <row r="10" spans="1:36" x14ac:dyDescent="0.2">
      <c r="A10" s="71"/>
      <c r="B10" s="20"/>
      <c r="C10" s="20"/>
      <c r="D10" s="200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161"/>
      <c r="S10" s="161"/>
      <c r="T10" s="161"/>
      <c r="U10" s="161"/>
      <c r="V10" s="200"/>
      <c r="W10" s="78"/>
      <c r="X10" s="6"/>
      <c r="Y10" s="6"/>
      <c r="Z10" s="6"/>
      <c r="AA10" s="6"/>
      <c r="AB10" s="6"/>
      <c r="AC10" s="6"/>
      <c r="AD10" s="6"/>
      <c r="AE10" s="6"/>
      <c r="AF10" s="20" t="s">
        <v>112</v>
      </c>
      <c r="AG10" s="55"/>
      <c r="AH10" s="55"/>
      <c r="AI10" s="53"/>
      <c r="AJ10" s="2"/>
    </row>
    <row r="11" spans="1:36" x14ac:dyDescent="0.2">
      <c r="A11" s="71"/>
      <c r="B11" s="20"/>
      <c r="C11" s="20" t="s">
        <v>44</v>
      </c>
      <c r="D11" s="39"/>
      <c r="E11" s="20"/>
      <c r="F11" s="20"/>
      <c r="G11" s="20" t="s">
        <v>45</v>
      </c>
      <c r="H11" s="44"/>
      <c r="I11" s="44"/>
      <c r="J11" s="44"/>
      <c r="K11" s="44"/>
      <c r="L11" s="44"/>
      <c r="M11" s="20"/>
      <c r="N11" s="20" t="s">
        <v>46</v>
      </c>
      <c r="O11" s="44"/>
      <c r="P11" s="44"/>
      <c r="Q11" s="43"/>
      <c r="R11" s="21"/>
      <c r="S11" s="44"/>
      <c r="T11" s="42"/>
      <c r="U11" s="42"/>
      <c r="V11" s="39"/>
      <c r="W11" s="19"/>
      <c r="X11" s="6"/>
      <c r="Y11" s="6"/>
      <c r="Z11" s="6"/>
      <c r="AA11" s="6"/>
      <c r="AB11" s="6"/>
      <c r="AC11" s="6"/>
      <c r="AD11" s="6"/>
      <c r="AE11" s="6"/>
      <c r="AF11" s="20" t="s">
        <v>31</v>
      </c>
      <c r="AG11" s="55"/>
      <c r="AH11" s="55"/>
      <c r="AI11" s="53"/>
      <c r="AJ11" s="2"/>
    </row>
    <row r="12" spans="1:36" x14ac:dyDescent="0.2">
      <c r="A12" s="59"/>
      <c r="B12" s="20"/>
      <c r="C12" s="20"/>
      <c r="D12" s="20"/>
      <c r="E12" s="20"/>
      <c r="F12" s="20"/>
      <c r="G12" s="20" t="s">
        <v>39</v>
      </c>
      <c r="H12" s="44"/>
      <c r="I12" s="44"/>
      <c r="J12" s="44"/>
      <c r="K12" s="44"/>
      <c r="L12" s="44"/>
      <c r="M12" s="20"/>
      <c r="N12" s="39"/>
      <c r="O12" s="20"/>
      <c r="P12" s="20"/>
      <c r="Q12" s="20"/>
      <c r="R12" s="6"/>
      <c r="S12" s="20" t="s">
        <v>56</v>
      </c>
      <c r="T12" s="66"/>
      <c r="U12" s="66"/>
      <c r="V12" s="44"/>
      <c r="W12" s="21"/>
      <c r="X12" s="17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9"/>
      <c r="AJ12" s="2"/>
    </row>
    <row r="13" spans="1:36" ht="6" customHeight="1" x14ac:dyDescent="0.2">
      <c r="A13" s="3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9"/>
      <c r="AJ13" s="2"/>
    </row>
    <row r="14" spans="1:36" x14ac:dyDescent="0.2">
      <c r="A14" s="50" t="s">
        <v>57</v>
      </c>
      <c r="B14" s="81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 t="s">
        <v>59</v>
      </c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3"/>
      <c r="AG14" s="50" t="s">
        <v>53</v>
      </c>
      <c r="AH14" s="50" t="s">
        <v>51</v>
      </c>
      <c r="AI14" s="51" t="s">
        <v>52</v>
      </c>
      <c r="AJ14" s="2"/>
    </row>
    <row r="15" spans="1:36" ht="13.5" thickBot="1" x14ac:dyDescent="0.25">
      <c r="A15" s="10" t="s">
        <v>30</v>
      </c>
      <c r="B15" s="72">
        <v>1</v>
      </c>
      <c r="C15" s="72">
        <v>2</v>
      </c>
      <c r="D15" s="72">
        <v>3</v>
      </c>
      <c r="E15" s="72">
        <v>4</v>
      </c>
      <c r="F15" s="72">
        <v>5</v>
      </c>
      <c r="G15" s="72">
        <v>6</v>
      </c>
      <c r="H15" s="72">
        <v>7</v>
      </c>
      <c r="I15" s="72">
        <v>8</v>
      </c>
      <c r="J15" s="72">
        <v>9</v>
      </c>
      <c r="K15" s="72">
        <v>10</v>
      </c>
      <c r="L15" s="72">
        <v>11</v>
      </c>
      <c r="M15" s="72">
        <v>12</v>
      </c>
      <c r="N15" s="72">
        <v>13</v>
      </c>
      <c r="O15" s="72">
        <v>14</v>
      </c>
      <c r="P15" s="72">
        <v>15</v>
      </c>
      <c r="Q15" s="72">
        <v>16</v>
      </c>
      <c r="R15" s="72">
        <v>17</v>
      </c>
      <c r="S15" s="72">
        <v>18</v>
      </c>
      <c r="T15" s="72">
        <v>19</v>
      </c>
      <c r="U15" s="72">
        <v>20</v>
      </c>
      <c r="V15" s="72">
        <v>21</v>
      </c>
      <c r="W15" s="72">
        <v>22</v>
      </c>
      <c r="X15" s="72">
        <v>23</v>
      </c>
      <c r="Y15" s="72">
        <v>24</v>
      </c>
      <c r="Z15" s="72">
        <v>25</v>
      </c>
      <c r="AA15" s="72">
        <v>26</v>
      </c>
      <c r="AB15" s="72">
        <v>27</v>
      </c>
      <c r="AC15" s="72">
        <v>28</v>
      </c>
      <c r="AD15" s="72">
        <v>29</v>
      </c>
      <c r="AE15" s="72">
        <v>30</v>
      </c>
      <c r="AF15" s="73">
        <v>31</v>
      </c>
      <c r="AG15" s="10" t="s">
        <v>50</v>
      </c>
      <c r="AH15" s="10"/>
      <c r="AI15" s="67"/>
      <c r="AJ15" s="2"/>
    </row>
    <row r="16" spans="1:36" ht="13.5" thickTop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68"/>
      <c r="AI16" s="69"/>
      <c r="AJ16" s="2"/>
    </row>
    <row r="17" spans="1:36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70"/>
      <c r="AI17" s="25"/>
      <c r="AJ17" s="2"/>
    </row>
    <row r="18" spans="1:36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68"/>
      <c r="AI18" s="69"/>
      <c r="AJ18" s="2"/>
    </row>
    <row r="19" spans="1:36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70"/>
      <c r="AI19" s="25"/>
      <c r="AJ19" s="2"/>
    </row>
    <row r="20" spans="1:36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68"/>
      <c r="AI20" s="69"/>
      <c r="AJ20" s="2"/>
    </row>
    <row r="21" spans="1:36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70"/>
      <c r="AI21" s="25"/>
      <c r="AJ21" s="2"/>
    </row>
    <row r="22" spans="1:36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68"/>
      <c r="AI22" s="69"/>
      <c r="AJ22" s="2"/>
    </row>
    <row r="23" spans="1:36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70"/>
      <c r="AI23" s="25"/>
      <c r="AJ23" s="2"/>
    </row>
    <row r="24" spans="1:36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68"/>
      <c r="AI24" s="69"/>
      <c r="AJ24" s="2"/>
    </row>
    <row r="25" spans="1:36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70"/>
      <c r="AI25" s="25"/>
      <c r="AJ25" s="2"/>
    </row>
    <row r="26" spans="1:36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68"/>
      <c r="AI26" s="69"/>
      <c r="AJ26" s="2"/>
    </row>
    <row r="27" spans="1:36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70"/>
      <c r="AI27" s="25"/>
      <c r="AJ27" s="2"/>
    </row>
    <row r="28" spans="1:36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68"/>
      <c r="AI28" s="69"/>
      <c r="AJ28" s="2"/>
    </row>
    <row r="29" spans="1:36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70"/>
      <c r="AI29" s="25"/>
      <c r="AJ29" s="2"/>
    </row>
    <row r="30" spans="1:36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68"/>
      <c r="AI30" s="69"/>
      <c r="AJ30" s="2"/>
    </row>
    <row r="31" spans="1:36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70"/>
      <c r="AI31" s="25"/>
      <c r="AJ31" s="2"/>
    </row>
    <row r="32" spans="1:36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68"/>
      <c r="AI32" s="69"/>
      <c r="AJ32" s="2"/>
    </row>
    <row r="33" spans="1:36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70"/>
      <c r="AI33" s="25"/>
      <c r="AJ33" s="2"/>
    </row>
    <row r="34" spans="1:36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68"/>
      <c r="AI34" s="69"/>
      <c r="AJ34" s="2"/>
    </row>
    <row r="35" spans="1:36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70"/>
      <c r="AI35" s="25"/>
      <c r="AJ35" s="2"/>
    </row>
    <row r="36" spans="1:36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68"/>
      <c r="AI36" s="69"/>
      <c r="AJ36" s="2"/>
    </row>
    <row r="37" spans="1:36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70"/>
      <c r="AI37" s="25"/>
      <c r="AJ37" s="2"/>
    </row>
    <row r="38" spans="1:36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68"/>
      <c r="AI38" s="69"/>
      <c r="AJ38" s="2"/>
    </row>
    <row r="39" spans="1:36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70"/>
      <c r="AI39" s="25"/>
      <c r="AJ39" s="2"/>
    </row>
    <row r="40" spans="1:36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68"/>
      <c r="AI40" s="69"/>
      <c r="AJ40" s="2"/>
    </row>
    <row r="41" spans="1:36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70"/>
      <c r="AI41" s="25"/>
      <c r="AJ41" s="2"/>
    </row>
    <row r="42" spans="1:36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68"/>
      <c r="AI42" s="69"/>
      <c r="AJ42" s="2"/>
    </row>
    <row r="43" spans="1:36" x14ac:dyDescent="0.2">
      <c r="A43" s="32"/>
      <c r="B43" s="54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70"/>
      <c r="AI43" s="25"/>
      <c r="AJ43" s="2"/>
    </row>
    <row r="44" spans="1:36" ht="12.7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68"/>
      <c r="AI44" s="69"/>
    </row>
    <row r="45" spans="1:36" x14ac:dyDescent="0.2">
      <c r="A45" s="32"/>
      <c r="B45" s="54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70"/>
      <c r="AI45" s="69"/>
    </row>
    <row r="46" spans="1:36" ht="13.5" customHeight="1" x14ac:dyDescent="0.2">
      <c r="A46" s="49"/>
      <c r="B46" s="78"/>
      <c r="C46" s="78"/>
      <c r="D46" s="78"/>
      <c r="E46" s="78"/>
      <c r="F46" s="78"/>
      <c r="G46" s="78"/>
      <c r="H46" s="78"/>
      <c r="I46" s="7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39"/>
      <c r="AH46" s="20" t="s">
        <v>58</v>
      </c>
      <c r="AI46" s="13"/>
      <c r="AJ46" s="277" t="s">
        <v>156</v>
      </c>
    </row>
    <row r="47" spans="1:36" x14ac:dyDescent="0.2">
      <c r="A47" s="14" t="s">
        <v>69</v>
      </c>
      <c r="B47" s="6"/>
      <c r="C47" s="6"/>
      <c r="D47" s="6"/>
      <c r="E47" s="6"/>
      <c r="F47" s="6"/>
      <c r="G47" s="30"/>
      <c r="H47" s="6"/>
      <c r="I47" s="3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30"/>
      <c r="AJ47" s="277"/>
    </row>
    <row r="48" spans="1:36" x14ac:dyDescent="0.2">
      <c r="A48" s="32"/>
      <c r="B48" s="21"/>
      <c r="C48" s="21"/>
      <c r="D48" s="21"/>
      <c r="E48" s="21"/>
      <c r="F48" s="21"/>
      <c r="G48" s="21"/>
      <c r="H48" s="21"/>
      <c r="I48" s="21"/>
      <c r="J48" s="6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"/>
      <c r="X48" s="2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9"/>
      <c r="AJ48" s="277"/>
    </row>
    <row r="49" spans="1:36" ht="20.25" customHeight="1" x14ac:dyDescent="0.2">
      <c r="A49" s="278" t="s">
        <v>29</v>
      </c>
      <c r="B49" s="279"/>
      <c r="C49" s="279"/>
      <c r="D49" s="279"/>
      <c r="E49" s="279"/>
      <c r="F49" s="279"/>
      <c r="G49" s="279"/>
      <c r="H49" s="279"/>
      <c r="I49" s="279"/>
      <c r="J49" s="6"/>
      <c r="K49" s="279" t="s">
        <v>30</v>
      </c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"/>
      <c r="X49" s="2"/>
      <c r="Y49" s="279" t="s">
        <v>55</v>
      </c>
      <c r="Z49" s="279"/>
      <c r="AA49" s="279"/>
      <c r="AB49" s="279"/>
      <c r="AC49" s="279"/>
      <c r="AD49" s="279"/>
      <c r="AE49" s="279"/>
      <c r="AF49" s="279"/>
      <c r="AG49" s="279"/>
      <c r="AH49" s="279"/>
      <c r="AI49" s="280"/>
      <c r="AJ49" s="277"/>
    </row>
    <row r="50" spans="1:36" x14ac:dyDescent="0.2">
      <c r="A50" s="32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9"/>
      <c r="AJ50" s="277"/>
    </row>
    <row r="51" spans="1:3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27"/>
    </row>
    <row r="52" spans="1:3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27"/>
    </row>
    <row r="53" spans="1:3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6"/>
    </row>
    <row r="54" spans="1:3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</sheetData>
  <mergeCells count="8">
    <mergeCell ref="AJ46:AJ50"/>
    <mergeCell ref="A2:AI2"/>
    <mergeCell ref="A3:AI3"/>
    <mergeCell ref="A4:AI4"/>
    <mergeCell ref="A49:I49"/>
    <mergeCell ref="K49:V49"/>
    <mergeCell ref="Y49:AI49"/>
    <mergeCell ref="A6:AI6"/>
  </mergeCells>
  <phoneticPr fontId="0" type="noConversion"/>
  <pageMargins left="0.3" right="0.3" top="0.4" bottom="0.4" header="0.4" footer="0.4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5"/>
  <sheetViews>
    <sheetView view="pageBreakPreview" zoomScaleNormal="100" zoomScaleSheetLayoutView="100" workbookViewId="0">
      <selection activeCell="G27" sqref="G27"/>
    </sheetView>
  </sheetViews>
  <sheetFormatPr defaultRowHeight="12.75" x14ac:dyDescent="0.2"/>
  <cols>
    <col min="1" max="1" width="2.5703125" customWidth="1"/>
    <col min="2" max="2" width="25" customWidth="1"/>
    <col min="4" max="4" width="11.42578125" customWidth="1"/>
    <col min="6" max="6" width="12.85546875" customWidth="1"/>
    <col min="7" max="7" width="21.85546875" bestFit="1" customWidth="1"/>
    <col min="8" max="8" width="12.42578125" customWidth="1"/>
    <col min="9" max="9" width="2.7109375" customWidth="1"/>
  </cols>
  <sheetData>
    <row r="1" spans="1:37" x14ac:dyDescent="0.2">
      <c r="A1" s="43"/>
      <c r="B1" s="43"/>
      <c r="C1" s="43"/>
      <c r="D1" s="43"/>
      <c r="E1" s="43"/>
      <c r="F1" s="43"/>
      <c r="G1" s="43"/>
      <c r="H1" s="43"/>
      <c r="I1" s="91" t="s">
        <v>83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37" x14ac:dyDescent="0.2">
      <c r="A2" s="287" t="s">
        <v>0</v>
      </c>
      <c r="B2" s="288"/>
      <c r="C2" s="288"/>
      <c r="D2" s="288"/>
      <c r="E2" s="288"/>
      <c r="F2" s="288"/>
      <c r="G2" s="288"/>
      <c r="H2" s="288"/>
      <c r="I2" s="183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x14ac:dyDescent="0.2">
      <c r="A3" s="289" t="s">
        <v>1</v>
      </c>
      <c r="B3" s="290"/>
      <c r="C3" s="290"/>
      <c r="D3" s="290"/>
      <c r="E3" s="290"/>
      <c r="F3" s="290"/>
      <c r="G3" s="290"/>
      <c r="H3" s="290"/>
      <c r="I3" s="62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x14ac:dyDescent="0.2">
      <c r="A4" s="289" t="s">
        <v>2</v>
      </c>
      <c r="B4" s="290"/>
      <c r="C4" s="290"/>
      <c r="D4" s="290"/>
      <c r="E4" s="290"/>
      <c r="F4" s="290"/>
      <c r="G4" s="290"/>
      <c r="H4" s="290"/>
      <c r="I4" s="62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ht="8.25" customHeight="1" x14ac:dyDescent="0.2">
      <c r="A5" s="71"/>
      <c r="B5" s="39"/>
      <c r="C5" s="39"/>
      <c r="D5" s="39"/>
      <c r="E5" s="39"/>
      <c r="F5" s="39"/>
      <c r="G5" s="39"/>
      <c r="H5" s="39"/>
      <c r="I5" s="62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 x14ac:dyDescent="0.2">
      <c r="A6" s="269" t="s">
        <v>47</v>
      </c>
      <c r="B6" s="270"/>
      <c r="C6" s="270"/>
      <c r="D6" s="270"/>
      <c r="E6" s="270"/>
      <c r="F6" s="270"/>
      <c r="G6" s="270"/>
      <c r="H6" s="270"/>
      <c r="I6" s="62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37" x14ac:dyDescent="0.2">
      <c r="A7" s="14"/>
      <c r="B7" s="6"/>
      <c r="C7" s="6"/>
      <c r="D7" s="6"/>
      <c r="E7" s="6"/>
      <c r="F7" s="6"/>
      <c r="G7" s="6"/>
      <c r="H7" s="6"/>
      <c r="I7" s="62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x14ac:dyDescent="0.2">
      <c r="A8" s="96" t="s">
        <v>3</v>
      </c>
      <c r="B8" s="42"/>
      <c r="C8" s="163"/>
      <c r="D8" s="17"/>
      <c r="E8" s="17"/>
      <c r="F8" s="17"/>
      <c r="G8" s="20" t="s">
        <v>26</v>
      </c>
      <c r="H8" s="21"/>
      <c r="I8" s="62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x14ac:dyDescent="0.2">
      <c r="A9" s="96" t="s">
        <v>34</v>
      </c>
      <c r="B9" s="42"/>
      <c r="C9" s="162"/>
      <c r="D9" s="18"/>
      <c r="E9" s="18"/>
      <c r="F9" s="18"/>
      <c r="G9" s="20" t="s">
        <v>12</v>
      </c>
      <c r="H9" s="55"/>
      <c r="I9" s="62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x14ac:dyDescent="0.2">
      <c r="A10" s="96" t="s">
        <v>112</v>
      </c>
      <c r="B10" s="6"/>
      <c r="C10" s="162"/>
      <c r="D10" s="78"/>
      <c r="E10" s="6"/>
      <c r="F10" s="6"/>
      <c r="G10" s="20" t="s">
        <v>39</v>
      </c>
      <c r="H10" s="55"/>
      <c r="I10" s="62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x14ac:dyDescent="0.2">
      <c r="A11" s="180" t="s">
        <v>35</v>
      </c>
      <c r="B11" s="6"/>
      <c r="C11" s="178"/>
      <c r="D11" s="6"/>
      <c r="E11" s="21"/>
      <c r="F11" s="21"/>
      <c r="G11" s="21"/>
      <c r="H11" s="21"/>
      <c r="I11" s="62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x14ac:dyDescent="0.2">
      <c r="A12" s="14"/>
      <c r="B12" s="6"/>
      <c r="C12" s="55"/>
      <c r="D12" s="55"/>
      <c r="E12" s="55"/>
      <c r="F12" s="40"/>
      <c r="G12" s="55"/>
      <c r="H12" s="182"/>
      <c r="I12" s="62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x14ac:dyDescent="0.2">
      <c r="A13" s="96"/>
      <c r="B13" s="42" t="s">
        <v>44</v>
      </c>
      <c r="C13" s="20" t="s">
        <v>45</v>
      </c>
      <c r="D13" s="179"/>
      <c r="E13" s="20" t="s">
        <v>110</v>
      </c>
      <c r="F13" s="179"/>
      <c r="G13" s="20" t="s">
        <v>31</v>
      </c>
      <c r="H13" s="91"/>
      <c r="I13" s="62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x14ac:dyDescent="0.2">
      <c r="A14" s="32"/>
      <c r="B14" s="21"/>
      <c r="C14" s="21"/>
      <c r="D14" s="21"/>
      <c r="E14" s="21"/>
      <c r="F14" s="21"/>
      <c r="G14" s="21"/>
      <c r="H14" s="21"/>
      <c r="I14" s="62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x14ac:dyDescent="0.2">
      <c r="A15" s="86"/>
      <c r="B15" s="189"/>
      <c r="C15" s="78"/>
      <c r="D15" s="78"/>
      <c r="E15" s="78"/>
      <c r="F15" s="78"/>
      <c r="G15" s="78"/>
      <c r="H15" s="78"/>
      <c r="I15" s="62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x14ac:dyDescent="0.2">
      <c r="A16" s="177" t="s">
        <v>151</v>
      </c>
      <c r="B16" s="58"/>
      <c r="C16" s="6"/>
      <c r="D16" s="6"/>
      <c r="E16" s="6"/>
      <c r="F16" s="6"/>
      <c r="G16" s="6"/>
      <c r="H16" s="6"/>
      <c r="I16" s="62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x14ac:dyDescent="0.2">
      <c r="A17" s="14"/>
      <c r="B17" s="6"/>
      <c r="C17" s="175"/>
      <c r="D17" s="6"/>
      <c r="E17" s="6"/>
      <c r="F17" s="6"/>
      <c r="G17" s="6"/>
      <c r="H17" s="6"/>
      <c r="I17" s="62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x14ac:dyDescent="0.2">
      <c r="A18" s="14"/>
      <c r="B18" s="176" t="s">
        <v>130</v>
      </c>
      <c r="C18" s="175"/>
      <c r="D18" s="6"/>
      <c r="E18" s="6"/>
      <c r="F18" s="6"/>
      <c r="G18" s="6"/>
      <c r="H18" s="6"/>
      <c r="I18" s="62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x14ac:dyDescent="0.2">
      <c r="A19" s="14"/>
      <c r="B19" s="21"/>
      <c r="C19" s="178"/>
      <c r="D19" s="21"/>
      <c r="E19" s="21"/>
      <c r="F19" s="21"/>
      <c r="G19" s="21"/>
      <c r="H19" s="21"/>
      <c r="I19" s="62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x14ac:dyDescent="0.2">
      <c r="A20" s="14"/>
      <c r="B20" s="6"/>
      <c r="C20" s="175"/>
      <c r="D20" s="6"/>
      <c r="E20" s="6"/>
      <c r="F20" s="6"/>
      <c r="G20" s="6"/>
      <c r="H20" s="6"/>
      <c r="I20" s="62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2">
      <c r="A21" s="14"/>
      <c r="B21" s="176" t="s">
        <v>127</v>
      </c>
      <c r="C21" s="175"/>
      <c r="D21" s="6"/>
      <c r="E21" s="6"/>
      <c r="F21" s="6"/>
      <c r="G21" s="6"/>
      <c r="H21" s="6"/>
      <c r="I21" s="62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</row>
    <row r="22" spans="1:37" x14ac:dyDescent="0.2">
      <c r="A22" s="14"/>
      <c r="B22" s="187"/>
      <c r="C22" s="186"/>
      <c r="D22" s="187"/>
      <c r="E22" s="187"/>
      <c r="F22" s="187"/>
      <c r="G22" s="187"/>
      <c r="H22" s="187"/>
      <c r="I22" s="62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</row>
    <row r="23" spans="1:37" x14ac:dyDescent="0.2">
      <c r="A23" s="14"/>
      <c r="B23" s="6"/>
      <c r="C23" s="175"/>
      <c r="D23" s="6"/>
      <c r="E23" s="6"/>
      <c r="F23" s="6"/>
      <c r="G23" s="6"/>
      <c r="H23" s="6"/>
      <c r="I23" s="62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</row>
    <row r="24" spans="1:37" x14ac:dyDescent="0.2">
      <c r="A24" s="177" t="s">
        <v>152</v>
      </c>
      <c r="B24" s="176"/>
      <c r="C24" s="175"/>
      <c r="D24" s="6"/>
      <c r="E24" s="6"/>
      <c r="F24" s="6"/>
      <c r="G24" s="6"/>
      <c r="H24" s="6"/>
      <c r="I24" s="62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2">
      <c r="A25" s="14"/>
      <c r="B25" s="6"/>
      <c r="C25" s="175"/>
      <c r="D25" s="6"/>
      <c r="E25" s="6"/>
      <c r="F25" s="6"/>
      <c r="G25" s="6"/>
      <c r="H25" s="6"/>
      <c r="I25" s="62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37" x14ac:dyDescent="0.2">
      <c r="A26" s="14"/>
      <c r="B26" s="176" t="s">
        <v>136</v>
      </c>
      <c r="C26" s="175"/>
      <c r="D26" s="6"/>
      <c r="E26" s="6"/>
      <c r="F26" s="6"/>
      <c r="G26" s="6"/>
      <c r="H26" s="6"/>
      <c r="I26" s="62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2">
      <c r="A27" s="14"/>
      <c r="B27" s="6"/>
      <c r="C27" s="175"/>
      <c r="D27" s="6"/>
      <c r="E27" s="6"/>
      <c r="F27" s="6"/>
      <c r="G27" s="6"/>
      <c r="H27" s="6"/>
      <c r="I27" s="62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</row>
    <row r="28" spans="1:37" x14ac:dyDescent="0.2">
      <c r="A28" s="14"/>
      <c r="B28" s="191" t="s">
        <v>142</v>
      </c>
      <c r="C28" s="190"/>
      <c r="D28" s="191"/>
      <c r="E28" s="191"/>
      <c r="F28" s="199" t="s">
        <v>137</v>
      </c>
      <c r="G28" s="191"/>
      <c r="H28" s="228" t="s">
        <v>138</v>
      </c>
      <c r="I28" s="62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</row>
    <row r="29" spans="1:37" x14ac:dyDescent="0.2">
      <c r="A29" s="14"/>
      <c r="B29" s="55"/>
      <c r="C29" s="184"/>
      <c r="D29" s="55"/>
      <c r="E29" s="55"/>
      <c r="F29" s="195"/>
      <c r="G29" s="55"/>
      <c r="H29" s="165"/>
      <c r="I29" s="62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7" x14ac:dyDescent="0.2">
      <c r="A30" s="14"/>
      <c r="B30" s="193"/>
      <c r="C30" s="6"/>
      <c r="D30" s="6"/>
      <c r="E30" s="6"/>
      <c r="F30" s="6"/>
      <c r="G30" s="6"/>
      <c r="H30" s="6"/>
      <c r="I30" s="62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  <row r="31" spans="1:37" x14ac:dyDescent="0.2">
      <c r="A31" s="14"/>
      <c r="B31" s="58" t="s">
        <v>139</v>
      </c>
      <c r="C31" s="58"/>
      <c r="D31" s="6"/>
      <c r="E31" s="6"/>
      <c r="F31" s="6"/>
      <c r="G31" s="6"/>
      <c r="H31" s="6"/>
      <c r="I31" s="62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</row>
    <row r="32" spans="1:37" x14ac:dyDescent="0.2">
      <c r="A32" s="14"/>
      <c r="B32" s="6"/>
      <c r="C32" s="6"/>
      <c r="D32" s="6"/>
      <c r="E32" s="6"/>
      <c r="F32" s="6"/>
      <c r="G32" s="6"/>
      <c r="H32" s="6"/>
      <c r="I32" s="62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</row>
    <row r="33" spans="1:37" x14ac:dyDescent="0.2">
      <c r="A33" s="14"/>
      <c r="B33" s="191" t="s">
        <v>140</v>
      </c>
      <c r="C33" s="191"/>
      <c r="D33" s="191"/>
      <c r="E33" s="191"/>
      <c r="F33" s="191"/>
      <c r="G33" s="199"/>
      <c r="H33" s="228" t="s">
        <v>122</v>
      </c>
      <c r="I33" s="62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</row>
    <row r="34" spans="1:37" x14ac:dyDescent="0.2">
      <c r="A34" s="14"/>
      <c r="B34" s="55"/>
      <c r="C34" s="55"/>
      <c r="D34" s="55"/>
      <c r="E34" s="55"/>
      <c r="F34" s="55"/>
      <c r="G34" s="194"/>
      <c r="H34" s="198"/>
      <c r="I34" s="62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</row>
    <row r="35" spans="1:37" x14ac:dyDescent="0.2">
      <c r="A35" s="14"/>
      <c r="B35" s="6"/>
      <c r="C35" s="6"/>
      <c r="D35" s="6"/>
      <c r="E35" s="6"/>
      <c r="F35" s="6"/>
      <c r="G35" s="6"/>
      <c r="H35" s="6"/>
      <c r="I35" s="62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</row>
    <row r="36" spans="1:37" x14ac:dyDescent="0.2">
      <c r="A36" s="14"/>
      <c r="B36" s="58" t="s">
        <v>129</v>
      </c>
      <c r="C36" s="58"/>
      <c r="D36" s="6"/>
      <c r="E36" s="6"/>
      <c r="F36" s="6"/>
      <c r="G36" s="6"/>
      <c r="H36" s="6"/>
      <c r="I36" s="62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1:37" x14ac:dyDescent="0.2">
      <c r="A37" s="14"/>
      <c r="B37" s="6"/>
      <c r="C37" s="6"/>
      <c r="D37" s="6"/>
      <c r="E37" s="6"/>
      <c r="F37" s="6"/>
      <c r="G37" s="6"/>
      <c r="H37" s="6"/>
      <c r="I37" s="62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1:37" x14ac:dyDescent="0.2">
      <c r="A38" s="14"/>
      <c r="B38" s="229" t="s">
        <v>126</v>
      </c>
      <c r="C38" s="229"/>
      <c r="D38" s="229"/>
      <c r="E38" s="229"/>
      <c r="F38" s="229"/>
      <c r="G38" s="230" t="s">
        <v>131</v>
      </c>
      <c r="H38" s="231" t="s">
        <v>132</v>
      </c>
      <c r="I38" s="62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1:37" x14ac:dyDescent="0.2">
      <c r="A39" s="14"/>
      <c r="B39" s="6" t="s">
        <v>125</v>
      </c>
      <c r="C39" s="6"/>
      <c r="D39" s="6"/>
      <c r="E39" s="6"/>
      <c r="F39" s="6"/>
      <c r="G39" s="46"/>
      <c r="H39" s="8"/>
      <c r="I39" s="62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1:37" x14ac:dyDescent="0.2">
      <c r="A40" s="14"/>
      <c r="B40" s="21" t="s">
        <v>135</v>
      </c>
      <c r="C40" s="21"/>
      <c r="D40" s="21"/>
      <c r="E40" s="21"/>
      <c r="F40" s="21"/>
      <c r="G40" s="107"/>
      <c r="H40" s="197"/>
      <c r="I40" s="62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</row>
    <row r="41" spans="1:37" x14ac:dyDescent="0.2">
      <c r="A41" s="14"/>
      <c r="B41" s="245"/>
      <c r="C41" s="245"/>
      <c r="D41" s="245"/>
      <c r="E41" s="245"/>
      <c r="F41" s="245"/>
      <c r="G41" s="245"/>
      <c r="H41" s="245"/>
      <c r="I41" s="62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</row>
    <row r="42" spans="1:37" x14ac:dyDescent="0.2">
      <c r="A42" s="14"/>
      <c r="B42" s="58" t="s">
        <v>128</v>
      </c>
      <c r="C42" s="6"/>
      <c r="D42" s="6"/>
      <c r="E42" s="6"/>
      <c r="F42" s="6"/>
      <c r="G42" s="6"/>
      <c r="H42" s="6"/>
      <c r="I42" s="62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</row>
    <row r="43" spans="1:37" x14ac:dyDescent="0.2">
      <c r="A43" s="14"/>
      <c r="B43" s="6"/>
      <c r="C43" s="6"/>
      <c r="D43" s="6"/>
      <c r="E43" s="6"/>
      <c r="F43" s="6"/>
      <c r="G43" s="6"/>
      <c r="H43" s="6"/>
      <c r="I43" s="62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</row>
    <row r="44" spans="1:37" x14ac:dyDescent="0.2">
      <c r="A44" s="14"/>
      <c r="B44" s="191" t="s">
        <v>133</v>
      </c>
      <c r="C44" s="191"/>
      <c r="D44" s="191"/>
      <c r="E44" s="191"/>
      <c r="F44" s="191"/>
      <c r="G44" s="191"/>
      <c r="H44" s="228" t="s">
        <v>134</v>
      </c>
      <c r="I44" s="62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</row>
    <row r="45" spans="1:37" x14ac:dyDescent="0.2">
      <c r="A45" s="14"/>
      <c r="B45" s="55"/>
      <c r="C45" s="55"/>
      <c r="D45" s="55"/>
      <c r="E45" s="55"/>
      <c r="F45" s="55"/>
      <c r="G45" s="55"/>
      <c r="H45" s="196"/>
      <c r="I45" s="62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</row>
    <row r="46" spans="1:37" x14ac:dyDescent="0.2">
      <c r="A46" s="14"/>
      <c r="I46" s="62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</row>
    <row r="47" spans="1:37" x14ac:dyDescent="0.2">
      <c r="A47" s="32"/>
      <c r="B47" s="43"/>
      <c r="C47" s="43"/>
      <c r="D47" s="43"/>
      <c r="E47" s="21"/>
      <c r="F47" s="21"/>
      <c r="G47" s="21"/>
      <c r="H47" s="21"/>
      <c r="I47" s="18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1:37" x14ac:dyDescent="0.2">
      <c r="A48" s="14" t="s">
        <v>143</v>
      </c>
      <c r="B48" s="193"/>
      <c r="C48" s="193"/>
      <c r="D48" s="193"/>
      <c r="E48" s="193"/>
      <c r="F48" s="193"/>
      <c r="G48" s="193"/>
      <c r="H48" s="193"/>
      <c r="I48" s="62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7" x14ac:dyDescent="0.2">
      <c r="A49" s="14"/>
      <c r="B49" s="201"/>
      <c r="C49" s="201"/>
      <c r="D49" s="201"/>
      <c r="E49" s="201"/>
      <c r="F49" s="201"/>
      <c r="G49" s="201"/>
      <c r="H49" s="201"/>
      <c r="I49" s="62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7" x14ac:dyDescent="0.2">
      <c r="A50" s="260" t="s">
        <v>145</v>
      </c>
      <c r="B50" s="281"/>
      <c r="C50" s="281"/>
      <c r="D50" s="281"/>
      <c r="E50" s="281"/>
      <c r="F50" s="281"/>
      <c r="G50" s="281"/>
      <c r="H50" s="202"/>
      <c r="I50" s="62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7" x14ac:dyDescent="0.2">
      <c r="A51" s="32"/>
      <c r="B51" s="21"/>
      <c r="C51" s="21"/>
      <c r="D51" s="21"/>
      <c r="E51" s="21"/>
      <c r="F51" s="21"/>
      <c r="G51" s="21"/>
      <c r="H51" s="21"/>
      <c r="I51" s="62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7" x14ac:dyDescent="0.2">
      <c r="A52" s="14"/>
      <c r="B52" s="6"/>
      <c r="C52" s="6"/>
      <c r="D52" s="6"/>
      <c r="E52" s="6"/>
      <c r="F52" s="6"/>
      <c r="G52" s="6"/>
      <c r="H52" s="6"/>
      <c r="I52" s="62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7" x14ac:dyDescent="0.2">
      <c r="A53" s="260" t="s">
        <v>155</v>
      </c>
      <c r="B53" s="281"/>
      <c r="C53" s="281"/>
      <c r="D53" s="281"/>
      <c r="E53" s="281"/>
      <c r="F53" s="281"/>
      <c r="G53" s="281"/>
      <c r="H53" s="281"/>
      <c r="I53" s="283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7" x14ac:dyDescent="0.2">
      <c r="A54" s="260"/>
      <c r="B54" s="281"/>
      <c r="C54" s="281"/>
      <c r="D54" s="281"/>
      <c r="E54" s="281"/>
      <c r="F54" s="281"/>
      <c r="G54" s="281"/>
      <c r="H54" s="281"/>
      <c r="I54" s="283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7" x14ac:dyDescent="0.2">
      <c r="A55" s="246"/>
      <c r="B55" s="248"/>
      <c r="C55" s="248"/>
      <c r="D55" s="248"/>
      <c r="E55" s="248"/>
      <c r="F55" s="248"/>
      <c r="G55" s="248"/>
      <c r="H55" s="248"/>
      <c r="I55" s="24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1:37" x14ac:dyDescent="0.2">
      <c r="A56" s="32"/>
      <c r="B56" s="21"/>
      <c r="C56" s="21"/>
      <c r="D56" s="21"/>
      <c r="E56" s="6"/>
      <c r="F56" s="6"/>
      <c r="G56" s="21"/>
      <c r="H56" s="21"/>
      <c r="I56" s="62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1:37" x14ac:dyDescent="0.2">
      <c r="A57" s="278" t="s">
        <v>29</v>
      </c>
      <c r="B57" s="279"/>
      <c r="C57" s="279"/>
      <c r="D57" s="279"/>
      <c r="E57" s="46"/>
      <c r="F57" s="6"/>
      <c r="G57" s="279" t="s">
        <v>124</v>
      </c>
      <c r="H57" s="279"/>
      <c r="I57" s="62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1:37" x14ac:dyDescent="0.2">
      <c r="A58" s="14"/>
      <c r="B58" s="6"/>
      <c r="C58" s="6"/>
      <c r="D58" s="6"/>
      <c r="E58" s="6"/>
      <c r="F58" s="6"/>
      <c r="G58" s="21"/>
      <c r="H58" s="21"/>
      <c r="I58" s="62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1:37" x14ac:dyDescent="0.2">
      <c r="A59" s="32"/>
      <c r="B59" s="21"/>
      <c r="C59" s="21"/>
      <c r="D59" s="21"/>
      <c r="E59" s="21"/>
      <c r="F59" s="21"/>
      <c r="G59" s="291" t="s">
        <v>30</v>
      </c>
      <c r="H59" s="291"/>
      <c r="I59" s="181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1:37" x14ac:dyDescent="0.2">
      <c r="A60" s="284" t="s">
        <v>154</v>
      </c>
      <c r="B60" s="285"/>
      <c r="C60" s="285"/>
      <c r="D60" s="285"/>
      <c r="E60" s="285"/>
      <c r="F60" s="285"/>
      <c r="G60" s="285"/>
      <c r="H60" s="285"/>
      <c r="I60" s="286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</row>
    <row r="61" spans="1:37" x14ac:dyDescent="0.2">
      <c r="A61" s="260"/>
      <c r="B61" s="281"/>
      <c r="C61" s="281"/>
      <c r="D61" s="281"/>
      <c r="E61" s="281"/>
      <c r="F61" s="281"/>
      <c r="G61" s="281"/>
      <c r="H61" s="281"/>
      <c r="I61" s="283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</row>
    <row r="62" spans="1:37" x14ac:dyDescent="0.2">
      <c r="A62" s="71"/>
      <c r="B62" s="39"/>
      <c r="C62" s="39"/>
      <c r="D62" s="39"/>
      <c r="E62" s="39"/>
      <c r="F62" s="39"/>
      <c r="G62" s="39"/>
      <c r="H62" s="39"/>
      <c r="I62" s="62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</row>
    <row r="63" spans="1:37" x14ac:dyDescent="0.2">
      <c r="A63" s="14"/>
      <c r="B63" s="39"/>
      <c r="C63" s="39"/>
      <c r="D63" s="39"/>
      <c r="E63" s="39"/>
      <c r="F63" s="46"/>
      <c r="G63" s="6"/>
      <c r="H63" s="39"/>
      <c r="I63" s="30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</row>
    <row r="64" spans="1:37" x14ac:dyDescent="0.2">
      <c r="A64" s="278" t="s">
        <v>148</v>
      </c>
      <c r="B64" s="279"/>
      <c r="C64" s="279"/>
      <c r="D64" s="279"/>
      <c r="E64" s="39"/>
      <c r="F64" s="6"/>
      <c r="G64" s="279" t="s">
        <v>162</v>
      </c>
      <c r="H64" s="279"/>
      <c r="I64" s="57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</row>
    <row r="65" spans="1:37" x14ac:dyDescent="0.2">
      <c r="A65" s="14"/>
      <c r="B65" s="6"/>
      <c r="C65" s="6"/>
      <c r="D65" s="6"/>
      <c r="E65" s="39"/>
      <c r="F65" s="6"/>
      <c r="G65" s="21"/>
      <c r="H65" s="43"/>
      <c r="I65" s="62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</row>
    <row r="66" spans="1:37" x14ac:dyDescent="0.2">
      <c r="A66" s="32"/>
      <c r="B66" s="21"/>
      <c r="C66" s="21"/>
      <c r="D66" s="21"/>
      <c r="E66" s="43"/>
      <c r="F66" s="21"/>
      <c r="G66" s="107" t="s">
        <v>30</v>
      </c>
      <c r="H66" s="21"/>
      <c r="I66" s="181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</row>
    <row r="67" spans="1:37" x14ac:dyDescent="0.2">
      <c r="A67" s="43"/>
      <c r="B67" s="43"/>
      <c r="C67" s="43"/>
      <c r="D67" s="43"/>
      <c r="E67" s="43"/>
      <c r="F67" s="43"/>
      <c r="G67" s="43"/>
      <c r="H67" s="43"/>
      <c r="I67" s="91" t="s">
        <v>83</v>
      </c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</row>
    <row r="68" spans="1:37" ht="15" x14ac:dyDescent="0.25">
      <c r="A68" s="263" t="s">
        <v>0</v>
      </c>
      <c r="B68" s="264"/>
      <c r="C68" s="264"/>
      <c r="D68" s="264"/>
      <c r="E68" s="264"/>
      <c r="F68" s="264"/>
      <c r="G68" s="264"/>
      <c r="H68" s="264"/>
      <c r="I68" s="216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</row>
    <row r="69" spans="1:37" ht="15" x14ac:dyDescent="0.25">
      <c r="A69" s="266" t="s">
        <v>144</v>
      </c>
      <c r="B69" s="267"/>
      <c r="C69" s="267"/>
      <c r="D69" s="267"/>
      <c r="E69" s="267"/>
      <c r="F69" s="267"/>
      <c r="G69" s="267"/>
      <c r="H69" s="267"/>
      <c r="I69" s="217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</row>
    <row r="70" spans="1:37" ht="15" customHeight="1" x14ac:dyDescent="0.2">
      <c r="A70" s="269" t="s">
        <v>2</v>
      </c>
      <c r="B70" s="270"/>
      <c r="C70" s="270"/>
      <c r="D70" s="270"/>
      <c r="E70" s="270"/>
      <c r="F70" s="270"/>
      <c r="G70" s="270"/>
      <c r="H70" s="270"/>
      <c r="I70" s="30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</row>
    <row r="71" spans="1:37" ht="14.25" x14ac:dyDescent="0.2">
      <c r="A71" s="209"/>
      <c r="B71" s="210"/>
      <c r="C71" s="210"/>
      <c r="D71" s="210"/>
      <c r="E71" s="210"/>
      <c r="F71" s="210"/>
      <c r="G71" s="210"/>
      <c r="H71" s="210"/>
      <c r="I71" s="217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</row>
    <row r="72" spans="1:37" ht="15" x14ac:dyDescent="0.25">
      <c r="A72" s="266" t="s">
        <v>47</v>
      </c>
      <c r="B72" s="267"/>
      <c r="C72" s="267"/>
      <c r="D72" s="267"/>
      <c r="E72" s="267"/>
      <c r="F72" s="267"/>
      <c r="G72" s="267"/>
      <c r="H72" s="267"/>
      <c r="I72" s="217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</row>
    <row r="73" spans="1:37" x14ac:dyDescent="0.2">
      <c r="A73" s="14"/>
      <c r="B73" s="6"/>
      <c r="C73" s="6"/>
      <c r="D73" s="6"/>
      <c r="E73" s="6"/>
      <c r="F73" s="6"/>
      <c r="G73" s="6"/>
      <c r="H73" s="6"/>
      <c r="I73" s="62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</row>
    <row r="74" spans="1:37" x14ac:dyDescent="0.2">
      <c r="A74" s="96" t="s">
        <v>3</v>
      </c>
      <c r="B74" s="42"/>
      <c r="C74" s="163"/>
      <c r="D74" s="17"/>
      <c r="E74" s="17"/>
      <c r="F74" s="17"/>
      <c r="G74" s="20" t="s">
        <v>26</v>
      </c>
      <c r="H74" s="21"/>
      <c r="I74" s="62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</row>
    <row r="75" spans="1:37" x14ac:dyDescent="0.2">
      <c r="A75" s="96" t="s">
        <v>34</v>
      </c>
      <c r="B75" s="42"/>
      <c r="C75" s="162"/>
      <c r="D75" s="18"/>
      <c r="E75" s="18"/>
      <c r="F75" s="18"/>
      <c r="G75" s="20" t="s">
        <v>12</v>
      </c>
      <c r="H75" s="55"/>
      <c r="I75" s="62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</row>
    <row r="76" spans="1:37" x14ac:dyDescent="0.2">
      <c r="A76" s="96" t="s">
        <v>112</v>
      </c>
      <c r="B76" s="6"/>
      <c r="C76" s="162"/>
      <c r="D76" s="78"/>
      <c r="E76" s="6"/>
      <c r="F76" s="6"/>
      <c r="G76" s="20" t="s">
        <v>39</v>
      </c>
      <c r="H76" s="55"/>
      <c r="I76" s="62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</row>
    <row r="77" spans="1:37" x14ac:dyDescent="0.2">
      <c r="A77" s="180" t="s">
        <v>35</v>
      </c>
      <c r="B77" s="6"/>
      <c r="C77" s="178"/>
      <c r="D77" s="6"/>
      <c r="E77" s="21"/>
      <c r="F77" s="21"/>
      <c r="G77" s="21"/>
      <c r="H77" s="21"/>
      <c r="I77" s="62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</row>
    <row r="78" spans="1:37" x14ac:dyDescent="0.2">
      <c r="A78" s="14"/>
      <c r="B78" s="6"/>
      <c r="C78" s="55"/>
      <c r="D78" s="55"/>
      <c r="E78" s="55"/>
      <c r="F78" s="40"/>
      <c r="G78" s="55"/>
      <c r="H78" s="182"/>
      <c r="I78" s="62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</row>
    <row r="79" spans="1:37" x14ac:dyDescent="0.2">
      <c r="A79" s="96"/>
      <c r="B79" s="42" t="s">
        <v>44</v>
      </c>
      <c r="C79" s="20" t="s">
        <v>45</v>
      </c>
      <c r="D79" s="179"/>
      <c r="E79" s="20" t="s">
        <v>110</v>
      </c>
      <c r="F79" s="179"/>
      <c r="G79" s="20" t="s">
        <v>31</v>
      </c>
      <c r="H79" s="91"/>
      <c r="I79" s="62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</row>
    <row r="80" spans="1:37" x14ac:dyDescent="0.2">
      <c r="A80" s="32"/>
      <c r="B80" s="21"/>
      <c r="C80" s="21"/>
      <c r="D80" s="21"/>
      <c r="E80" s="21"/>
      <c r="F80" s="21"/>
      <c r="G80" s="21"/>
      <c r="H80" s="21"/>
      <c r="I80" s="62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</row>
    <row r="81" spans="1:37" x14ac:dyDescent="0.2">
      <c r="A81" s="86"/>
      <c r="B81" s="189"/>
      <c r="C81" s="78"/>
      <c r="D81" s="78"/>
      <c r="E81" s="78"/>
      <c r="F81" s="78"/>
      <c r="G81" s="78"/>
      <c r="H81" s="78"/>
      <c r="I81" s="62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</row>
    <row r="82" spans="1:37" x14ac:dyDescent="0.2">
      <c r="A82" s="232" t="s">
        <v>151</v>
      </c>
      <c r="B82" s="58"/>
      <c r="C82" s="6"/>
      <c r="D82" s="6"/>
      <c r="E82" s="6"/>
      <c r="F82" s="6"/>
      <c r="G82" s="6"/>
      <c r="H82" s="6"/>
      <c r="I82" s="62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</row>
    <row r="83" spans="1:37" x14ac:dyDescent="0.2">
      <c r="A83" s="14"/>
      <c r="B83" s="6"/>
      <c r="C83" s="175"/>
      <c r="D83" s="6"/>
      <c r="E83" s="6"/>
      <c r="F83" s="6"/>
      <c r="G83" s="6"/>
      <c r="H83" s="6"/>
      <c r="I83" s="62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</row>
    <row r="84" spans="1:37" x14ac:dyDescent="0.2">
      <c r="A84" s="14"/>
      <c r="B84" s="58" t="s">
        <v>130</v>
      </c>
      <c r="C84" s="175"/>
      <c r="D84" s="6"/>
      <c r="E84" s="6"/>
      <c r="F84" s="6"/>
      <c r="G84" s="6"/>
      <c r="H84" s="6"/>
      <c r="I84" s="62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</row>
    <row r="85" spans="1:37" x14ac:dyDescent="0.2">
      <c r="A85" s="14"/>
      <c r="B85" s="21"/>
      <c r="C85" s="175"/>
      <c r="D85" s="6"/>
      <c r="E85" s="6"/>
      <c r="F85" s="6"/>
      <c r="G85" s="6"/>
      <c r="H85" s="6"/>
      <c r="I85" s="62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</row>
    <row r="86" spans="1:37" x14ac:dyDescent="0.2">
      <c r="A86" s="14"/>
      <c r="B86" s="21"/>
      <c r="C86" s="184"/>
      <c r="D86" s="55"/>
      <c r="E86" s="55"/>
      <c r="F86" s="55"/>
      <c r="G86" s="55"/>
      <c r="H86" s="55"/>
      <c r="I86" s="62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</row>
    <row r="87" spans="1:37" x14ac:dyDescent="0.2">
      <c r="A87" s="14"/>
      <c r="B87" s="153"/>
      <c r="C87" s="184"/>
      <c r="D87" s="55"/>
      <c r="E87" s="55"/>
      <c r="F87" s="55"/>
      <c r="G87" s="55"/>
      <c r="H87" s="55"/>
      <c r="I87" s="62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</row>
    <row r="88" spans="1:37" x14ac:dyDescent="0.2">
      <c r="A88" s="14"/>
      <c r="B88" s="6"/>
      <c r="C88" s="175"/>
      <c r="D88" s="6"/>
      <c r="E88" s="6"/>
      <c r="F88" s="6"/>
      <c r="G88" s="6"/>
      <c r="H88" s="6"/>
      <c r="I88" s="62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</row>
    <row r="89" spans="1:37" x14ac:dyDescent="0.2">
      <c r="A89" s="14"/>
      <c r="B89" s="58" t="s">
        <v>127</v>
      </c>
      <c r="C89" s="175"/>
      <c r="D89" s="6"/>
      <c r="E89" s="6"/>
      <c r="F89" s="6"/>
      <c r="G89" s="6"/>
      <c r="H89" s="6"/>
      <c r="I89" s="62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</row>
    <row r="90" spans="1:37" x14ac:dyDescent="0.2">
      <c r="A90" s="14"/>
      <c r="B90" s="193"/>
      <c r="C90" s="186"/>
      <c r="D90" s="187"/>
      <c r="E90" s="187"/>
      <c r="F90" s="187"/>
      <c r="G90" s="187"/>
      <c r="H90" s="187"/>
      <c r="I90" s="62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</row>
    <row r="91" spans="1:37" x14ac:dyDescent="0.2">
      <c r="A91" s="14"/>
      <c r="B91" s="55"/>
      <c r="C91" s="184"/>
      <c r="D91" s="55"/>
      <c r="E91" s="55"/>
      <c r="F91" s="55"/>
      <c r="G91" s="55"/>
      <c r="H91" s="55"/>
      <c r="I91" s="62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</row>
    <row r="92" spans="1:37" x14ac:dyDescent="0.2">
      <c r="A92" s="14"/>
      <c r="B92" s="153"/>
      <c r="C92" s="184"/>
      <c r="D92" s="55"/>
      <c r="E92" s="55"/>
      <c r="F92" s="55"/>
      <c r="G92" s="55"/>
      <c r="H92" s="55"/>
      <c r="I92" s="62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</row>
    <row r="93" spans="1:37" x14ac:dyDescent="0.2">
      <c r="A93" s="14"/>
      <c r="B93" s="6"/>
      <c r="C93" s="175"/>
      <c r="D93" s="6"/>
      <c r="E93" s="6"/>
      <c r="F93" s="6"/>
      <c r="G93" s="6"/>
      <c r="H93" s="6"/>
      <c r="I93" s="62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</row>
    <row r="94" spans="1:37" x14ac:dyDescent="0.2">
      <c r="A94" s="14"/>
      <c r="B94" s="6"/>
      <c r="C94" s="175"/>
      <c r="D94" s="6"/>
      <c r="E94" s="6"/>
      <c r="F94" s="6"/>
      <c r="G94" s="6"/>
      <c r="H94" s="6"/>
      <c r="I94" s="62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</row>
    <row r="95" spans="1:37" x14ac:dyDescent="0.2">
      <c r="A95" s="232" t="s">
        <v>153</v>
      </c>
      <c r="B95" s="58"/>
      <c r="C95" s="175"/>
      <c r="D95" s="6"/>
      <c r="E95" s="6"/>
      <c r="F95" s="6"/>
      <c r="G95" s="6"/>
      <c r="H95" s="6"/>
      <c r="I95" s="62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</row>
    <row r="96" spans="1:37" x14ac:dyDescent="0.2">
      <c r="A96" s="14"/>
      <c r="B96" s="6"/>
      <c r="C96" s="175"/>
      <c r="D96" s="6"/>
      <c r="E96" s="6"/>
      <c r="F96" s="6"/>
      <c r="G96" s="6"/>
      <c r="H96" s="6"/>
      <c r="I96" s="62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</row>
    <row r="97" spans="1:37" x14ac:dyDescent="0.2">
      <c r="A97" s="14"/>
      <c r="B97" s="58" t="s">
        <v>136</v>
      </c>
      <c r="C97" s="175"/>
      <c r="D97" s="6"/>
      <c r="E97" s="6"/>
      <c r="F97" s="6"/>
      <c r="G97" s="6"/>
      <c r="H97" s="6"/>
      <c r="I97" s="62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</row>
    <row r="98" spans="1:37" x14ac:dyDescent="0.2">
      <c r="A98" s="14"/>
      <c r="B98" s="6"/>
      <c r="C98" s="175"/>
      <c r="D98" s="6"/>
      <c r="E98" s="6"/>
      <c r="F98" s="6"/>
      <c r="G98" s="6"/>
      <c r="H98" s="6"/>
      <c r="I98" s="62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</row>
    <row r="99" spans="1:37" x14ac:dyDescent="0.2">
      <c r="A99" s="14"/>
      <c r="B99" s="191" t="s">
        <v>142</v>
      </c>
      <c r="C99" s="190"/>
      <c r="D99" s="191"/>
      <c r="E99" s="191"/>
      <c r="F99" s="199" t="s">
        <v>137</v>
      </c>
      <c r="G99" s="191"/>
      <c r="H99" s="228" t="s">
        <v>138</v>
      </c>
      <c r="I99" s="62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</row>
    <row r="100" spans="1:37" x14ac:dyDescent="0.2">
      <c r="A100" s="14"/>
      <c r="B100" s="55"/>
      <c r="C100" s="184"/>
      <c r="D100" s="55"/>
      <c r="E100" s="55"/>
      <c r="F100" s="195"/>
      <c r="G100" s="55"/>
      <c r="H100" s="165"/>
      <c r="I100" s="62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</row>
    <row r="101" spans="1:37" x14ac:dyDescent="0.2">
      <c r="A101" s="14"/>
      <c r="B101" s="55"/>
      <c r="C101" s="184"/>
      <c r="D101" s="55"/>
      <c r="E101" s="55"/>
      <c r="F101" s="195"/>
      <c r="G101" s="55"/>
      <c r="H101" s="165"/>
      <c r="I101" s="62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</row>
    <row r="102" spans="1:37" x14ac:dyDescent="0.2">
      <c r="A102" s="14"/>
      <c r="B102" s="55"/>
      <c r="C102" s="184"/>
      <c r="D102" s="55"/>
      <c r="E102" s="55"/>
      <c r="F102" s="195"/>
      <c r="G102" s="55"/>
      <c r="H102" s="165"/>
      <c r="I102" s="62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</row>
    <row r="103" spans="1:37" x14ac:dyDescent="0.2">
      <c r="A103" s="14"/>
      <c r="B103" s="55"/>
      <c r="C103" s="184"/>
      <c r="D103" s="55"/>
      <c r="E103" s="55"/>
      <c r="F103" s="195"/>
      <c r="G103" s="55"/>
      <c r="H103" s="192"/>
      <c r="I103" s="62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</row>
    <row r="104" spans="1:37" x14ac:dyDescent="0.2">
      <c r="A104" s="14"/>
      <c r="B104" s="193"/>
      <c r="C104" s="6"/>
      <c r="D104" s="6"/>
      <c r="E104" s="6"/>
      <c r="F104" s="6"/>
      <c r="G104" s="6"/>
      <c r="H104" s="6"/>
      <c r="I104" s="62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1:37" x14ac:dyDescent="0.2">
      <c r="A105" s="14"/>
      <c r="B105" s="58" t="s">
        <v>139</v>
      </c>
      <c r="C105" s="176"/>
      <c r="D105" s="6"/>
      <c r="E105" s="6"/>
      <c r="F105" s="6"/>
      <c r="G105" s="6"/>
      <c r="H105" s="6"/>
      <c r="I105" s="62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1:37" x14ac:dyDescent="0.2">
      <c r="A106" s="14"/>
      <c r="B106" s="6"/>
      <c r="C106" s="6"/>
      <c r="D106" s="6"/>
      <c r="E106" s="6"/>
      <c r="F106" s="6"/>
      <c r="G106" s="6"/>
      <c r="H106" s="6"/>
      <c r="I106" s="62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1:37" x14ac:dyDescent="0.2">
      <c r="A107" s="14"/>
      <c r="B107" s="191" t="s">
        <v>140</v>
      </c>
      <c r="C107" s="191"/>
      <c r="D107" s="191"/>
      <c r="E107" s="191"/>
      <c r="F107" s="191"/>
      <c r="G107" s="199"/>
      <c r="H107" s="228" t="s">
        <v>122</v>
      </c>
      <c r="I107" s="62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1:37" x14ac:dyDescent="0.2">
      <c r="A108" s="14"/>
      <c r="B108" s="55"/>
      <c r="C108" s="55"/>
      <c r="D108" s="55"/>
      <c r="E108" s="55"/>
      <c r="F108" s="55"/>
      <c r="G108" s="194"/>
      <c r="H108" s="198"/>
      <c r="I108" s="62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</row>
    <row r="109" spans="1:37" x14ac:dyDescent="0.2">
      <c r="A109" s="14"/>
      <c r="B109" s="55"/>
      <c r="C109" s="55"/>
      <c r="D109" s="55"/>
      <c r="E109" s="55"/>
      <c r="F109" s="55"/>
      <c r="G109" s="194"/>
      <c r="H109" s="198"/>
      <c r="I109" s="62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</row>
    <row r="110" spans="1:37" x14ac:dyDescent="0.2">
      <c r="A110" s="14"/>
      <c r="B110" s="55"/>
      <c r="C110" s="55"/>
      <c r="D110" s="55"/>
      <c r="E110" s="55"/>
      <c r="F110" s="55"/>
      <c r="G110" s="55"/>
      <c r="H110" s="198"/>
      <c r="I110" s="62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</row>
    <row r="111" spans="1:37" x14ac:dyDescent="0.2">
      <c r="A111" s="14"/>
      <c r="B111" s="55"/>
      <c r="C111" s="55"/>
      <c r="D111" s="55"/>
      <c r="E111" s="55"/>
      <c r="F111" s="55"/>
      <c r="G111" s="55"/>
      <c r="H111" s="94"/>
      <c r="I111" s="62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</row>
    <row r="112" spans="1:37" x14ac:dyDescent="0.2">
      <c r="A112" s="14"/>
      <c r="B112" s="6"/>
      <c r="C112" s="6"/>
      <c r="D112" s="6"/>
      <c r="E112" s="6"/>
      <c r="F112" s="6"/>
      <c r="G112" s="6"/>
      <c r="H112" s="6"/>
      <c r="I112" s="62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</row>
    <row r="113" spans="1:37" x14ac:dyDescent="0.2">
      <c r="A113" s="14"/>
      <c r="B113" s="58" t="s">
        <v>129</v>
      </c>
      <c r="C113" s="176"/>
      <c r="D113" s="6"/>
      <c r="E113" s="6"/>
      <c r="F113" s="6"/>
      <c r="G113" s="6"/>
      <c r="H113" s="6"/>
      <c r="I113" s="62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</row>
    <row r="114" spans="1:37" x14ac:dyDescent="0.2">
      <c r="A114" s="14"/>
      <c r="B114" s="6"/>
      <c r="C114" s="6"/>
      <c r="D114" s="6"/>
      <c r="E114" s="6"/>
      <c r="F114" s="6"/>
      <c r="G114" s="6"/>
      <c r="H114" s="6"/>
      <c r="I114" s="62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</row>
    <row r="115" spans="1:37" x14ac:dyDescent="0.2">
      <c r="A115" s="14"/>
      <c r="B115" s="229" t="s">
        <v>126</v>
      </c>
      <c r="C115" s="229"/>
      <c r="D115" s="229"/>
      <c r="E115" s="229"/>
      <c r="F115" s="229"/>
      <c r="G115" s="230" t="s">
        <v>131</v>
      </c>
      <c r="H115" s="231" t="s">
        <v>132</v>
      </c>
      <c r="I115" s="62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</row>
    <row r="116" spans="1:37" x14ac:dyDescent="0.2">
      <c r="A116" s="14"/>
      <c r="B116" s="6" t="s">
        <v>125</v>
      </c>
      <c r="C116" s="6"/>
      <c r="D116" s="6"/>
      <c r="E116" s="6"/>
      <c r="F116" s="6"/>
      <c r="G116" s="46"/>
      <c r="H116" s="8"/>
      <c r="I116" s="62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</row>
    <row r="117" spans="1:37" x14ac:dyDescent="0.2">
      <c r="A117" s="14"/>
      <c r="B117" s="21" t="s">
        <v>135</v>
      </c>
      <c r="C117" s="21"/>
      <c r="D117" s="21"/>
      <c r="E117" s="21"/>
      <c r="F117" s="21"/>
      <c r="G117" s="107"/>
      <c r="H117" s="197"/>
      <c r="I117" s="62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</row>
    <row r="118" spans="1:37" x14ac:dyDescent="0.2">
      <c r="A118" s="14"/>
      <c r="B118" s="6"/>
      <c r="C118" s="6"/>
      <c r="D118" s="6"/>
      <c r="E118" s="6"/>
      <c r="F118" s="6"/>
      <c r="G118" s="46"/>
      <c r="H118" s="8"/>
      <c r="I118" s="62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</row>
    <row r="119" spans="1:37" x14ac:dyDescent="0.2">
      <c r="A119" s="14"/>
      <c r="B119" s="21"/>
      <c r="C119" s="21"/>
      <c r="D119" s="21"/>
      <c r="E119" s="21"/>
      <c r="F119" s="21"/>
      <c r="G119" s="107"/>
      <c r="H119" s="197"/>
      <c r="I119" s="62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</row>
    <row r="120" spans="1:37" x14ac:dyDescent="0.2">
      <c r="A120" s="14"/>
      <c r="B120" s="39"/>
      <c r="C120" s="39"/>
      <c r="D120" s="39"/>
      <c r="E120" s="39"/>
      <c r="F120" s="39"/>
      <c r="G120" s="39"/>
      <c r="H120" s="39"/>
      <c r="I120" s="62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</row>
    <row r="121" spans="1:37" x14ac:dyDescent="0.2">
      <c r="A121" s="14"/>
      <c r="B121" s="58" t="s">
        <v>128</v>
      </c>
      <c r="C121" s="6"/>
      <c r="D121" s="6"/>
      <c r="E121" s="6"/>
      <c r="F121" s="6"/>
      <c r="G121" s="6"/>
      <c r="H121" s="6"/>
      <c r="I121" s="62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</row>
    <row r="122" spans="1:37" x14ac:dyDescent="0.2">
      <c r="A122" s="14"/>
      <c r="B122" s="6"/>
      <c r="C122" s="6"/>
      <c r="D122" s="6"/>
      <c r="E122" s="6"/>
      <c r="F122" s="6"/>
      <c r="G122" s="6"/>
      <c r="H122" s="6"/>
      <c r="I122" s="62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</row>
    <row r="123" spans="1:37" x14ac:dyDescent="0.2">
      <c r="A123" s="14"/>
      <c r="B123" s="191" t="s">
        <v>133</v>
      </c>
      <c r="C123" s="191"/>
      <c r="D123" s="191"/>
      <c r="E123" s="191"/>
      <c r="F123" s="191"/>
      <c r="G123" s="191"/>
      <c r="H123" s="228" t="s">
        <v>134</v>
      </c>
      <c r="I123" s="62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</row>
    <row r="124" spans="1:37" x14ac:dyDescent="0.2">
      <c r="A124" s="14"/>
      <c r="B124" s="55"/>
      <c r="C124" s="55"/>
      <c r="D124" s="55"/>
      <c r="E124" s="55"/>
      <c r="F124" s="55"/>
      <c r="G124" s="55"/>
      <c r="H124" s="196"/>
      <c r="I124" s="62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</row>
    <row r="125" spans="1:37" x14ac:dyDescent="0.2">
      <c r="A125" s="14"/>
      <c r="B125" s="39"/>
      <c r="C125" s="39"/>
      <c r="D125" s="39"/>
      <c r="E125" s="55"/>
      <c r="F125" s="55"/>
      <c r="G125" s="55"/>
      <c r="H125" s="55"/>
      <c r="I125" s="62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</row>
    <row r="126" spans="1:37" x14ac:dyDescent="0.2">
      <c r="A126" s="14"/>
      <c r="B126" s="55"/>
      <c r="C126" s="55"/>
      <c r="D126" s="55"/>
      <c r="E126" s="55"/>
      <c r="F126" s="55"/>
      <c r="G126" s="55"/>
      <c r="H126" s="55"/>
      <c r="I126" s="62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</row>
    <row r="127" spans="1:37" x14ac:dyDescent="0.2">
      <c r="A127" s="14"/>
      <c r="B127" s="21"/>
      <c r="C127" s="21"/>
      <c r="D127" s="21"/>
      <c r="E127" s="21"/>
      <c r="F127" s="21"/>
      <c r="G127" s="21"/>
      <c r="H127" s="21"/>
      <c r="I127" s="62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</row>
    <row r="128" spans="1:37" x14ac:dyDescent="0.2">
      <c r="A128" s="14"/>
      <c r="B128" s="21"/>
      <c r="C128" s="21"/>
      <c r="D128" s="21"/>
      <c r="E128" s="21"/>
      <c r="F128" s="21"/>
      <c r="G128" s="21"/>
      <c r="H128" s="21"/>
      <c r="I128" s="62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</row>
    <row r="129" spans="1:37" x14ac:dyDescent="0.2">
      <c r="A129" s="14"/>
      <c r="B129" s="78"/>
      <c r="C129" s="78"/>
      <c r="D129" s="78"/>
      <c r="E129" s="78"/>
      <c r="F129" s="78"/>
      <c r="G129" s="78"/>
      <c r="H129" s="78"/>
      <c r="I129" s="62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</row>
    <row r="130" spans="1:37" x14ac:dyDescent="0.2">
      <c r="A130" s="32"/>
      <c r="B130" s="21"/>
      <c r="C130" s="21"/>
      <c r="D130" s="21"/>
      <c r="E130" s="21"/>
      <c r="F130" s="21"/>
      <c r="G130" s="21"/>
      <c r="H130" s="21"/>
      <c r="I130" s="181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</row>
    <row r="131" spans="1:37" x14ac:dyDescent="0.2">
      <c r="A131" s="21"/>
      <c r="B131" s="43"/>
      <c r="C131" s="43"/>
      <c r="D131" s="43"/>
      <c r="E131" s="43"/>
      <c r="F131" s="43"/>
      <c r="G131" s="43"/>
      <c r="H131" s="43"/>
      <c r="I131" s="91" t="s">
        <v>83</v>
      </c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</row>
    <row r="132" spans="1:37" s="39" customFormat="1" x14ac:dyDescent="0.2">
      <c r="A132" s="49"/>
      <c r="B132" s="200"/>
      <c r="C132" s="200"/>
      <c r="D132" s="200"/>
      <c r="E132" s="200"/>
      <c r="F132" s="200"/>
      <c r="G132" s="200"/>
      <c r="H132" s="200"/>
      <c r="I132" s="117"/>
    </row>
    <row r="133" spans="1:37" s="39" customFormat="1" x14ac:dyDescent="0.2">
      <c r="A133" s="232" t="s">
        <v>153</v>
      </c>
      <c r="B133" s="176"/>
      <c r="C133" s="175"/>
      <c r="D133" s="6"/>
      <c r="E133" s="6"/>
      <c r="F133" s="6"/>
      <c r="G133" s="6"/>
      <c r="H133" s="6"/>
      <c r="I133" s="118"/>
    </row>
    <row r="134" spans="1:37" s="39" customFormat="1" x14ac:dyDescent="0.2">
      <c r="A134" s="14"/>
      <c r="B134" s="6"/>
      <c r="C134" s="175"/>
      <c r="D134" s="6"/>
      <c r="E134" s="6"/>
      <c r="F134" s="6"/>
      <c r="G134" s="6"/>
      <c r="H134" s="6"/>
      <c r="I134" s="118"/>
    </row>
    <row r="135" spans="1:37" s="39" customFormat="1" x14ac:dyDescent="0.2">
      <c r="A135" s="14"/>
      <c r="B135" s="58" t="s">
        <v>136</v>
      </c>
      <c r="C135" s="175"/>
      <c r="D135" s="6"/>
      <c r="E135" s="6"/>
      <c r="F135" s="6"/>
      <c r="G135" s="6"/>
      <c r="H135" s="6"/>
      <c r="I135" s="118"/>
    </row>
    <row r="136" spans="1:37" s="39" customFormat="1" x14ac:dyDescent="0.2">
      <c r="A136" s="14"/>
      <c r="B136" s="6"/>
      <c r="C136" s="175"/>
      <c r="D136" s="6"/>
      <c r="E136" s="6"/>
      <c r="F136" s="6"/>
      <c r="G136" s="6"/>
      <c r="H136" s="6"/>
      <c r="I136" s="118"/>
    </row>
    <row r="137" spans="1:37" s="39" customFormat="1" x14ac:dyDescent="0.2">
      <c r="A137" s="14"/>
      <c r="B137" s="191" t="s">
        <v>142</v>
      </c>
      <c r="C137" s="190"/>
      <c r="D137" s="191"/>
      <c r="E137" s="191"/>
      <c r="F137" s="199" t="s">
        <v>137</v>
      </c>
      <c r="G137" s="191"/>
      <c r="H137" s="228" t="s">
        <v>138</v>
      </c>
      <c r="I137" s="118"/>
    </row>
    <row r="138" spans="1:37" s="39" customFormat="1" x14ac:dyDescent="0.2">
      <c r="A138" s="14"/>
      <c r="B138" s="55"/>
      <c r="C138" s="184"/>
      <c r="D138" s="55"/>
      <c r="E138" s="55"/>
      <c r="F138" s="195"/>
      <c r="G138" s="55"/>
      <c r="H138" s="165"/>
      <c r="I138" s="118"/>
    </row>
    <row r="139" spans="1:37" s="39" customFormat="1" x14ac:dyDescent="0.2">
      <c r="A139" s="14"/>
      <c r="B139" s="55"/>
      <c r="C139" s="184"/>
      <c r="D139" s="55"/>
      <c r="E139" s="55"/>
      <c r="F139" s="195"/>
      <c r="G139" s="55"/>
      <c r="H139" s="165"/>
      <c r="I139" s="118"/>
    </row>
    <row r="140" spans="1:37" s="39" customFormat="1" x14ac:dyDescent="0.2">
      <c r="A140" s="14"/>
      <c r="B140" s="55"/>
      <c r="C140" s="184"/>
      <c r="D140" s="55"/>
      <c r="E140" s="55"/>
      <c r="F140" s="195"/>
      <c r="G140" s="55"/>
      <c r="H140" s="165"/>
      <c r="I140" s="118"/>
    </row>
    <row r="141" spans="1:37" s="39" customFormat="1" x14ac:dyDescent="0.2">
      <c r="A141" s="14"/>
      <c r="B141" s="55"/>
      <c r="C141" s="184"/>
      <c r="D141" s="55"/>
      <c r="E141" s="55"/>
      <c r="F141" s="195"/>
      <c r="G141" s="55"/>
      <c r="H141" s="192"/>
      <c r="I141" s="118"/>
    </row>
    <row r="142" spans="1:37" s="39" customFormat="1" x14ac:dyDescent="0.2">
      <c r="A142" s="14"/>
      <c r="B142" s="193"/>
      <c r="C142" s="6"/>
      <c r="D142" s="6"/>
      <c r="E142" s="6"/>
      <c r="F142" s="6"/>
      <c r="G142" s="6"/>
      <c r="H142" s="6"/>
      <c r="I142" s="62"/>
    </row>
    <row r="143" spans="1:37" s="39" customFormat="1" x14ac:dyDescent="0.2">
      <c r="A143" s="14"/>
      <c r="B143" s="58" t="s">
        <v>139</v>
      </c>
      <c r="C143" s="176"/>
      <c r="D143" s="6"/>
      <c r="E143" s="6"/>
      <c r="F143" s="6"/>
      <c r="G143" s="6"/>
      <c r="H143" s="6"/>
      <c r="I143" s="62"/>
    </row>
    <row r="144" spans="1:37" s="39" customFormat="1" x14ac:dyDescent="0.2">
      <c r="A144" s="14"/>
      <c r="B144" s="6"/>
      <c r="C144" s="6"/>
      <c r="D144" s="6"/>
      <c r="E144" s="6"/>
      <c r="F144" s="6"/>
      <c r="G144" s="6"/>
      <c r="H144" s="6"/>
      <c r="I144" s="62"/>
    </row>
    <row r="145" spans="1:37" x14ac:dyDescent="0.2">
      <c r="A145" s="14"/>
      <c r="B145" s="191" t="s">
        <v>140</v>
      </c>
      <c r="C145" s="191"/>
      <c r="D145" s="191"/>
      <c r="E145" s="191"/>
      <c r="F145" s="191"/>
      <c r="G145" s="199"/>
      <c r="H145" s="228" t="s">
        <v>122</v>
      </c>
      <c r="I145" s="62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</row>
    <row r="146" spans="1:37" x14ac:dyDescent="0.2">
      <c r="A146" s="14"/>
      <c r="B146" s="55"/>
      <c r="C146" s="55"/>
      <c r="D146" s="55"/>
      <c r="E146" s="55"/>
      <c r="F146" s="55"/>
      <c r="G146" s="194"/>
      <c r="H146" s="198"/>
      <c r="I146" s="62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</row>
    <row r="147" spans="1:37" x14ac:dyDescent="0.2">
      <c r="A147" s="14"/>
      <c r="B147" s="55"/>
      <c r="C147" s="55"/>
      <c r="D147" s="55"/>
      <c r="E147" s="55"/>
      <c r="F147" s="55"/>
      <c r="G147" s="194"/>
      <c r="H147" s="198"/>
      <c r="I147" s="62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</row>
    <row r="148" spans="1:37" x14ac:dyDescent="0.2">
      <c r="A148" s="14"/>
      <c r="B148" s="55"/>
      <c r="C148" s="55"/>
      <c r="D148" s="55"/>
      <c r="E148" s="55"/>
      <c r="F148" s="55"/>
      <c r="G148" s="55"/>
      <c r="H148" s="198"/>
      <c r="I148" s="62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</row>
    <row r="149" spans="1:37" x14ac:dyDescent="0.2">
      <c r="A149" s="14"/>
      <c r="B149" s="55"/>
      <c r="C149" s="55"/>
      <c r="D149" s="55"/>
      <c r="E149" s="55"/>
      <c r="F149" s="55"/>
      <c r="G149" s="55"/>
      <c r="H149" s="94"/>
      <c r="I149" s="62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</row>
    <row r="150" spans="1:37" x14ac:dyDescent="0.2">
      <c r="A150" s="14"/>
      <c r="B150" s="6"/>
      <c r="C150" s="6"/>
      <c r="D150" s="6"/>
      <c r="E150" s="6"/>
      <c r="F150" s="6"/>
      <c r="G150" s="6"/>
      <c r="H150" s="6"/>
      <c r="I150" s="62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</row>
    <row r="151" spans="1:37" x14ac:dyDescent="0.2">
      <c r="A151" s="14"/>
      <c r="B151" s="58" t="s">
        <v>129</v>
      </c>
      <c r="C151" s="176"/>
      <c r="D151" s="6"/>
      <c r="E151" s="6"/>
      <c r="F151" s="6"/>
      <c r="G151" s="6"/>
      <c r="H151" s="6"/>
      <c r="I151" s="62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</row>
    <row r="152" spans="1:37" x14ac:dyDescent="0.2">
      <c r="A152" s="14"/>
      <c r="B152" s="6"/>
      <c r="C152" s="6"/>
      <c r="D152" s="6"/>
      <c r="E152" s="6"/>
      <c r="F152" s="6"/>
      <c r="G152" s="6"/>
      <c r="H152" s="6"/>
      <c r="I152" s="62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</row>
    <row r="153" spans="1:37" x14ac:dyDescent="0.2">
      <c r="A153" s="14"/>
      <c r="B153" s="229" t="s">
        <v>126</v>
      </c>
      <c r="C153" s="229"/>
      <c r="D153" s="229"/>
      <c r="E153" s="229"/>
      <c r="F153" s="229"/>
      <c r="G153" s="230" t="s">
        <v>131</v>
      </c>
      <c r="H153" s="231" t="s">
        <v>132</v>
      </c>
      <c r="I153" s="62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</row>
    <row r="154" spans="1:37" x14ac:dyDescent="0.2">
      <c r="A154" s="14"/>
      <c r="B154" s="6" t="s">
        <v>125</v>
      </c>
      <c r="C154" s="6"/>
      <c r="D154" s="6"/>
      <c r="E154" s="6"/>
      <c r="F154" s="6"/>
      <c r="G154" s="46"/>
      <c r="H154" s="8"/>
      <c r="I154" s="62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</row>
    <row r="155" spans="1:37" x14ac:dyDescent="0.2">
      <c r="A155" s="14"/>
      <c r="B155" s="21" t="s">
        <v>135</v>
      </c>
      <c r="C155" s="21"/>
      <c r="D155" s="21"/>
      <c r="E155" s="21"/>
      <c r="F155" s="21"/>
      <c r="G155" s="107"/>
      <c r="H155" s="197"/>
      <c r="I155" s="62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</row>
    <row r="156" spans="1:37" x14ac:dyDescent="0.2">
      <c r="A156" s="14"/>
      <c r="B156" s="6"/>
      <c r="C156" s="6"/>
      <c r="D156" s="6"/>
      <c r="E156" s="6"/>
      <c r="F156" s="6"/>
      <c r="G156" s="46"/>
      <c r="H156" s="8"/>
      <c r="I156" s="62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</row>
    <row r="157" spans="1:37" x14ac:dyDescent="0.2">
      <c r="A157" s="14"/>
      <c r="B157" s="21"/>
      <c r="C157" s="21"/>
      <c r="D157" s="21"/>
      <c r="E157" s="21"/>
      <c r="F157" s="21"/>
      <c r="G157" s="107"/>
      <c r="H157" s="197"/>
      <c r="I157" s="62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</row>
    <row r="158" spans="1:37" x14ac:dyDescent="0.2">
      <c r="A158" s="14"/>
      <c r="B158" s="39"/>
      <c r="C158" s="39"/>
      <c r="D158" s="39"/>
      <c r="E158" s="39"/>
      <c r="F158" s="39"/>
      <c r="G158" s="39"/>
      <c r="H158" s="39"/>
      <c r="I158" s="62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</row>
    <row r="159" spans="1:37" s="240" customFormat="1" x14ac:dyDescent="0.2">
      <c r="A159" s="241"/>
      <c r="B159" s="58" t="s">
        <v>128</v>
      </c>
      <c r="C159" s="6"/>
      <c r="D159" s="6"/>
      <c r="E159" s="6"/>
      <c r="F159" s="6"/>
      <c r="G159" s="6"/>
      <c r="H159" s="6"/>
      <c r="I159" s="242"/>
    </row>
    <row r="160" spans="1:37" s="240" customFormat="1" x14ac:dyDescent="0.2">
      <c r="A160" s="241"/>
      <c r="B160" s="6"/>
      <c r="C160" s="6"/>
      <c r="D160" s="6"/>
      <c r="E160" s="6"/>
      <c r="F160" s="6"/>
      <c r="G160" s="6"/>
      <c r="H160" s="6"/>
      <c r="I160" s="242"/>
    </row>
    <row r="161" spans="1:37" s="240" customFormat="1" x14ac:dyDescent="0.2">
      <c r="A161" s="241"/>
      <c r="B161" s="191" t="s">
        <v>133</v>
      </c>
      <c r="C161" s="191"/>
      <c r="D161" s="191"/>
      <c r="E161" s="191"/>
      <c r="F161" s="191"/>
      <c r="G161" s="191"/>
      <c r="H161" s="228" t="s">
        <v>134</v>
      </c>
      <c r="I161" s="242"/>
    </row>
    <row r="162" spans="1:37" s="240" customFormat="1" x14ac:dyDescent="0.2">
      <c r="A162" s="241"/>
      <c r="B162" s="55"/>
      <c r="C162" s="55"/>
      <c r="D162" s="55"/>
      <c r="E162" s="55"/>
      <c r="F162" s="55"/>
      <c r="G162" s="55"/>
      <c r="H162" s="196"/>
      <c r="I162" s="242"/>
    </row>
    <row r="163" spans="1:37" s="240" customFormat="1" x14ac:dyDescent="0.2">
      <c r="A163" s="241"/>
      <c r="B163" s="39"/>
      <c r="C163" s="39"/>
      <c r="D163" s="39"/>
      <c r="E163" s="55"/>
      <c r="F163" s="55"/>
      <c r="G163" s="55"/>
      <c r="H163" s="55"/>
      <c r="I163" s="242"/>
    </row>
    <row r="164" spans="1:37" s="240" customFormat="1" x14ac:dyDescent="0.2">
      <c r="A164" s="241"/>
      <c r="B164" s="55"/>
      <c r="C164" s="55"/>
      <c r="D164" s="55"/>
      <c r="E164" s="55"/>
      <c r="F164" s="55"/>
      <c r="G164" s="55"/>
      <c r="H164" s="55"/>
      <c r="I164" s="242"/>
    </row>
    <row r="165" spans="1:37" s="240" customFormat="1" x14ac:dyDescent="0.2">
      <c r="A165" s="241"/>
      <c r="B165" s="21"/>
      <c r="C165" s="21"/>
      <c r="D165" s="21"/>
      <c r="E165" s="21"/>
      <c r="F165" s="21"/>
      <c r="G165" s="21"/>
      <c r="H165" s="21"/>
      <c r="I165" s="242"/>
    </row>
    <row r="166" spans="1:37" s="240" customFormat="1" x14ac:dyDescent="0.2">
      <c r="A166" s="241"/>
      <c r="B166" s="21"/>
      <c r="C166" s="21"/>
      <c r="D166" s="21"/>
      <c r="E166" s="21"/>
      <c r="F166" s="21"/>
      <c r="G166" s="21"/>
      <c r="H166" s="21"/>
      <c r="I166" s="242"/>
    </row>
    <row r="167" spans="1:37" s="240" customFormat="1" x14ac:dyDescent="0.2">
      <c r="A167" s="241"/>
      <c r="B167" s="78"/>
      <c r="C167" s="78"/>
      <c r="D167" s="78"/>
      <c r="E167" s="78"/>
      <c r="F167" s="78"/>
      <c r="G167" s="78"/>
      <c r="H167" s="78"/>
      <c r="I167" s="242"/>
    </row>
    <row r="168" spans="1:37" s="240" customFormat="1" x14ac:dyDescent="0.2">
      <c r="A168" s="241"/>
      <c r="B168" s="243"/>
      <c r="C168" s="193"/>
      <c r="D168" s="193"/>
      <c r="E168" s="193"/>
      <c r="F168" s="193"/>
      <c r="G168" s="193"/>
      <c r="H168" s="193"/>
      <c r="I168" s="242"/>
    </row>
    <row r="169" spans="1:37" s="240" customFormat="1" x14ac:dyDescent="0.2">
      <c r="A169" s="241"/>
      <c r="B169" s="193"/>
      <c r="C169" s="193"/>
      <c r="D169" s="193"/>
      <c r="E169" s="193"/>
      <c r="F169" s="193"/>
      <c r="G169" s="193"/>
      <c r="H169" s="193"/>
      <c r="I169" s="242"/>
    </row>
    <row r="170" spans="1:37" s="240" customFormat="1" x14ac:dyDescent="0.2">
      <c r="A170" s="241"/>
      <c r="B170" s="193"/>
      <c r="C170" s="193"/>
      <c r="D170" s="193"/>
      <c r="E170" s="193"/>
      <c r="F170" s="193"/>
      <c r="G170" s="193"/>
      <c r="H170" s="244"/>
      <c r="I170" s="242"/>
    </row>
    <row r="171" spans="1:37" s="240" customFormat="1" x14ac:dyDescent="0.2">
      <c r="A171" s="241"/>
      <c r="B171" s="193"/>
      <c r="C171" s="193"/>
      <c r="D171" s="193"/>
      <c r="E171" s="193"/>
      <c r="F171" s="193"/>
      <c r="G171" s="193"/>
      <c r="H171" s="202"/>
      <c r="I171" s="242"/>
    </row>
    <row r="172" spans="1:37" s="240" customFormat="1" x14ac:dyDescent="0.2">
      <c r="A172" s="241"/>
      <c r="E172" s="193"/>
      <c r="F172" s="193"/>
      <c r="G172" s="193"/>
      <c r="H172" s="193"/>
      <c r="I172" s="242"/>
    </row>
    <row r="173" spans="1:37" x14ac:dyDescent="0.2">
      <c r="A173" s="14"/>
      <c r="B173" s="6"/>
      <c r="C173" s="6"/>
      <c r="D173" s="6"/>
      <c r="E173" s="6"/>
      <c r="F173" s="6"/>
      <c r="G173" s="6"/>
      <c r="H173" s="6"/>
      <c r="I173" s="62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</row>
    <row r="174" spans="1:37" x14ac:dyDescent="0.2">
      <c r="A174" s="32"/>
      <c r="B174" s="203"/>
      <c r="C174" s="187"/>
      <c r="D174" s="187"/>
      <c r="E174" s="187"/>
      <c r="F174" s="187"/>
      <c r="G174" s="187"/>
      <c r="H174" s="187"/>
      <c r="I174" s="181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</row>
    <row r="175" spans="1:37" x14ac:dyDescent="0.2">
      <c r="A175" s="14" t="s">
        <v>150</v>
      </c>
      <c r="B175" s="193"/>
      <c r="C175" s="193"/>
      <c r="D175" s="193"/>
      <c r="E175" s="193"/>
      <c r="F175" s="193"/>
      <c r="G175" s="193"/>
      <c r="H175" s="193"/>
      <c r="I175" s="62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</row>
    <row r="176" spans="1:37" x14ac:dyDescent="0.2">
      <c r="A176" s="260" t="s">
        <v>145</v>
      </c>
      <c r="B176" s="281"/>
      <c r="C176" s="281"/>
      <c r="D176" s="281"/>
      <c r="E176" s="281"/>
      <c r="F176" s="281"/>
      <c r="G176" s="281"/>
      <c r="H176" s="202"/>
      <c r="I176" s="62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</row>
    <row r="177" spans="1:37" x14ac:dyDescent="0.2">
      <c r="A177" s="32"/>
      <c r="B177" s="21"/>
      <c r="C177" s="21"/>
      <c r="D177" s="21"/>
      <c r="E177" s="21"/>
      <c r="F177" s="21"/>
      <c r="G177" s="21"/>
      <c r="H177" s="21"/>
      <c r="I177" s="181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</row>
    <row r="178" spans="1:37" x14ac:dyDescent="0.2">
      <c r="A178" s="260" t="s">
        <v>155</v>
      </c>
      <c r="B178" s="281"/>
      <c r="C178" s="281"/>
      <c r="D178" s="281"/>
      <c r="E178" s="281"/>
      <c r="F178" s="281"/>
      <c r="G178" s="281"/>
      <c r="H178" s="281"/>
      <c r="I178" s="283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</row>
    <row r="179" spans="1:37" x14ac:dyDescent="0.2">
      <c r="A179" s="260"/>
      <c r="B179" s="281"/>
      <c r="C179" s="281"/>
      <c r="D179" s="281"/>
      <c r="E179" s="281"/>
      <c r="F179" s="281"/>
      <c r="G179" s="281"/>
      <c r="H179" s="281"/>
      <c r="I179" s="283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</row>
    <row r="180" spans="1:37" x14ac:dyDescent="0.2">
      <c r="A180" s="14"/>
      <c r="B180" s="6"/>
      <c r="C180" s="6"/>
      <c r="D180" s="6"/>
      <c r="E180" s="6"/>
      <c r="F180" s="6"/>
      <c r="G180" s="6"/>
      <c r="H180" s="6"/>
      <c r="I180" s="62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</row>
    <row r="181" spans="1:37" x14ac:dyDescent="0.2">
      <c r="A181" s="32"/>
      <c r="B181" s="21"/>
      <c r="C181" s="21"/>
      <c r="D181" s="21"/>
      <c r="E181" s="6"/>
      <c r="F181" s="6"/>
      <c r="G181" s="21"/>
      <c r="H181" s="21"/>
      <c r="I181" s="62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</row>
    <row r="182" spans="1:37" x14ac:dyDescent="0.2">
      <c r="A182" s="278" t="s">
        <v>149</v>
      </c>
      <c r="B182" s="279"/>
      <c r="C182" s="279"/>
      <c r="D182" s="279"/>
      <c r="E182" s="46"/>
      <c r="F182" s="6"/>
      <c r="G182" s="279" t="s">
        <v>124</v>
      </c>
      <c r="H182" s="279"/>
      <c r="I182" s="62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</row>
    <row r="183" spans="1:37" x14ac:dyDescent="0.2">
      <c r="A183" s="14"/>
      <c r="B183" s="6"/>
      <c r="C183" s="6"/>
      <c r="D183" s="6"/>
      <c r="E183" s="6"/>
      <c r="F183" s="6"/>
      <c r="G183" s="21"/>
      <c r="H183" s="21"/>
      <c r="I183" s="62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</row>
    <row r="184" spans="1:37" x14ac:dyDescent="0.2">
      <c r="A184" s="14"/>
      <c r="B184" s="6"/>
      <c r="C184" s="6"/>
      <c r="D184" s="6"/>
      <c r="E184" s="6"/>
      <c r="F184" s="6"/>
      <c r="G184" s="279" t="s">
        <v>30</v>
      </c>
      <c r="H184" s="279"/>
      <c r="I184" s="62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</row>
    <row r="185" spans="1:37" x14ac:dyDescent="0.2">
      <c r="A185" s="284" t="s">
        <v>154</v>
      </c>
      <c r="B185" s="285"/>
      <c r="C185" s="285"/>
      <c r="D185" s="285"/>
      <c r="E185" s="285"/>
      <c r="F185" s="285"/>
      <c r="G185" s="285"/>
      <c r="H185" s="285"/>
      <c r="I185" s="286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</row>
    <row r="186" spans="1:37" x14ac:dyDescent="0.2">
      <c r="A186" s="260"/>
      <c r="B186" s="281"/>
      <c r="C186" s="281"/>
      <c r="D186" s="281"/>
      <c r="E186" s="281"/>
      <c r="F186" s="281"/>
      <c r="G186" s="281"/>
      <c r="H186" s="281"/>
      <c r="I186" s="283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</row>
    <row r="187" spans="1:37" x14ac:dyDescent="0.2">
      <c r="A187" s="71"/>
      <c r="B187" s="39"/>
      <c r="C187" s="39"/>
      <c r="D187" s="39"/>
      <c r="E187" s="39"/>
      <c r="F187" s="39"/>
      <c r="G187" s="39"/>
      <c r="H187" s="39"/>
      <c r="I187" s="62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</row>
    <row r="188" spans="1:37" x14ac:dyDescent="0.2">
      <c r="A188" s="14"/>
      <c r="B188" s="39"/>
      <c r="C188" s="39"/>
      <c r="D188" s="39"/>
      <c r="E188" s="39"/>
      <c r="F188" s="46"/>
      <c r="G188" s="6"/>
      <c r="H188" s="39"/>
      <c r="I188" s="30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</row>
    <row r="189" spans="1:37" x14ac:dyDescent="0.2">
      <c r="A189" s="278" t="s">
        <v>148</v>
      </c>
      <c r="B189" s="279"/>
      <c r="C189" s="279"/>
      <c r="D189" s="279"/>
      <c r="E189" s="39"/>
      <c r="F189" s="6"/>
      <c r="G189" s="279" t="s">
        <v>162</v>
      </c>
      <c r="H189" s="279"/>
      <c r="I189" s="57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</row>
    <row r="190" spans="1:37" x14ac:dyDescent="0.2">
      <c r="A190" s="14"/>
      <c r="B190" s="6"/>
      <c r="C190" s="6"/>
      <c r="D190" s="6"/>
      <c r="E190" s="39"/>
      <c r="F190" s="6"/>
      <c r="G190" s="21"/>
      <c r="H190" s="43"/>
      <c r="I190" s="62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</row>
    <row r="191" spans="1:37" x14ac:dyDescent="0.2">
      <c r="A191" s="32"/>
      <c r="B191" s="21"/>
      <c r="C191" s="21"/>
      <c r="D191" s="21"/>
      <c r="E191" s="43"/>
      <c r="F191" s="21"/>
      <c r="G191" s="107" t="s">
        <v>30</v>
      </c>
      <c r="H191" s="21"/>
      <c r="I191" s="181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</row>
    <row r="192" spans="1:37" x14ac:dyDescent="0.2">
      <c r="A192" s="6"/>
      <c r="B192" s="6"/>
      <c r="C192" s="6"/>
      <c r="D192" s="6"/>
      <c r="E192" s="6"/>
      <c r="F192" s="6"/>
      <c r="G192" s="6"/>
      <c r="H192" s="6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</row>
    <row r="193" spans="1:37" x14ac:dyDescent="0.2">
      <c r="A193" s="6"/>
      <c r="B193" s="6"/>
      <c r="C193" s="6"/>
      <c r="D193" s="6"/>
      <c r="E193" s="6"/>
      <c r="F193" s="6"/>
      <c r="G193" s="6"/>
      <c r="H193" s="6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</row>
    <row r="194" spans="1:37" x14ac:dyDescent="0.2">
      <c r="A194" s="6"/>
      <c r="B194" s="6"/>
      <c r="C194" s="6"/>
      <c r="D194" s="6"/>
      <c r="E194" s="6"/>
      <c r="F194" s="6"/>
      <c r="G194" s="6"/>
      <c r="H194" s="6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</row>
    <row r="195" spans="1:37" x14ac:dyDescent="0.2">
      <c r="A195" s="6"/>
      <c r="B195" s="6"/>
      <c r="C195" s="6"/>
      <c r="D195" s="6"/>
      <c r="E195" s="6"/>
      <c r="F195" s="6"/>
      <c r="G195" s="6"/>
      <c r="H195" s="6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</row>
    <row r="196" spans="1:37" x14ac:dyDescent="0.2">
      <c r="A196" s="6"/>
      <c r="B196" s="6"/>
      <c r="C196" s="6"/>
      <c r="D196" s="6"/>
      <c r="E196" s="6"/>
      <c r="F196" s="6"/>
      <c r="G196" s="6"/>
      <c r="H196" s="6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</row>
    <row r="197" spans="1:37" x14ac:dyDescent="0.2">
      <c r="A197" s="6"/>
      <c r="B197" s="6"/>
      <c r="C197" s="6"/>
      <c r="D197" s="6"/>
      <c r="E197" s="6"/>
      <c r="F197" s="6"/>
      <c r="G197" s="6"/>
      <c r="H197" s="6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</row>
    <row r="198" spans="1:37" x14ac:dyDescent="0.2">
      <c r="A198" s="221"/>
      <c r="B198" s="282"/>
      <c r="C198" s="282"/>
      <c r="D198" s="282"/>
      <c r="E198" s="221"/>
      <c r="F198" s="282"/>
      <c r="G198" s="282"/>
      <c r="H198" s="6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</row>
    <row r="199" spans="1:37" x14ac:dyDescent="0.2">
      <c r="A199" s="222"/>
      <c r="B199" s="282"/>
      <c r="C199" s="282"/>
      <c r="D199" s="282"/>
      <c r="E199" s="223"/>
      <c r="F199" s="223"/>
      <c r="G199" s="223"/>
      <c r="H199" s="46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</row>
    <row r="200" spans="1:37" x14ac:dyDescent="0.2">
      <c r="A200" s="6"/>
      <c r="B200" s="6"/>
      <c r="C200" s="6"/>
      <c r="D200" s="6"/>
      <c r="E200" s="6"/>
      <c r="F200" s="6"/>
      <c r="G200" s="6"/>
      <c r="H200" s="6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</row>
    <row r="201" spans="1:37" x14ac:dyDescent="0.2">
      <c r="A201" s="6"/>
      <c r="B201" s="6"/>
      <c r="C201" s="6"/>
      <c r="D201" s="6"/>
      <c r="E201" s="6"/>
      <c r="F201" s="6"/>
      <c r="G201" s="6"/>
      <c r="H201" s="6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</row>
    <row r="202" spans="1:37" x14ac:dyDescent="0.2">
      <c r="A202" s="6"/>
      <c r="B202" s="6"/>
      <c r="C202" s="6"/>
      <c r="D202" s="6"/>
      <c r="E202" s="6"/>
      <c r="F202" s="6"/>
      <c r="G202" s="6"/>
      <c r="H202" s="6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</row>
    <row r="203" spans="1:37" x14ac:dyDescent="0.2">
      <c r="A203" s="6"/>
      <c r="B203" s="6"/>
      <c r="C203" s="6"/>
      <c r="D203" s="6"/>
      <c r="E203" s="6"/>
      <c r="F203" s="6"/>
      <c r="G203" s="6"/>
      <c r="H203" s="6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</row>
    <row r="204" spans="1:37" x14ac:dyDescent="0.2">
      <c r="A204" s="6"/>
      <c r="B204" s="6"/>
      <c r="C204" s="6"/>
      <c r="D204" s="6"/>
      <c r="E204" s="6"/>
      <c r="F204" s="6"/>
      <c r="G204" s="6"/>
      <c r="H204" s="6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</row>
    <row r="205" spans="1:37" x14ac:dyDescent="0.2">
      <c r="A205" s="6"/>
      <c r="B205" s="6"/>
      <c r="C205" s="6"/>
      <c r="D205" s="6"/>
      <c r="E205" s="6"/>
      <c r="F205" s="6"/>
      <c r="G205" s="6"/>
      <c r="H205" s="6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</row>
    <row r="206" spans="1:37" x14ac:dyDescent="0.2">
      <c r="A206" s="6"/>
      <c r="B206" s="6"/>
      <c r="C206" s="6"/>
      <c r="D206" s="6"/>
      <c r="E206" s="6"/>
      <c r="F206" s="6"/>
      <c r="G206" s="6"/>
      <c r="H206" s="6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</row>
    <row r="207" spans="1:37" x14ac:dyDescent="0.2">
      <c r="A207" s="6"/>
      <c r="B207" s="6"/>
      <c r="C207" s="6"/>
      <c r="D207" s="6"/>
      <c r="E207" s="6"/>
      <c r="F207" s="6"/>
      <c r="G207" s="6"/>
      <c r="H207" s="6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</row>
    <row r="208" spans="1:37" x14ac:dyDescent="0.2">
      <c r="A208" s="6"/>
      <c r="B208" s="6"/>
      <c r="C208" s="6"/>
      <c r="D208" s="6"/>
      <c r="E208" s="6"/>
      <c r="F208" s="6"/>
      <c r="G208" s="6"/>
      <c r="H208" s="6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</row>
    <row r="209" spans="1:37" x14ac:dyDescent="0.2">
      <c r="A209" s="6"/>
      <c r="B209" s="6"/>
      <c r="C209" s="6"/>
      <c r="D209" s="6"/>
      <c r="E209" s="6"/>
      <c r="F209" s="6"/>
      <c r="G209" s="6"/>
      <c r="H209" s="6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</row>
    <row r="210" spans="1:37" x14ac:dyDescent="0.2">
      <c r="A210" s="6"/>
      <c r="B210" s="6"/>
      <c r="C210" s="6"/>
      <c r="D210" s="6"/>
      <c r="E210" s="6"/>
      <c r="F210" s="6"/>
      <c r="G210" s="6"/>
      <c r="H210" s="6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</row>
    <row r="211" spans="1:37" x14ac:dyDescent="0.2">
      <c r="A211" s="6"/>
      <c r="B211" s="6"/>
      <c r="C211" s="6"/>
      <c r="D211" s="6"/>
      <c r="E211" s="6"/>
      <c r="F211" s="6"/>
      <c r="G211" s="6"/>
      <c r="H211" s="6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</row>
    <row r="212" spans="1:37" x14ac:dyDescent="0.2">
      <c r="A212" s="6"/>
      <c r="B212" s="6"/>
      <c r="C212" s="6"/>
      <c r="D212" s="6"/>
      <c r="E212" s="6"/>
      <c r="F212" s="6"/>
      <c r="G212" s="6"/>
      <c r="H212" s="6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</row>
    <row r="213" spans="1:37" x14ac:dyDescent="0.2">
      <c r="A213" s="6"/>
      <c r="B213" s="6"/>
      <c r="C213" s="6"/>
      <c r="D213" s="6"/>
      <c r="E213" s="6"/>
      <c r="F213" s="6"/>
      <c r="G213" s="6"/>
      <c r="H213" s="6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</row>
    <row r="214" spans="1:37" x14ac:dyDescent="0.2">
      <c r="A214" s="6"/>
      <c r="B214" s="6"/>
      <c r="C214" s="6"/>
      <c r="D214" s="6"/>
      <c r="E214" s="6"/>
      <c r="F214" s="6"/>
      <c r="G214" s="6"/>
      <c r="H214" s="6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</row>
    <row r="215" spans="1:37" x14ac:dyDescent="0.2">
      <c r="A215" s="6"/>
      <c r="B215" s="6"/>
      <c r="C215" s="6"/>
      <c r="D215" s="6"/>
      <c r="E215" s="6"/>
      <c r="F215" s="6"/>
      <c r="G215" s="6"/>
      <c r="H215" s="6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</row>
    <row r="216" spans="1:37" x14ac:dyDescent="0.2">
      <c r="A216" s="6"/>
      <c r="B216" s="6"/>
      <c r="C216" s="6"/>
      <c r="D216" s="6"/>
      <c r="E216" s="6"/>
      <c r="F216" s="6"/>
      <c r="G216" s="6"/>
      <c r="H216" s="6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</row>
    <row r="217" spans="1:37" x14ac:dyDescent="0.2">
      <c r="A217" s="6"/>
      <c r="B217" s="6"/>
      <c r="C217" s="6"/>
      <c r="D217" s="6"/>
      <c r="E217" s="6"/>
      <c r="F217" s="6"/>
      <c r="G217" s="6"/>
      <c r="H217" s="6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</row>
    <row r="218" spans="1:37" x14ac:dyDescent="0.2">
      <c r="A218" s="6"/>
      <c r="B218" s="6"/>
      <c r="C218" s="6"/>
      <c r="D218" s="6"/>
      <c r="E218" s="6"/>
      <c r="F218" s="6"/>
      <c r="G218" s="6"/>
      <c r="H218" s="6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</row>
    <row r="219" spans="1:37" x14ac:dyDescent="0.2">
      <c r="A219" s="6"/>
      <c r="B219" s="6"/>
      <c r="C219" s="6"/>
      <c r="D219" s="6"/>
      <c r="E219" s="6"/>
      <c r="F219" s="6"/>
      <c r="G219" s="6"/>
      <c r="H219" s="6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</row>
    <row r="220" spans="1:37" x14ac:dyDescent="0.2">
      <c r="A220" s="6"/>
      <c r="B220" s="6"/>
      <c r="C220" s="6"/>
      <c r="D220" s="6"/>
      <c r="E220" s="6"/>
      <c r="F220" s="6"/>
      <c r="G220" s="6"/>
      <c r="H220" s="6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</row>
    <row r="221" spans="1:37" x14ac:dyDescent="0.2">
      <c r="A221" s="6"/>
      <c r="B221" s="6"/>
      <c r="C221" s="6"/>
      <c r="D221" s="6"/>
      <c r="E221" s="6"/>
      <c r="F221" s="6"/>
      <c r="G221" s="6"/>
      <c r="H221" s="6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</row>
    <row r="222" spans="1:37" x14ac:dyDescent="0.2">
      <c r="A222" s="6"/>
      <c r="B222" s="6"/>
      <c r="C222" s="6"/>
      <c r="D222" s="6"/>
      <c r="E222" s="6"/>
      <c r="F222" s="6"/>
      <c r="G222" s="6"/>
      <c r="H222" s="6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</row>
    <row r="223" spans="1:37" x14ac:dyDescent="0.2">
      <c r="A223" s="6"/>
      <c r="B223" s="6"/>
      <c r="C223" s="6"/>
      <c r="D223" s="6"/>
      <c r="E223" s="6"/>
      <c r="F223" s="6"/>
      <c r="G223" s="6"/>
      <c r="H223" s="6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</row>
    <row r="224" spans="1:37" x14ac:dyDescent="0.2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</row>
    <row r="225" spans="1:37" x14ac:dyDescent="0.2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</row>
    <row r="226" spans="1:37" x14ac:dyDescent="0.2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</row>
    <row r="227" spans="1:37" x14ac:dyDescent="0.2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</row>
    <row r="228" spans="1:37" x14ac:dyDescent="0.2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</row>
    <row r="229" spans="1:37" x14ac:dyDescent="0.2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</row>
    <row r="230" spans="1:37" x14ac:dyDescent="0.2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</row>
    <row r="231" spans="1:37" x14ac:dyDescent="0.2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</row>
    <row r="232" spans="1:37" x14ac:dyDescent="0.2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</row>
    <row r="233" spans="1:37" x14ac:dyDescent="0.2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</row>
    <row r="234" spans="1:37" x14ac:dyDescent="0.2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</row>
    <row r="235" spans="1:37" x14ac:dyDescent="0.2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</row>
    <row r="236" spans="1:37" x14ac:dyDescent="0.2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</row>
    <row r="237" spans="1:37" x14ac:dyDescent="0.2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</row>
    <row r="238" spans="1:37" x14ac:dyDescent="0.2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</row>
    <row r="239" spans="1:37" x14ac:dyDescent="0.2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</row>
    <row r="240" spans="1:37" x14ac:dyDescent="0.2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</row>
    <row r="241" spans="1:37" x14ac:dyDescent="0.2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</row>
    <row r="242" spans="1:37" x14ac:dyDescent="0.2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</row>
    <row r="243" spans="1:37" x14ac:dyDescent="0.2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</row>
    <row r="244" spans="1:37" x14ac:dyDescent="0.2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</row>
    <row r="245" spans="1:37" x14ac:dyDescent="0.2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</row>
    <row r="246" spans="1:37" x14ac:dyDescent="0.2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</row>
    <row r="247" spans="1:37" x14ac:dyDescent="0.2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</row>
    <row r="248" spans="1:37" x14ac:dyDescent="0.2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</row>
    <row r="249" spans="1:37" x14ac:dyDescent="0.2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</row>
    <row r="250" spans="1:37" x14ac:dyDescent="0.2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</row>
    <row r="251" spans="1:37" x14ac:dyDescent="0.2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</row>
    <row r="252" spans="1:37" x14ac:dyDescent="0.2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</row>
    <row r="253" spans="1:37" x14ac:dyDescent="0.2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</row>
    <row r="254" spans="1:37" x14ac:dyDescent="0.2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</row>
    <row r="255" spans="1:37" x14ac:dyDescent="0.2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</row>
    <row r="256" spans="1:37" x14ac:dyDescent="0.2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</row>
    <row r="257" spans="1:37" x14ac:dyDescent="0.2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</row>
    <row r="258" spans="1:37" x14ac:dyDescent="0.2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</row>
    <row r="259" spans="1:37" x14ac:dyDescent="0.2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</row>
    <row r="260" spans="1:37" x14ac:dyDescent="0.2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</row>
    <row r="261" spans="1:37" x14ac:dyDescent="0.2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</row>
    <row r="262" spans="1:37" x14ac:dyDescent="0.2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</row>
    <row r="263" spans="1:37" x14ac:dyDescent="0.2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</row>
    <row r="264" spans="1:37" x14ac:dyDescent="0.2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</row>
    <row r="265" spans="1:37" x14ac:dyDescent="0.2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</row>
    <row r="266" spans="1:37" x14ac:dyDescent="0.2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</row>
    <row r="267" spans="1:37" x14ac:dyDescent="0.2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</row>
    <row r="268" spans="1:37" x14ac:dyDescent="0.2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</row>
    <row r="269" spans="1:37" x14ac:dyDescent="0.2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</row>
    <row r="270" spans="1:37" x14ac:dyDescent="0.2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</row>
    <row r="271" spans="1:37" x14ac:dyDescent="0.2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</row>
    <row r="272" spans="1:37" x14ac:dyDescent="0.2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</row>
    <row r="273" spans="1:37" x14ac:dyDescent="0.2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</row>
    <row r="274" spans="1:37" x14ac:dyDescent="0.2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</row>
    <row r="275" spans="1:37" x14ac:dyDescent="0.2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</row>
    <row r="276" spans="1:37" x14ac:dyDescent="0.2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</row>
    <row r="277" spans="1:37" x14ac:dyDescent="0.2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</row>
    <row r="278" spans="1:37" x14ac:dyDescent="0.2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</row>
    <row r="279" spans="1:37" x14ac:dyDescent="0.2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</row>
    <row r="280" spans="1:37" x14ac:dyDescent="0.2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</row>
    <row r="281" spans="1:37" x14ac:dyDescent="0.2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</row>
    <row r="282" spans="1:37" x14ac:dyDescent="0.2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</row>
    <row r="283" spans="1:37" x14ac:dyDescent="0.2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</row>
    <row r="284" spans="1:37" x14ac:dyDescent="0.2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</row>
    <row r="285" spans="1:37" x14ac:dyDescent="0.2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</row>
    <row r="286" spans="1:37" x14ac:dyDescent="0.2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</row>
    <row r="287" spans="1:37" x14ac:dyDescent="0.2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</row>
    <row r="288" spans="1:37" x14ac:dyDescent="0.2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</row>
    <row r="289" spans="1:37" x14ac:dyDescent="0.2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</row>
    <row r="290" spans="1:37" x14ac:dyDescent="0.2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</row>
    <row r="291" spans="1:37" x14ac:dyDescent="0.2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</row>
    <row r="292" spans="1:37" x14ac:dyDescent="0.2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</row>
    <row r="293" spans="1:37" x14ac:dyDescent="0.2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</row>
    <row r="294" spans="1:37" x14ac:dyDescent="0.2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</row>
    <row r="295" spans="1:37" x14ac:dyDescent="0.2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</row>
    <row r="296" spans="1:37" x14ac:dyDescent="0.2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</row>
    <row r="297" spans="1:37" x14ac:dyDescent="0.2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</row>
    <row r="298" spans="1:37" x14ac:dyDescent="0.2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</row>
    <row r="299" spans="1:37" x14ac:dyDescent="0.2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</row>
    <row r="300" spans="1:37" x14ac:dyDescent="0.2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</row>
    <row r="301" spans="1:37" x14ac:dyDescent="0.2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</row>
    <row r="302" spans="1:37" x14ac:dyDescent="0.2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</row>
    <row r="303" spans="1:37" x14ac:dyDescent="0.2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</row>
    <row r="304" spans="1:37" x14ac:dyDescent="0.2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</row>
    <row r="305" spans="1:37" x14ac:dyDescent="0.2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</row>
    <row r="306" spans="1:37" x14ac:dyDescent="0.2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</row>
    <row r="307" spans="1:37" x14ac:dyDescent="0.2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</row>
    <row r="308" spans="1:37" x14ac:dyDescent="0.2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</row>
    <row r="309" spans="1:37" x14ac:dyDescent="0.2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</row>
    <row r="310" spans="1:37" x14ac:dyDescent="0.2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</row>
    <row r="311" spans="1:37" x14ac:dyDescent="0.2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</row>
    <row r="312" spans="1:37" x14ac:dyDescent="0.2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</row>
    <row r="313" spans="1:37" x14ac:dyDescent="0.2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</row>
    <row r="314" spans="1:37" x14ac:dyDescent="0.2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</row>
    <row r="315" spans="1:37" x14ac:dyDescent="0.2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</row>
    <row r="316" spans="1:37" x14ac:dyDescent="0.2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</row>
    <row r="317" spans="1:37" x14ac:dyDescent="0.2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</row>
    <row r="318" spans="1:37" x14ac:dyDescent="0.2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</row>
    <row r="319" spans="1:37" x14ac:dyDescent="0.2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</row>
    <row r="320" spans="1:37" x14ac:dyDescent="0.2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</row>
    <row r="321" spans="1:37" x14ac:dyDescent="0.2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</row>
    <row r="322" spans="1:37" x14ac:dyDescent="0.2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</row>
    <row r="323" spans="1:37" x14ac:dyDescent="0.2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</row>
    <row r="324" spans="1:37" x14ac:dyDescent="0.2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</row>
    <row r="325" spans="1:37" x14ac:dyDescent="0.2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</row>
    <row r="326" spans="1:37" x14ac:dyDescent="0.2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</row>
    <row r="327" spans="1:37" x14ac:dyDescent="0.2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</row>
    <row r="328" spans="1:37" x14ac:dyDescent="0.2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</row>
    <row r="329" spans="1:37" x14ac:dyDescent="0.2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</row>
    <row r="330" spans="1:37" x14ac:dyDescent="0.2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</row>
    <row r="331" spans="1:37" x14ac:dyDescent="0.2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</row>
    <row r="332" spans="1:37" x14ac:dyDescent="0.2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</row>
    <row r="333" spans="1:37" x14ac:dyDescent="0.2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</row>
    <row r="334" spans="1:37" x14ac:dyDescent="0.2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</row>
    <row r="335" spans="1:37" x14ac:dyDescent="0.2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</row>
    <row r="336" spans="1:37" x14ac:dyDescent="0.2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</row>
    <row r="337" spans="1:37" x14ac:dyDescent="0.2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</row>
    <row r="338" spans="1:37" x14ac:dyDescent="0.2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</row>
    <row r="339" spans="1:37" x14ac:dyDescent="0.2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</row>
    <row r="340" spans="1:37" x14ac:dyDescent="0.2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</row>
    <row r="341" spans="1:37" x14ac:dyDescent="0.2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</row>
    <row r="342" spans="1:37" x14ac:dyDescent="0.2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</row>
    <row r="343" spans="1:37" x14ac:dyDescent="0.2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</row>
    <row r="344" spans="1:37" x14ac:dyDescent="0.2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</row>
    <row r="345" spans="1:37" x14ac:dyDescent="0.2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</row>
    <row r="346" spans="1:37" x14ac:dyDescent="0.2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</row>
    <row r="347" spans="1:37" x14ac:dyDescent="0.2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</row>
    <row r="348" spans="1:37" x14ac:dyDescent="0.2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</row>
    <row r="349" spans="1:37" x14ac:dyDescent="0.2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</row>
    <row r="350" spans="1:37" x14ac:dyDescent="0.2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</row>
    <row r="351" spans="1:37" x14ac:dyDescent="0.2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</row>
    <row r="352" spans="1:37" x14ac:dyDescent="0.2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</row>
    <row r="353" spans="1:37" x14ac:dyDescent="0.2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</row>
    <row r="354" spans="1:37" x14ac:dyDescent="0.2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</row>
    <row r="355" spans="1:37" x14ac:dyDescent="0.2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</row>
    <row r="356" spans="1:37" x14ac:dyDescent="0.2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</row>
    <row r="357" spans="1:37" x14ac:dyDescent="0.2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</row>
    <row r="358" spans="1:37" x14ac:dyDescent="0.2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</row>
    <row r="359" spans="1:37" x14ac:dyDescent="0.2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</row>
    <row r="360" spans="1:37" x14ac:dyDescent="0.2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</row>
    <row r="361" spans="1:37" x14ac:dyDescent="0.2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</row>
    <row r="362" spans="1:37" x14ac:dyDescent="0.2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</row>
    <row r="363" spans="1:37" x14ac:dyDescent="0.2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</row>
    <row r="364" spans="1:37" x14ac:dyDescent="0.2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</row>
    <row r="365" spans="1:37" x14ac:dyDescent="0.2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</row>
    <row r="366" spans="1:37" x14ac:dyDescent="0.2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</row>
    <row r="367" spans="1:37" x14ac:dyDescent="0.2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</row>
    <row r="368" spans="1:37" x14ac:dyDescent="0.2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</row>
    <row r="369" spans="1:37" x14ac:dyDescent="0.2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</row>
    <row r="370" spans="1:37" x14ac:dyDescent="0.2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</row>
    <row r="371" spans="1:37" x14ac:dyDescent="0.2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</row>
    <row r="372" spans="1:37" x14ac:dyDescent="0.2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</row>
    <row r="373" spans="1:37" x14ac:dyDescent="0.2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</row>
    <row r="374" spans="1:37" x14ac:dyDescent="0.2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</row>
    <row r="375" spans="1:37" x14ac:dyDescent="0.2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</row>
    <row r="376" spans="1:37" x14ac:dyDescent="0.2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</row>
    <row r="377" spans="1:37" x14ac:dyDescent="0.2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</row>
    <row r="378" spans="1:37" x14ac:dyDescent="0.2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</row>
    <row r="379" spans="1:37" x14ac:dyDescent="0.2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</row>
    <row r="380" spans="1:37" x14ac:dyDescent="0.2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</row>
    <row r="381" spans="1:37" x14ac:dyDescent="0.2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</row>
    <row r="382" spans="1:37" x14ac:dyDescent="0.2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</row>
    <row r="383" spans="1:37" x14ac:dyDescent="0.2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</row>
    <row r="384" spans="1:37" x14ac:dyDescent="0.2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</row>
    <row r="385" spans="1:37" x14ac:dyDescent="0.2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</row>
    <row r="386" spans="1:37" x14ac:dyDescent="0.2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</row>
    <row r="387" spans="1:37" x14ac:dyDescent="0.2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</row>
    <row r="388" spans="1:37" x14ac:dyDescent="0.2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</row>
    <row r="389" spans="1:37" x14ac:dyDescent="0.2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</row>
    <row r="390" spans="1:37" x14ac:dyDescent="0.2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</row>
    <row r="391" spans="1:37" x14ac:dyDescent="0.2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</row>
    <row r="392" spans="1:37" x14ac:dyDescent="0.2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</row>
    <row r="393" spans="1:37" x14ac:dyDescent="0.2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</row>
    <row r="394" spans="1:37" x14ac:dyDescent="0.2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</row>
    <row r="395" spans="1:37" x14ac:dyDescent="0.2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</row>
    <row r="396" spans="1:37" x14ac:dyDescent="0.2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</row>
    <row r="397" spans="1:37" x14ac:dyDescent="0.2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</row>
    <row r="398" spans="1:37" x14ac:dyDescent="0.2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</row>
    <row r="399" spans="1:37" x14ac:dyDescent="0.2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</row>
    <row r="400" spans="1:37" x14ac:dyDescent="0.2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</row>
    <row r="401" spans="1:37" x14ac:dyDescent="0.2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</row>
    <row r="402" spans="1:37" x14ac:dyDescent="0.2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</row>
    <row r="403" spans="1:37" x14ac:dyDescent="0.2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</row>
    <row r="404" spans="1:37" x14ac:dyDescent="0.2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</row>
    <row r="405" spans="1:37" x14ac:dyDescent="0.2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</row>
    <row r="406" spans="1:37" x14ac:dyDescent="0.2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</row>
    <row r="407" spans="1:37" x14ac:dyDescent="0.2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</row>
    <row r="408" spans="1:37" x14ac:dyDescent="0.2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</row>
    <row r="409" spans="1:37" x14ac:dyDescent="0.2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</row>
    <row r="410" spans="1:37" x14ac:dyDescent="0.2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</row>
    <row r="411" spans="1:37" x14ac:dyDescent="0.2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</row>
    <row r="412" spans="1:37" x14ac:dyDescent="0.2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</row>
    <row r="413" spans="1:37" x14ac:dyDescent="0.2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</row>
    <row r="414" spans="1:37" x14ac:dyDescent="0.2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</row>
    <row r="415" spans="1:37" x14ac:dyDescent="0.2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</row>
    <row r="416" spans="1:37" x14ac:dyDescent="0.2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</row>
    <row r="417" spans="1:37" x14ac:dyDescent="0.2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</row>
    <row r="418" spans="1:37" x14ac:dyDescent="0.2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</row>
    <row r="419" spans="1:37" x14ac:dyDescent="0.2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</row>
    <row r="420" spans="1:37" x14ac:dyDescent="0.2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</row>
    <row r="421" spans="1:37" x14ac:dyDescent="0.2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</row>
    <row r="422" spans="1:37" x14ac:dyDescent="0.2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</row>
    <row r="423" spans="1:37" x14ac:dyDescent="0.2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</row>
    <row r="424" spans="1:37" x14ac:dyDescent="0.2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</row>
    <row r="425" spans="1:37" x14ac:dyDescent="0.2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</row>
    <row r="426" spans="1:37" x14ac:dyDescent="0.2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</row>
    <row r="427" spans="1:37" x14ac:dyDescent="0.2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</row>
    <row r="428" spans="1:37" x14ac:dyDescent="0.2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</row>
    <row r="429" spans="1:37" x14ac:dyDescent="0.2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</row>
    <row r="430" spans="1:37" x14ac:dyDescent="0.2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</row>
    <row r="431" spans="1:37" x14ac:dyDescent="0.2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</row>
    <row r="432" spans="1:37" x14ac:dyDescent="0.2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</row>
    <row r="433" spans="1:37" x14ac:dyDescent="0.2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</row>
    <row r="434" spans="1:37" x14ac:dyDescent="0.2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</row>
    <row r="435" spans="1:37" x14ac:dyDescent="0.2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</row>
    <row r="436" spans="1:37" x14ac:dyDescent="0.2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</row>
    <row r="437" spans="1:37" x14ac:dyDescent="0.2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</row>
    <row r="438" spans="1:37" x14ac:dyDescent="0.2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</row>
    <row r="439" spans="1:37" x14ac:dyDescent="0.2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</row>
    <row r="440" spans="1:37" x14ac:dyDescent="0.2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</row>
    <row r="441" spans="1:37" x14ac:dyDescent="0.2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</row>
    <row r="442" spans="1:37" x14ac:dyDescent="0.2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</row>
    <row r="443" spans="1:37" x14ac:dyDescent="0.2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</row>
    <row r="444" spans="1:37" x14ac:dyDescent="0.2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</row>
    <row r="445" spans="1:37" x14ac:dyDescent="0.2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</row>
    <row r="446" spans="1:37" x14ac:dyDescent="0.2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</row>
    <row r="447" spans="1:37" x14ac:dyDescent="0.2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</row>
    <row r="448" spans="1:37" x14ac:dyDescent="0.2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</row>
    <row r="449" spans="1:37" x14ac:dyDescent="0.2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</row>
    <row r="450" spans="1:37" x14ac:dyDescent="0.2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</row>
    <row r="451" spans="1:37" x14ac:dyDescent="0.2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</row>
    <row r="452" spans="1:37" x14ac:dyDescent="0.2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</row>
    <row r="453" spans="1:37" x14ac:dyDescent="0.2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</row>
    <row r="454" spans="1:37" x14ac:dyDescent="0.2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</row>
    <row r="455" spans="1:37" x14ac:dyDescent="0.2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</row>
    <row r="456" spans="1:37" x14ac:dyDescent="0.2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</row>
    <row r="457" spans="1:37" x14ac:dyDescent="0.2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</row>
    <row r="458" spans="1:37" x14ac:dyDescent="0.2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</row>
    <row r="459" spans="1:37" x14ac:dyDescent="0.2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</row>
    <row r="460" spans="1:37" x14ac:dyDescent="0.2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</row>
    <row r="461" spans="1:37" x14ac:dyDescent="0.2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</row>
    <row r="462" spans="1:37" x14ac:dyDescent="0.2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</row>
    <row r="463" spans="1:37" x14ac:dyDescent="0.2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</row>
    <row r="464" spans="1:37" x14ac:dyDescent="0.2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</row>
    <row r="465" spans="1:37" x14ac:dyDescent="0.2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</row>
    <row r="466" spans="1:37" x14ac:dyDescent="0.2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</row>
    <row r="467" spans="1:37" x14ac:dyDescent="0.2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</row>
    <row r="468" spans="1:37" x14ac:dyDescent="0.2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</row>
    <row r="469" spans="1:37" x14ac:dyDescent="0.2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</row>
    <row r="470" spans="1:37" x14ac:dyDescent="0.2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</row>
    <row r="471" spans="1:37" x14ac:dyDescent="0.2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</row>
    <row r="472" spans="1:37" x14ac:dyDescent="0.2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</row>
    <row r="473" spans="1:37" x14ac:dyDescent="0.2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</row>
    <row r="474" spans="1:37" x14ac:dyDescent="0.2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</row>
    <row r="475" spans="1:37" x14ac:dyDescent="0.2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</row>
    <row r="476" spans="1:37" x14ac:dyDescent="0.2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</row>
    <row r="477" spans="1:37" x14ac:dyDescent="0.2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</row>
    <row r="478" spans="1:37" x14ac:dyDescent="0.2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</row>
    <row r="479" spans="1:37" x14ac:dyDescent="0.2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</row>
    <row r="480" spans="1:37" x14ac:dyDescent="0.2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</row>
    <row r="481" spans="1:37" x14ac:dyDescent="0.2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</row>
    <row r="482" spans="1:37" x14ac:dyDescent="0.2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</row>
    <row r="483" spans="1:37" x14ac:dyDescent="0.2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</row>
    <row r="484" spans="1:37" x14ac:dyDescent="0.2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</row>
    <row r="485" spans="1:37" x14ac:dyDescent="0.2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</row>
    <row r="486" spans="1:37" x14ac:dyDescent="0.2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</row>
    <row r="487" spans="1:37" x14ac:dyDescent="0.2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</row>
    <row r="488" spans="1:37" x14ac:dyDescent="0.2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</row>
    <row r="489" spans="1:37" x14ac:dyDescent="0.2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</row>
    <row r="490" spans="1:37" x14ac:dyDescent="0.2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</row>
    <row r="491" spans="1:37" x14ac:dyDescent="0.2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</row>
    <row r="492" spans="1:37" x14ac:dyDescent="0.2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</row>
    <row r="493" spans="1:37" x14ac:dyDescent="0.2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</row>
    <row r="494" spans="1:37" x14ac:dyDescent="0.2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</row>
    <row r="495" spans="1:37" x14ac:dyDescent="0.2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</row>
    <row r="496" spans="1:37" x14ac:dyDescent="0.2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</row>
    <row r="497" spans="1:37" x14ac:dyDescent="0.2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</row>
    <row r="498" spans="1:37" x14ac:dyDescent="0.2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</row>
    <row r="499" spans="1:37" x14ac:dyDescent="0.2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</row>
    <row r="500" spans="1:37" x14ac:dyDescent="0.2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</row>
    <row r="501" spans="1:37" x14ac:dyDescent="0.2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</row>
    <row r="502" spans="1:37" x14ac:dyDescent="0.2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</row>
    <row r="503" spans="1:37" x14ac:dyDescent="0.2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</row>
    <row r="504" spans="1:37" x14ac:dyDescent="0.2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</row>
    <row r="505" spans="1:37" x14ac:dyDescent="0.2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</row>
    <row r="506" spans="1:37" x14ac:dyDescent="0.2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</row>
    <row r="507" spans="1:37" x14ac:dyDescent="0.2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</row>
    <row r="508" spans="1:37" x14ac:dyDescent="0.2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</row>
    <row r="509" spans="1:37" x14ac:dyDescent="0.2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</row>
    <row r="510" spans="1:37" x14ac:dyDescent="0.2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</row>
    <row r="511" spans="1:37" x14ac:dyDescent="0.2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</row>
    <row r="512" spans="1:37" x14ac:dyDescent="0.2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</row>
    <row r="513" spans="1:37" x14ac:dyDescent="0.2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</row>
    <row r="514" spans="1:37" x14ac:dyDescent="0.2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</row>
    <row r="515" spans="1:37" x14ac:dyDescent="0.2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</row>
    <row r="516" spans="1:37" x14ac:dyDescent="0.2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</row>
    <row r="517" spans="1:37" x14ac:dyDescent="0.2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</row>
    <row r="518" spans="1:37" x14ac:dyDescent="0.2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</row>
    <row r="519" spans="1:37" x14ac:dyDescent="0.2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</row>
    <row r="520" spans="1:37" x14ac:dyDescent="0.2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</row>
    <row r="521" spans="1:37" x14ac:dyDescent="0.2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</row>
    <row r="522" spans="1:37" x14ac:dyDescent="0.2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</row>
    <row r="523" spans="1:37" x14ac:dyDescent="0.2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</row>
    <row r="524" spans="1:37" x14ac:dyDescent="0.2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</row>
    <row r="525" spans="1:37" x14ac:dyDescent="0.2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</row>
    <row r="526" spans="1:37" x14ac:dyDescent="0.2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</row>
    <row r="527" spans="1:37" x14ac:dyDescent="0.2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</row>
    <row r="528" spans="1:37" x14ac:dyDescent="0.2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</row>
    <row r="529" spans="1:37" x14ac:dyDescent="0.2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</row>
    <row r="530" spans="1:37" x14ac:dyDescent="0.2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</row>
    <row r="531" spans="1:37" x14ac:dyDescent="0.2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</row>
    <row r="532" spans="1:37" x14ac:dyDescent="0.2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</row>
    <row r="533" spans="1:37" x14ac:dyDescent="0.2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</row>
    <row r="534" spans="1:37" x14ac:dyDescent="0.2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</row>
    <row r="535" spans="1:37" x14ac:dyDescent="0.2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</row>
    <row r="536" spans="1:37" x14ac:dyDescent="0.2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</row>
    <row r="537" spans="1:37" x14ac:dyDescent="0.2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</row>
    <row r="538" spans="1:37" x14ac:dyDescent="0.2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</row>
    <row r="539" spans="1:37" x14ac:dyDescent="0.2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</row>
    <row r="540" spans="1:37" x14ac:dyDescent="0.2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</row>
    <row r="541" spans="1:37" x14ac:dyDescent="0.2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</row>
    <row r="542" spans="1:37" x14ac:dyDescent="0.2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</row>
    <row r="543" spans="1:37" x14ac:dyDescent="0.2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</row>
    <row r="544" spans="1:37" x14ac:dyDescent="0.2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</row>
    <row r="545" spans="1:37" x14ac:dyDescent="0.2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</row>
    <row r="546" spans="1:37" x14ac:dyDescent="0.2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</row>
    <row r="547" spans="1:37" x14ac:dyDescent="0.2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</row>
    <row r="548" spans="1:37" x14ac:dyDescent="0.2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</row>
    <row r="549" spans="1:37" x14ac:dyDescent="0.2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</row>
    <row r="550" spans="1:37" x14ac:dyDescent="0.2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</row>
    <row r="551" spans="1:37" x14ac:dyDescent="0.2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</row>
    <row r="552" spans="1:37" x14ac:dyDescent="0.2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</row>
    <row r="553" spans="1:37" x14ac:dyDescent="0.2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</row>
    <row r="554" spans="1:37" x14ac:dyDescent="0.2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</row>
    <row r="555" spans="1:37" x14ac:dyDescent="0.2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</row>
    <row r="556" spans="1:37" x14ac:dyDescent="0.2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</row>
    <row r="557" spans="1:37" x14ac:dyDescent="0.2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</row>
    <row r="558" spans="1:37" x14ac:dyDescent="0.2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</row>
    <row r="559" spans="1:37" x14ac:dyDescent="0.2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</row>
    <row r="560" spans="1:37" x14ac:dyDescent="0.2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</row>
    <row r="561" spans="1:37" x14ac:dyDescent="0.2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</row>
    <row r="562" spans="1:37" x14ac:dyDescent="0.2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</row>
    <row r="563" spans="1:37" x14ac:dyDescent="0.2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</row>
    <row r="564" spans="1:37" x14ac:dyDescent="0.2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</row>
    <row r="565" spans="1:37" x14ac:dyDescent="0.2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</row>
    <row r="566" spans="1:37" x14ac:dyDescent="0.2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</row>
    <row r="567" spans="1:37" x14ac:dyDescent="0.2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</row>
    <row r="568" spans="1:37" x14ac:dyDescent="0.2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</row>
    <row r="569" spans="1:37" x14ac:dyDescent="0.2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</row>
    <row r="570" spans="1:37" x14ac:dyDescent="0.2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</row>
    <row r="571" spans="1:37" x14ac:dyDescent="0.2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</row>
    <row r="572" spans="1:37" x14ac:dyDescent="0.2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</row>
    <row r="573" spans="1:37" x14ac:dyDescent="0.2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</row>
    <row r="574" spans="1:37" x14ac:dyDescent="0.2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</row>
    <row r="575" spans="1:37" x14ac:dyDescent="0.2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</row>
    <row r="576" spans="1:37" x14ac:dyDescent="0.2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</row>
    <row r="577" spans="1:37" x14ac:dyDescent="0.2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</row>
    <row r="578" spans="1:37" x14ac:dyDescent="0.2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</row>
    <row r="579" spans="1:37" x14ac:dyDescent="0.2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</row>
    <row r="580" spans="1:37" x14ac:dyDescent="0.2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</row>
    <row r="581" spans="1:37" x14ac:dyDescent="0.2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</row>
    <row r="582" spans="1:37" x14ac:dyDescent="0.2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</row>
    <row r="583" spans="1:37" x14ac:dyDescent="0.2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</row>
    <row r="584" spans="1:37" x14ac:dyDescent="0.2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</row>
    <row r="585" spans="1:37" x14ac:dyDescent="0.2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</row>
    <row r="586" spans="1:37" x14ac:dyDescent="0.2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</row>
    <row r="587" spans="1:37" x14ac:dyDescent="0.2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</row>
    <row r="588" spans="1:37" x14ac:dyDescent="0.2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</row>
    <row r="589" spans="1:37" x14ac:dyDescent="0.2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</row>
    <row r="590" spans="1:37" x14ac:dyDescent="0.2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</row>
    <row r="591" spans="1:37" x14ac:dyDescent="0.2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</row>
    <row r="592" spans="1:37" x14ac:dyDescent="0.2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</row>
    <row r="593" spans="1:37" x14ac:dyDescent="0.2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</row>
    <row r="594" spans="1:37" x14ac:dyDescent="0.2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</row>
    <row r="595" spans="1:37" x14ac:dyDescent="0.2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</row>
    <row r="596" spans="1:37" x14ac:dyDescent="0.2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</row>
    <row r="597" spans="1:37" x14ac:dyDescent="0.2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</row>
    <row r="598" spans="1:37" x14ac:dyDescent="0.2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</row>
    <row r="599" spans="1:37" x14ac:dyDescent="0.2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</row>
    <row r="600" spans="1:37" x14ac:dyDescent="0.2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</row>
    <row r="601" spans="1:37" x14ac:dyDescent="0.2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</row>
    <row r="602" spans="1:37" x14ac:dyDescent="0.2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</row>
    <row r="603" spans="1:37" x14ac:dyDescent="0.2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</row>
    <row r="604" spans="1:37" x14ac:dyDescent="0.2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</row>
    <row r="605" spans="1:37" x14ac:dyDescent="0.2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</row>
    <row r="606" spans="1:37" x14ac:dyDescent="0.2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</row>
    <row r="607" spans="1:37" x14ac:dyDescent="0.2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</row>
    <row r="608" spans="1:37" x14ac:dyDescent="0.2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</row>
    <row r="609" spans="1:37" x14ac:dyDescent="0.2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</row>
    <row r="610" spans="1:37" x14ac:dyDescent="0.2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</row>
    <row r="611" spans="1:37" x14ac:dyDescent="0.2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</row>
    <row r="612" spans="1:37" x14ac:dyDescent="0.2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</row>
    <row r="613" spans="1:37" x14ac:dyDescent="0.2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</row>
    <row r="614" spans="1:37" x14ac:dyDescent="0.2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</row>
    <row r="615" spans="1:37" x14ac:dyDescent="0.2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</row>
    <row r="616" spans="1:37" x14ac:dyDescent="0.2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</row>
    <row r="617" spans="1:37" x14ac:dyDescent="0.2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</row>
    <row r="618" spans="1:37" x14ac:dyDescent="0.2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</row>
    <row r="619" spans="1:37" x14ac:dyDescent="0.2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</row>
    <row r="620" spans="1:37" x14ac:dyDescent="0.2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</row>
    <row r="621" spans="1:37" x14ac:dyDescent="0.2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</row>
    <row r="622" spans="1:37" x14ac:dyDescent="0.2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</row>
    <row r="623" spans="1:37" x14ac:dyDescent="0.2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</row>
    <row r="624" spans="1:37" x14ac:dyDescent="0.2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</row>
    <row r="625" spans="1:37" x14ac:dyDescent="0.2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</row>
    <row r="626" spans="1:37" x14ac:dyDescent="0.2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</row>
    <row r="627" spans="1:37" x14ac:dyDescent="0.2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</row>
    <row r="628" spans="1:37" x14ac:dyDescent="0.2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</row>
    <row r="629" spans="1:37" x14ac:dyDescent="0.2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</row>
    <row r="630" spans="1:37" x14ac:dyDescent="0.2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</row>
    <row r="631" spans="1:37" x14ac:dyDescent="0.2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</row>
    <row r="632" spans="1:37" x14ac:dyDescent="0.2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</row>
    <row r="633" spans="1:37" x14ac:dyDescent="0.2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</row>
    <row r="634" spans="1:37" x14ac:dyDescent="0.2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</row>
    <row r="635" spans="1:37" x14ac:dyDescent="0.2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</row>
    <row r="636" spans="1:37" x14ac:dyDescent="0.2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</row>
    <row r="637" spans="1:37" x14ac:dyDescent="0.2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</row>
    <row r="638" spans="1:37" x14ac:dyDescent="0.2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</row>
    <row r="639" spans="1:37" x14ac:dyDescent="0.2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</row>
    <row r="640" spans="1:37" x14ac:dyDescent="0.2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</row>
    <row r="641" spans="1:37" x14ac:dyDescent="0.2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</row>
    <row r="642" spans="1:37" x14ac:dyDescent="0.2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</row>
    <row r="643" spans="1:37" x14ac:dyDescent="0.2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</row>
    <row r="644" spans="1:37" x14ac:dyDescent="0.2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</row>
    <row r="645" spans="1:37" x14ac:dyDescent="0.2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</row>
    <row r="646" spans="1:37" x14ac:dyDescent="0.2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</row>
    <row r="647" spans="1:37" x14ac:dyDescent="0.2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</row>
    <row r="648" spans="1:37" x14ac:dyDescent="0.2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</row>
    <row r="649" spans="1:37" x14ac:dyDescent="0.2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</row>
    <row r="650" spans="1:37" x14ac:dyDescent="0.2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</row>
    <row r="651" spans="1:37" x14ac:dyDescent="0.2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</row>
    <row r="652" spans="1:37" x14ac:dyDescent="0.2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</row>
    <row r="653" spans="1:37" x14ac:dyDescent="0.2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</row>
    <row r="654" spans="1:37" x14ac:dyDescent="0.2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</row>
    <row r="655" spans="1:37" x14ac:dyDescent="0.2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</row>
    <row r="656" spans="1:37" x14ac:dyDescent="0.2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</row>
    <row r="657" spans="1:37" x14ac:dyDescent="0.2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</row>
    <row r="658" spans="1:37" x14ac:dyDescent="0.2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</row>
    <row r="659" spans="1:37" x14ac:dyDescent="0.2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</row>
    <row r="660" spans="1:37" x14ac:dyDescent="0.2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</row>
    <row r="661" spans="1:37" x14ac:dyDescent="0.2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</row>
    <row r="662" spans="1:37" x14ac:dyDescent="0.2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</row>
    <row r="663" spans="1:37" x14ac:dyDescent="0.2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</row>
    <row r="664" spans="1:37" x14ac:dyDescent="0.2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</row>
    <row r="665" spans="1:37" x14ac:dyDescent="0.2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</row>
    <row r="666" spans="1:37" x14ac:dyDescent="0.2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</row>
    <row r="667" spans="1:37" x14ac:dyDescent="0.2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</row>
    <row r="668" spans="1:37" x14ac:dyDescent="0.2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</row>
    <row r="669" spans="1:37" x14ac:dyDescent="0.2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</row>
    <row r="670" spans="1:37" x14ac:dyDescent="0.2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</row>
    <row r="671" spans="1:37" x14ac:dyDescent="0.2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</row>
    <row r="672" spans="1:37" x14ac:dyDescent="0.2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</row>
    <row r="673" spans="1:37" x14ac:dyDescent="0.2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</row>
    <row r="674" spans="1:37" x14ac:dyDescent="0.2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</row>
    <row r="675" spans="1:37" x14ac:dyDescent="0.2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</row>
    <row r="676" spans="1:37" x14ac:dyDescent="0.2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</row>
    <row r="677" spans="1:37" x14ac:dyDescent="0.2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</row>
    <row r="678" spans="1:37" x14ac:dyDescent="0.2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</row>
    <row r="679" spans="1:37" x14ac:dyDescent="0.2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</row>
    <row r="680" spans="1:37" x14ac:dyDescent="0.2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</row>
    <row r="681" spans="1:37" x14ac:dyDescent="0.2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</row>
    <row r="682" spans="1:37" x14ac:dyDescent="0.2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</row>
    <row r="683" spans="1:37" x14ac:dyDescent="0.2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</row>
    <row r="684" spans="1:37" x14ac:dyDescent="0.2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</row>
    <row r="685" spans="1:37" x14ac:dyDescent="0.2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</row>
    <row r="686" spans="1:37" x14ac:dyDescent="0.2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</row>
    <row r="687" spans="1:37" x14ac:dyDescent="0.2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</row>
    <row r="688" spans="1:37" x14ac:dyDescent="0.2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</row>
    <row r="689" spans="1:37" x14ac:dyDescent="0.2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</row>
    <row r="690" spans="1:37" x14ac:dyDescent="0.2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</row>
    <row r="691" spans="1:37" x14ac:dyDescent="0.2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</row>
    <row r="692" spans="1:37" x14ac:dyDescent="0.2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</row>
    <row r="693" spans="1:37" x14ac:dyDescent="0.2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</row>
    <row r="694" spans="1:37" x14ac:dyDescent="0.2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</row>
    <row r="695" spans="1:37" x14ac:dyDescent="0.2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</row>
    <row r="696" spans="1:37" x14ac:dyDescent="0.2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</row>
    <row r="697" spans="1:37" x14ac:dyDescent="0.2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</row>
    <row r="698" spans="1:37" x14ac:dyDescent="0.2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</row>
    <row r="699" spans="1:37" x14ac:dyDescent="0.2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</row>
    <row r="700" spans="1:37" x14ac:dyDescent="0.2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</row>
    <row r="701" spans="1:37" x14ac:dyDescent="0.2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</row>
    <row r="702" spans="1:37" x14ac:dyDescent="0.2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</row>
    <row r="703" spans="1:37" x14ac:dyDescent="0.2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</row>
    <row r="704" spans="1:37" x14ac:dyDescent="0.2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</row>
    <row r="705" spans="1:37" x14ac:dyDescent="0.2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</row>
    <row r="706" spans="1:37" x14ac:dyDescent="0.2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</row>
    <row r="707" spans="1:37" x14ac:dyDescent="0.2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</row>
    <row r="708" spans="1:37" x14ac:dyDescent="0.2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</row>
    <row r="709" spans="1:37" x14ac:dyDescent="0.2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</row>
    <row r="710" spans="1:37" x14ac:dyDescent="0.2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</row>
    <row r="711" spans="1:37" x14ac:dyDescent="0.2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</row>
    <row r="712" spans="1:37" x14ac:dyDescent="0.2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</row>
    <row r="713" spans="1:37" x14ac:dyDescent="0.2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</row>
    <row r="714" spans="1:37" x14ac:dyDescent="0.2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</row>
    <row r="715" spans="1:37" x14ac:dyDescent="0.2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</row>
    <row r="716" spans="1:37" x14ac:dyDescent="0.2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</row>
    <row r="717" spans="1:37" x14ac:dyDescent="0.2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</row>
    <row r="718" spans="1:37" x14ac:dyDescent="0.2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</row>
    <row r="719" spans="1:37" x14ac:dyDescent="0.2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</row>
    <row r="720" spans="1:37" x14ac:dyDescent="0.2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</row>
    <row r="721" spans="1:37" x14ac:dyDescent="0.2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</row>
    <row r="722" spans="1:37" x14ac:dyDescent="0.2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</row>
    <row r="723" spans="1:37" x14ac:dyDescent="0.2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</row>
    <row r="724" spans="1:37" x14ac:dyDescent="0.2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</row>
    <row r="725" spans="1:37" x14ac:dyDescent="0.2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</row>
    <row r="726" spans="1:37" x14ac:dyDescent="0.2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</row>
    <row r="727" spans="1:37" x14ac:dyDescent="0.2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</row>
    <row r="728" spans="1:37" x14ac:dyDescent="0.2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</row>
    <row r="729" spans="1:37" x14ac:dyDescent="0.2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</row>
    <row r="730" spans="1:37" x14ac:dyDescent="0.2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</row>
    <row r="731" spans="1:37" x14ac:dyDescent="0.2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</row>
    <row r="732" spans="1:37" x14ac:dyDescent="0.2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</row>
    <row r="733" spans="1:37" x14ac:dyDescent="0.2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</row>
    <row r="734" spans="1:37" x14ac:dyDescent="0.2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</row>
    <row r="735" spans="1:37" x14ac:dyDescent="0.2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</row>
    <row r="736" spans="1:37" x14ac:dyDescent="0.2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</row>
    <row r="737" spans="1:37" x14ac:dyDescent="0.2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</row>
    <row r="738" spans="1:37" x14ac:dyDescent="0.2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</row>
    <row r="739" spans="1:37" x14ac:dyDescent="0.2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</row>
    <row r="740" spans="1:37" x14ac:dyDescent="0.2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</row>
    <row r="741" spans="1:37" x14ac:dyDescent="0.2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</row>
    <row r="742" spans="1:37" x14ac:dyDescent="0.2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</row>
    <row r="743" spans="1:37" x14ac:dyDescent="0.2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</row>
    <row r="744" spans="1:37" x14ac:dyDescent="0.2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</row>
    <row r="745" spans="1:37" x14ac:dyDescent="0.2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</row>
    <row r="746" spans="1:37" x14ac:dyDescent="0.2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</row>
    <row r="747" spans="1:37" x14ac:dyDescent="0.2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</row>
    <row r="748" spans="1:37" x14ac:dyDescent="0.2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</row>
    <row r="749" spans="1:37" x14ac:dyDescent="0.2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</row>
    <row r="750" spans="1:37" x14ac:dyDescent="0.2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</row>
    <row r="751" spans="1:37" x14ac:dyDescent="0.2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</row>
    <row r="752" spans="1:37" x14ac:dyDescent="0.2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</row>
    <row r="753" spans="1:37" x14ac:dyDescent="0.2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</row>
    <row r="754" spans="1:37" x14ac:dyDescent="0.2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</row>
    <row r="755" spans="1:37" x14ac:dyDescent="0.2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</row>
    <row r="756" spans="1:37" x14ac:dyDescent="0.2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</row>
    <row r="757" spans="1:37" x14ac:dyDescent="0.2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</row>
    <row r="758" spans="1:37" x14ac:dyDescent="0.2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</row>
    <row r="759" spans="1:37" x14ac:dyDescent="0.2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</row>
    <row r="760" spans="1:37" x14ac:dyDescent="0.2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</row>
    <row r="761" spans="1:37" x14ac:dyDescent="0.2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</row>
    <row r="762" spans="1:37" x14ac:dyDescent="0.2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</row>
    <row r="763" spans="1:37" x14ac:dyDescent="0.2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</row>
    <row r="764" spans="1:37" x14ac:dyDescent="0.2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</row>
    <row r="765" spans="1:37" x14ac:dyDescent="0.2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</row>
    <row r="766" spans="1:37" x14ac:dyDescent="0.2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</row>
    <row r="767" spans="1:37" x14ac:dyDescent="0.2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</row>
    <row r="768" spans="1:37" x14ac:dyDescent="0.2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</row>
    <row r="769" spans="1:37" x14ac:dyDescent="0.2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</row>
    <row r="770" spans="1:37" x14ac:dyDescent="0.2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</row>
    <row r="771" spans="1:37" x14ac:dyDescent="0.2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</row>
    <row r="772" spans="1:37" x14ac:dyDescent="0.2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</row>
    <row r="773" spans="1:37" x14ac:dyDescent="0.2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</row>
    <row r="774" spans="1:37" x14ac:dyDescent="0.2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</row>
    <row r="775" spans="1:37" x14ac:dyDescent="0.2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</row>
    <row r="776" spans="1:37" x14ac:dyDescent="0.2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</row>
    <row r="777" spans="1:37" x14ac:dyDescent="0.2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</row>
    <row r="778" spans="1:37" x14ac:dyDescent="0.2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</row>
    <row r="779" spans="1:37" x14ac:dyDescent="0.2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</row>
    <row r="780" spans="1:37" x14ac:dyDescent="0.2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</row>
    <row r="781" spans="1:37" x14ac:dyDescent="0.2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</row>
    <row r="782" spans="1:37" x14ac:dyDescent="0.2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</row>
    <row r="783" spans="1:37" x14ac:dyDescent="0.2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</row>
    <row r="784" spans="1:37" x14ac:dyDescent="0.2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</row>
    <row r="785" spans="1:37" x14ac:dyDescent="0.2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</row>
    <row r="786" spans="1:37" x14ac:dyDescent="0.2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</row>
    <row r="787" spans="1:37" x14ac:dyDescent="0.2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</row>
    <row r="788" spans="1:37" x14ac:dyDescent="0.2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</row>
    <row r="789" spans="1:37" x14ac:dyDescent="0.2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</row>
    <row r="790" spans="1:37" x14ac:dyDescent="0.2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</row>
    <row r="791" spans="1:37" x14ac:dyDescent="0.2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</row>
    <row r="792" spans="1:37" x14ac:dyDescent="0.2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</row>
    <row r="793" spans="1:37" x14ac:dyDescent="0.2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</row>
    <row r="794" spans="1:37" x14ac:dyDescent="0.2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</row>
    <row r="795" spans="1:37" x14ac:dyDescent="0.2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</row>
    <row r="796" spans="1:37" x14ac:dyDescent="0.2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</row>
    <row r="797" spans="1:37" x14ac:dyDescent="0.2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</row>
    <row r="798" spans="1:37" x14ac:dyDescent="0.2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</row>
    <row r="799" spans="1:37" x14ac:dyDescent="0.2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</row>
    <row r="800" spans="1:37" x14ac:dyDescent="0.2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</row>
    <row r="801" spans="1:37" x14ac:dyDescent="0.2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</row>
    <row r="802" spans="1:37" x14ac:dyDescent="0.2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</row>
    <row r="803" spans="1:37" x14ac:dyDescent="0.2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</row>
    <row r="804" spans="1:37" x14ac:dyDescent="0.2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</row>
    <row r="805" spans="1:37" x14ac:dyDescent="0.2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</row>
    <row r="806" spans="1:37" x14ac:dyDescent="0.2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</row>
    <row r="807" spans="1:37" x14ac:dyDescent="0.2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</row>
    <row r="808" spans="1:37" x14ac:dyDescent="0.2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</row>
    <row r="809" spans="1:37" x14ac:dyDescent="0.2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</row>
    <row r="810" spans="1:37" x14ac:dyDescent="0.2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</row>
    <row r="811" spans="1:37" x14ac:dyDescent="0.2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</row>
    <row r="812" spans="1:37" x14ac:dyDescent="0.2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</row>
    <row r="813" spans="1:37" x14ac:dyDescent="0.2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</row>
    <row r="814" spans="1:37" x14ac:dyDescent="0.2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</row>
    <row r="815" spans="1:37" x14ac:dyDescent="0.2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</row>
    <row r="816" spans="1:37" x14ac:dyDescent="0.2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</row>
    <row r="817" spans="1:37" x14ac:dyDescent="0.2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</row>
    <row r="818" spans="1:37" x14ac:dyDescent="0.2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</row>
    <row r="819" spans="1:37" x14ac:dyDescent="0.2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</row>
    <row r="820" spans="1:37" x14ac:dyDescent="0.2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</row>
    <row r="821" spans="1:37" x14ac:dyDescent="0.2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</row>
    <row r="822" spans="1:37" x14ac:dyDescent="0.2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</row>
    <row r="823" spans="1:37" x14ac:dyDescent="0.2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</row>
    <row r="824" spans="1:37" x14ac:dyDescent="0.2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</row>
    <row r="825" spans="1:37" x14ac:dyDescent="0.2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</row>
    <row r="826" spans="1:37" x14ac:dyDescent="0.2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</row>
    <row r="827" spans="1:37" x14ac:dyDescent="0.2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</row>
    <row r="828" spans="1:37" x14ac:dyDescent="0.2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</row>
    <row r="829" spans="1:37" x14ac:dyDescent="0.2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</row>
    <row r="830" spans="1:37" x14ac:dyDescent="0.2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</row>
    <row r="831" spans="1:37" x14ac:dyDescent="0.2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</row>
    <row r="832" spans="1:37" x14ac:dyDescent="0.2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</row>
    <row r="833" spans="1:37" x14ac:dyDescent="0.2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</row>
    <row r="834" spans="1:37" x14ac:dyDescent="0.2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</row>
    <row r="835" spans="1:37" x14ac:dyDescent="0.2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</row>
    <row r="836" spans="1:37" x14ac:dyDescent="0.2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</row>
    <row r="837" spans="1:37" x14ac:dyDescent="0.2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</row>
    <row r="838" spans="1:37" x14ac:dyDescent="0.2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</row>
    <row r="839" spans="1:37" x14ac:dyDescent="0.2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</row>
    <row r="840" spans="1:37" x14ac:dyDescent="0.2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</row>
    <row r="841" spans="1:37" x14ac:dyDescent="0.2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</row>
    <row r="842" spans="1:37" x14ac:dyDescent="0.2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</row>
    <row r="843" spans="1:37" x14ac:dyDescent="0.2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</row>
    <row r="844" spans="1:37" x14ac:dyDescent="0.2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</row>
    <row r="845" spans="1:37" x14ac:dyDescent="0.2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</row>
    <row r="846" spans="1:37" x14ac:dyDescent="0.2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</row>
    <row r="847" spans="1:37" x14ac:dyDescent="0.2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</row>
    <row r="848" spans="1:37" x14ac:dyDescent="0.2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</row>
    <row r="849" spans="1:37" x14ac:dyDescent="0.2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</row>
    <row r="850" spans="1:37" x14ac:dyDescent="0.2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</row>
    <row r="851" spans="1:37" x14ac:dyDescent="0.2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</row>
    <row r="852" spans="1:37" x14ac:dyDescent="0.2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</row>
    <row r="853" spans="1:37" x14ac:dyDescent="0.2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</row>
    <row r="854" spans="1:37" x14ac:dyDescent="0.2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</row>
    <row r="855" spans="1:37" x14ac:dyDescent="0.2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</row>
    <row r="856" spans="1:37" x14ac:dyDescent="0.2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</row>
    <row r="857" spans="1:37" x14ac:dyDescent="0.2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</row>
    <row r="858" spans="1:37" x14ac:dyDescent="0.2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</row>
    <row r="859" spans="1:37" x14ac:dyDescent="0.2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</row>
    <row r="860" spans="1:37" x14ac:dyDescent="0.2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</row>
    <row r="861" spans="1:37" x14ac:dyDescent="0.2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</row>
    <row r="862" spans="1:37" x14ac:dyDescent="0.2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</row>
    <row r="863" spans="1:37" x14ac:dyDescent="0.2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</row>
    <row r="864" spans="1:37" x14ac:dyDescent="0.2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</row>
    <row r="865" spans="1:37" x14ac:dyDescent="0.2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</row>
    <row r="866" spans="1:37" x14ac:dyDescent="0.2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</row>
    <row r="867" spans="1:37" x14ac:dyDescent="0.2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</row>
    <row r="868" spans="1:37" x14ac:dyDescent="0.2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</row>
    <row r="869" spans="1:37" x14ac:dyDescent="0.2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</row>
    <row r="870" spans="1:37" x14ac:dyDescent="0.2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</row>
    <row r="871" spans="1:37" x14ac:dyDescent="0.2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</row>
    <row r="872" spans="1:37" x14ac:dyDescent="0.2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</row>
    <row r="873" spans="1:37" x14ac:dyDescent="0.2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</row>
    <row r="874" spans="1:37" x14ac:dyDescent="0.2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</row>
    <row r="875" spans="1:37" x14ac:dyDescent="0.2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</row>
    <row r="876" spans="1:37" x14ac:dyDescent="0.2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</row>
    <row r="877" spans="1:37" x14ac:dyDescent="0.2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</row>
    <row r="878" spans="1:37" x14ac:dyDescent="0.2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</row>
    <row r="879" spans="1:37" x14ac:dyDescent="0.2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</row>
    <row r="880" spans="1:37" x14ac:dyDescent="0.2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</row>
    <row r="881" spans="1:37" x14ac:dyDescent="0.2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</row>
    <row r="882" spans="1:37" x14ac:dyDescent="0.2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</row>
    <row r="883" spans="1:37" x14ac:dyDescent="0.2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</row>
    <row r="884" spans="1:37" x14ac:dyDescent="0.2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</row>
    <row r="885" spans="1:37" x14ac:dyDescent="0.2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</row>
    <row r="886" spans="1:37" x14ac:dyDescent="0.2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</row>
    <row r="887" spans="1:37" x14ac:dyDescent="0.2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  <c r="AK887" s="39"/>
    </row>
    <row r="888" spans="1:37" x14ac:dyDescent="0.2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  <c r="AK888" s="39"/>
    </row>
    <row r="889" spans="1:37" x14ac:dyDescent="0.2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  <c r="AK889" s="39"/>
    </row>
    <row r="890" spans="1:37" x14ac:dyDescent="0.2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</row>
    <row r="891" spans="1:37" x14ac:dyDescent="0.2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  <c r="AK891" s="39"/>
    </row>
    <row r="892" spans="1:37" x14ac:dyDescent="0.2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  <c r="AK892" s="39"/>
    </row>
    <row r="893" spans="1:37" x14ac:dyDescent="0.2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  <c r="AK893" s="39"/>
    </row>
    <row r="894" spans="1:37" x14ac:dyDescent="0.2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  <c r="AK894" s="39"/>
    </row>
    <row r="895" spans="1:37" x14ac:dyDescent="0.2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  <c r="AK895" s="39"/>
    </row>
    <row r="896" spans="1:37" x14ac:dyDescent="0.2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  <c r="AK896" s="39"/>
    </row>
    <row r="897" spans="1:37" x14ac:dyDescent="0.2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  <c r="AK897" s="39"/>
    </row>
    <row r="898" spans="1:37" x14ac:dyDescent="0.2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  <c r="AK898" s="39"/>
    </row>
    <row r="899" spans="1:37" x14ac:dyDescent="0.2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  <c r="AK899" s="39"/>
    </row>
    <row r="900" spans="1:37" x14ac:dyDescent="0.2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  <c r="AK900" s="39"/>
    </row>
    <row r="901" spans="1:37" x14ac:dyDescent="0.2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  <c r="AK901" s="39"/>
    </row>
    <row r="902" spans="1:37" x14ac:dyDescent="0.2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  <c r="AK902" s="39"/>
    </row>
    <row r="903" spans="1:37" x14ac:dyDescent="0.2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  <c r="AK903" s="39"/>
    </row>
    <row r="904" spans="1:37" x14ac:dyDescent="0.2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  <c r="AK904" s="39"/>
    </row>
    <row r="905" spans="1:37" x14ac:dyDescent="0.2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  <c r="AK905" s="39"/>
    </row>
    <row r="906" spans="1:37" x14ac:dyDescent="0.2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  <c r="AK906" s="39"/>
    </row>
    <row r="907" spans="1:37" x14ac:dyDescent="0.2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  <c r="AK907" s="39"/>
    </row>
    <row r="908" spans="1:37" x14ac:dyDescent="0.2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  <c r="AK908" s="39"/>
    </row>
    <row r="909" spans="1:37" x14ac:dyDescent="0.2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  <c r="AK909" s="39"/>
    </row>
    <row r="910" spans="1:37" x14ac:dyDescent="0.2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  <c r="AK910" s="39"/>
    </row>
    <row r="911" spans="1:37" x14ac:dyDescent="0.2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  <c r="AK911" s="39"/>
    </row>
    <row r="912" spans="1:37" x14ac:dyDescent="0.2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  <c r="AK912" s="39"/>
    </row>
    <row r="913" spans="1:37" x14ac:dyDescent="0.2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  <c r="AK913" s="39"/>
    </row>
    <row r="914" spans="1:37" x14ac:dyDescent="0.2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  <c r="AK914" s="39"/>
    </row>
    <row r="915" spans="1:37" x14ac:dyDescent="0.2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  <c r="AK915" s="39"/>
    </row>
    <row r="916" spans="1:37" x14ac:dyDescent="0.2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  <c r="AK916" s="39"/>
    </row>
    <row r="917" spans="1:37" x14ac:dyDescent="0.2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  <c r="AK917" s="39"/>
    </row>
    <row r="918" spans="1:37" x14ac:dyDescent="0.2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  <c r="AK918" s="39"/>
    </row>
    <row r="919" spans="1:37" x14ac:dyDescent="0.2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  <c r="AK919" s="39"/>
    </row>
    <row r="920" spans="1:37" x14ac:dyDescent="0.2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  <c r="AK920" s="39"/>
    </row>
    <row r="921" spans="1:37" x14ac:dyDescent="0.2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  <c r="AK921" s="39"/>
    </row>
    <row r="922" spans="1:37" x14ac:dyDescent="0.2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  <c r="AK922" s="39"/>
    </row>
    <row r="923" spans="1:37" x14ac:dyDescent="0.2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  <c r="AK923" s="39"/>
    </row>
    <row r="924" spans="1:37" x14ac:dyDescent="0.2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  <c r="AK924" s="39"/>
    </row>
    <row r="925" spans="1:37" x14ac:dyDescent="0.2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  <c r="AK925" s="39"/>
    </row>
    <row r="926" spans="1:37" x14ac:dyDescent="0.2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  <c r="AK926" s="39"/>
    </row>
    <row r="927" spans="1:37" x14ac:dyDescent="0.2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  <c r="AK927" s="39"/>
    </row>
    <row r="928" spans="1:37" x14ac:dyDescent="0.2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  <c r="AK928" s="39"/>
    </row>
    <row r="929" spans="1:37" x14ac:dyDescent="0.2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  <c r="AK929" s="39"/>
    </row>
    <row r="930" spans="1:37" x14ac:dyDescent="0.2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  <c r="AK930" s="39"/>
    </row>
    <row r="931" spans="1:37" x14ac:dyDescent="0.2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  <c r="AK931" s="39"/>
    </row>
    <row r="932" spans="1:37" x14ac:dyDescent="0.2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  <c r="AK932" s="39"/>
    </row>
    <row r="933" spans="1:37" x14ac:dyDescent="0.2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  <c r="AK933" s="39"/>
    </row>
    <row r="934" spans="1:37" x14ac:dyDescent="0.2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  <c r="AK934" s="39"/>
    </row>
    <row r="935" spans="1:37" x14ac:dyDescent="0.2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  <c r="AK935" s="39"/>
    </row>
    <row r="936" spans="1:37" x14ac:dyDescent="0.2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  <c r="AK936" s="39"/>
    </row>
    <row r="937" spans="1:37" x14ac:dyDescent="0.2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  <c r="AK937" s="39"/>
    </row>
    <row r="938" spans="1:37" x14ac:dyDescent="0.2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  <c r="AK938" s="39"/>
    </row>
    <row r="939" spans="1:37" x14ac:dyDescent="0.2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  <c r="AK939" s="39"/>
    </row>
    <row r="940" spans="1:37" x14ac:dyDescent="0.2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  <c r="AK940" s="39"/>
    </row>
    <row r="941" spans="1:37" x14ac:dyDescent="0.2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  <c r="AK941" s="39"/>
    </row>
    <row r="942" spans="1:37" x14ac:dyDescent="0.2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  <c r="AK942" s="39"/>
    </row>
    <row r="943" spans="1:37" x14ac:dyDescent="0.2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  <c r="AK943" s="39"/>
    </row>
    <row r="944" spans="1:37" x14ac:dyDescent="0.2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  <c r="AK944" s="39"/>
    </row>
    <row r="945" spans="1:37" x14ac:dyDescent="0.2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  <c r="AK945" s="39"/>
    </row>
    <row r="946" spans="1:37" x14ac:dyDescent="0.2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  <c r="AK946" s="39"/>
    </row>
    <row r="947" spans="1:37" x14ac:dyDescent="0.2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  <c r="AK947" s="39"/>
    </row>
    <row r="948" spans="1:37" x14ac:dyDescent="0.2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  <c r="AK948" s="39"/>
    </row>
    <row r="949" spans="1:37" x14ac:dyDescent="0.2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  <c r="AK949" s="39"/>
    </row>
    <row r="950" spans="1:37" x14ac:dyDescent="0.2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  <c r="AK950" s="39"/>
    </row>
    <row r="951" spans="1:37" x14ac:dyDescent="0.2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  <c r="AK951" s="39"/>
    </row>
    <row r="952" spans="1:37" x14ac:dyDescent="0.2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  <c r="AK952" s="39"/>
    </row>
    <row r="953" spans="1:37" x14ac:dyDescent="0.2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  <c r="AK953" s="39"/>
    </row>
    <row r="954" spans="1:37" x14ac:dyDescent="0.2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  <c r="AK954" s="39"/>
    </row>
    <row r="955" spans="1:37" x14ac:dyDescent="0.2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  <c r="AK955" s="39"/>
    </row>
    <row r="956" spans="1:37" x14ac:dyDescent="0.2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  <c r="AK956" s="39"/>
    </row>
    <row r="957" spans="1:37" x14ac:dyDescent="0.2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  <c r="AK957" s="39"/>
    </row>
    <row r="958" spans="1:37" x14ac:dyDescent="0.2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  <c r="AK958" s="39"/>
    </row>
    <row r="959" spans="1:37" x14ac:dyDescent="0.2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  <c r="AK959" s="39"/>
    </row>
    <row r="960" spans="1:37" x14ac:dyDescent="0.2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  <c r="AK960" s="39"/>
    </row>
    <row r="961" spans="1:37" x14ac:dyDescent="0.2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  <c r="AK961" s="39"/>
    </row>
    <row r="962" spans="1:37" x14ac:dyDescent="0.2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  <c r="AK962" s="39"/>
    </row>
    <row r="963" spans="1:37" x14ac:dyDescent="0.2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  <c r="AK963" s="39"/>
    </row>
    <row r="964" spans="1:37" x14ac:dyDescent="0.2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  <c r="AK964" s="39"/>
    </row>
    <row r="965" spans="1:37" x14ac:dyDescent="0.2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  <c r="AK965" s="39"/>
    </row>
    <row r="966" spans="1:37" x14ac:dyDescent="0.2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  <c r="AK966" s="39"/>
    </row>
    <row r="967" spans="1:37" x14ac:dyDescent="0.2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  <c r="AK967" s="39"/>
    </row>
    <row r="968" spans="1:37" x14ac:dyDescent="0.2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  <c r="AK968" s="39"/>
    </row>
    <row r="969" spans="1:37" x14ac:dyDescent="0.2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  <c r="AK969" s="39"/>
    </row>
    <row r="970" spans="1:37" x14ac:dyDescent="0.2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  <c r="AK970" s="39"/>
    </row>
    <row r="971" spans="1:37" x14ac:dyDescent="0.2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  <c r="AK971" s="39"/>
    </row>
    <row r="972" spans="1:37" x14ac:dyDescent="0.2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  <c r="AK972" s="39"/>
    </row>
    <row r="973" spans="1:37" x14ac:dyDescent="0.2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  <c r="AK973" s="39"/>
    </row>
    <row r="974" spans="1:37" x14ac:dyDescent="0.2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  <c r="AK974" s="39"/>
    </row>
    <row r="975" spans="1:37" x14ac:dyDescent="0.2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  <c r="AK975" s="39"/>
    </row>
    <row r="976" spans="1:37" x14ac:dyDescent="0.2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  <c r="AK976" s="39"/>
    </row>
    <row r="977" spans="1:37" x14ac:dyDescent="0.2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  <c r="AK977" s="39"/>
    </row>
    <row r="978" spans="1:37" x14ac:dyDescent="0.2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  <c r="AK978" s="39"/>
    </row>
    <row r="979" spans="1:37" x14ac:dyDescent="0.2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  <c r="AK979" s="39"/>
    </row>
    <row r="980" spans="1:37" x14ac:dyDescent="0.2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  <c r="AK980" s="39"/>
    </row>
    <row r="981" spans="1:37" x14ac:dyDescent="0.2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  <c r="AK981" s="39"/>
    </row>
    <row r="982" spans="1:37" x14ac:dyDescent="0.2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  <c r="AK982" s="39"/>
    </row>
    <row r="983" spans="1:37" x14ac:dyDescent="0.2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  <c r="AK983" s="39"/>
    </row>
    <row r="984" spans="1:37" x14ac:dyDescent="0.2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  <c r="AK984" s="39"/>
    </row>
    <row r="985" spans="1:37" x14ac:dyDescent="0.2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  <c r="AK985" s="39"/>
    </row>
    <row r="986" spans="1:37" x14ac:dyDescent="0.2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  <c r="AK986" s="39"/>
    </row>
    <row r="987" spans="1:37" x14ac:dyDescent="0.2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  <c r="AK987" s="39"/>
    </row>
    <row r="988" spans="1:37" x14ac:dyDescent="0.2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  <c r="AK988" s="39"/>
    </row>
    <row r="989" spans="1:37" x14ac:dyDescent="0.2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  <c r="AK989" s="39"/>
    </row>
    <row r="990" spans="1:37" x14ac:dyDescent="0.2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  <c r="AK990" s="39"/>
    </row>
    <row r="991" spans="1:37" x14ac:dyDescent="0.2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  <c r="AK991" s="39"/>
    </row>
    <row r="992" spans="1:37" x14ac:dyDescent="0.2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F992" s="39"/>
      <c r="AG992" s="39"/>
      <c r="AH992" s="39"/>
      <c r="AI992" s="39"/>
      <c r="AJ992" s="39"/>
      <c r="AK992" s="39"/>
    </row>
    <row r="993" spans="1:37" x14ac:dyDescent="0.2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F993" s="39"/>
      <c r="AG993" s="39"/>
      <c r="AH993" s="39"/>
      <c r="AI993" s="39"/>
      <c r="AJ993" s="39"/>
      <c r="AK993" s="39"/>
    </row>
    <row r="994" spans="1:37" x14ac:dyDescent="0.2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F994" s="39"/>
      <c r="AG994" s="39"/>
      <c r="AH994" s="39"/>
      <c r="AI994" s="39"/>
      <c r="AJ994" s="39"/>
      <c r="AK994" s="39"/>
    </row>
    <row r="995" spans="1:37" x14ac:dyDescent="0.2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F995" s="39"/>
      <c r="AG995" s="39"/>
      <c r="AH995" s="39"/>
      <c r="AI995" s="39"/>
      <c r="AJ995" s="39"/>
      <c r="AK995" s="39"/>
    </row>
    <row r="996" spans="1:37" x14ac:dyDescent="0.2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F996" s="39"/>
      <c r="AG996" s="39"/>
      <c r="AH996" s="39"/>
      <c r="AI996" s="39"/>
      <c r="AJ996" s="39"/>
      <c r="AK996" s="39"/>
    </row>
    <row r="997" spans="1:37" x14ac:dyDescent="0.2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F997" s="39"/>
      <c r="AG997" s="39"/>
      <c r="AH997" s="39"/>
      <c r="AI997" s="39"/>
      <c r="AJ997" s="39"/>
      <c r="AK997" s="39"/>
    </row>
    <row r="998" spans="1:37" x14ac:dyDescent="0.2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F998" s="39"/>
      <c r="AG998" s="39"/>
      <c r="AH998" s="39"/>
      <c r="AI998" s="39"/>
      <c r="AJ998" s="39"/>
      <c r="AK998" s="39"/>
    </row>
    <row r="999" spans="1:37" x14ac:dyDescent="0.2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F999" s="39"/>
      <c r="AG999" s="39"/>
      <c r="AH999" s="39"/>
      <c r="AI999" s="39"/>
      <c r="AJ999" s="39"/>
      <c r="AK999" s="39"/>
    </row>
    <row r="1000" spans="1:37" x14ac:dyDescent="0.2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F1000" s="39"/>
      <c r="AG1000" s="39"/>
      <c r="AH1000" s="39"/>
      <c r="AI1000" s="39"/>
      <c r="AJ1000" s="39"/>
      <c r="AK1000" s="39"/>
    </row>
    <row r="1001" spans="1:37" x14ac:dyDescent="0.2">
      <c r="A1001" s="39"/>
      <c r="B1001" s="39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F1001" s="39"/>
      <c r="AG1001" s="39"/>
      <c r="AH1001" s="39"/>
      <c r="AI1001" s="39"/>
      <c r="AJ1001" s="39"/>
      <c r="AK1001" s="39"/>
    </row>
    <row r="1002" spans="1:37" x14ac:dyDescent="0.2">
      <c r="A1002" s="39"/>
      <c r="B1002" s="39"/>
      <c r="C1002" s="39"/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F1002" s="39"/>
      <c r="AG1002" s="39"/>
      <c r="AH1002" s="39"/>
      <c r="AI1002" s="39"/>
      <c r="AJ1002" s="39"/>
      <c r="AK1002" s="39"/>
    </row>
    <row r="1003" spans="1:37" x14ac:dyDescent="0.2">
      <c r="A1003" s="39"/>
      <c r="B1003" s="39"/>
      <c r="C1003" s="39"/>
      <c r="D1003" s="39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  <c r="AA1003" s="39"/>
      <c r="AB1003" s="39"/>
      <c r="AC1003" s="39"/>
      <c r="AD1003" s="39"/>
      <c r="AE1003" s="39"/>
      <c r="AF1003" s="39"/>
      <c r="AG1003" s="39"/>
      <c r="AH1003" s="39"/>
      <c r="AI1003" s="39"/>
      <c r="AJ1003" s="39"/>
      <c r="AK1003" s="39"/>
    </row>
    <row r="1004" spans="1:37" x14ac:dyDescent="0.2">
      <c r="A1004" s="39"/>
      <c r="B1004" s="39"/>
      <c r="C1004" s="39"/>
      <c r="D1004" s="39"/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F1004" s="39"/>
      <c r="AG1004" s="39"/>
      <c r="AH1004" s="39"/>
      <c r="AI1004" s="39"/>
      <c r="AJ1004" s="39"/>
      <c r="AK1004" s="39"/>
    </row>
    <row r="1005" spans="1:37" x14ac:dyDescent="0.2">
      <c r="A1005" s="39"/>
      <c r="B1005" s="39"/>
      <c r="C1005" s="39"/>
      <c r="D1005" s="39"/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/>
      <c r="AE1005" s="39"/>
      <c r="AF1005" s="39"/>
      <c r="AG1005" s="39"/>
      <c r="AH1005" s="39"/>
      <c r="AI1005" s="39"/>
      <c r="AJ1005" s="39"/>
      <c r="AK1005" s="39"/>
    </row>
  </sheetData>
  <mergeCells count="27">
    <mergeCell ref="A6:H6"/>
    <mergeCell ref="A68:H68"/>
    <mergeCell ref="A57:D57"/>
    <mergeCell ref="A2:H2"/>
    <mergeCell ref="A3:H3"/>
    <mergeCell ref="A4:H4"/>
    <mergeCell ref="A60:I61"/>
    <mergeCell ref="A53:I54"/>
    <mergeCell ref="G59:H59"/>
    <mergeCell ref="G57:H57"/>
    <mergeCell ref="A64:D64"/>
    <mergeCell ref="G64:H64"/>
    <mergeCell ref="A176:G176"/>
    <mergeCell ref="A50:G50"/>
    <mergeCell ref="B199:D199"/>
    <mergeCell ref="G189:H189"/>
    <mergeCell ref="A189:D189"/>
    <mergeCell ref="A182:D182"/>
    <mergeCell ref="G182:H182"/>
    <mergeCell ref="A178:I179"/>
    <mergeCell ref="B198:D198"/>
    <mergeCell ref="F198:G198"/>
    <mergeCell ref="G184:H184"/>
    <mergeCell ref="A72:H72"/>
    <mergeCell ref="A69:H69"/>
    <mergeCell ref="A70:H70"/>
    <mergeCell ref="A185:I186"/>
  </mergeCells>
  <pageMargins left="0.3" right="0.3" top="0.4" bottom="0.4" header="0.4" footer="0.4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2"/>
  <sheetViews>
    <sheetView topLeftCell="A9" zoomScale="120" zoomScaleNormal="120" zoomScaleSheetLayoutView="100" workbookViewId="0">
      <selection activeCell="G27" sqref="G27"/>
    </sheetView>
  </sheetViews>
  <sheetFormatPr defaultRowHeight="12.75" x14ac:dyDescent="0.2"/>
  <cols>
    <col min="1" max="1" width="8" style="158" customWidth="1"/>
    <col min="2" max="2" width="18.7109375" style="158" customWidth="1"/>
    <col min="3" max="3" width="19.7109375" style="158" customWidth="1"/>
    <col min="4" max="4" width="13.7109375" style="158" customWidth="1"/>
    <col min="5" max="5" width="12.42578125" style="158" customWidth="1"/>
    <col min="6" max="6" width="4.7109375" style="158" customWidth="1"/>
    <col min="7" max="7" width="12.28515625" style="158" customWidth="1"/>
    <col min="8" max="8" width="4.42578125" style="158" customWidth="1"/>
    <col min="9" max="9" width="12.7109375" style="158" customWidth="1"/>
    <col min="10" max="13" width="9.140625" style="158"/>
  </cols>
  <sheetData>
    <row r="1" spans="1:13" x14ac:dyDescent="0.2">
      <c r="A1" s="43"/>
      <c r="B1" s="43"/>
      <c r="C1" s="43"/>
      <c r="D1" s="43"/>
      <c r="E1" s="43"/>
      <c r="F1" s="43"/>
      <c r="G1" s="43"/>
      <c r="H1" s="43"/>
      <c r="I1" s="91" t="s">
        <v>82</v>
      </c>
    </row>
    <row r="2" spans="1:13" s="215" customFormat="1" ht="15" x14ac:dyDescent="0.25">
      <c r="A2" s="263" t="s">
        <v>0</v>
      </c>
      <c r="B2" s="264"/>
      <c r="C2" s="264"/>
      <c r="D2" s="264"/>
      <c r="E2" s="264"/>
      <c r="F2" s="264"/>
      <c r="G2" s="264"/>
      <c r="H2" s="264"/>
      <c r="I2" s="265"/>
      <c r="J2" s="220"/>
      <c r="K2" s="220"/>
      <c r="L2" s="214"/>
      <c r="M2" s="214"/>
    </row>
    <row r="3" spans="1:13" s="215" customFormat="1" ht="15" x14ac:dyDescent="0.25">
      <c r="A3" s="266" t="s">
        <v>144</v>
      </c>
      <c r="B3" s="267"/>
      <c r="C3" s="267"/>
      <c r="D3" s="267"/>
      <c r="E3" s="267"/>
      <c r="F3" s="267"/>
      <c r="G3" s="267"/>
      <c r="H3" s="267"/>
      <c r="I3" s="268"/>
      <c r="J3" s="220"/>
      <c r="K3" s="220"/>
      <c r="L3" s="214"/>
      <c r="M3" s="214"/>
    </row>
    <row r="4" spans="1:13" s="215" customFormat="1" ht="15" x14ac:dyDescent="0.2">
      <c r="A4" s="269" t="s">
        <v>2</v>
      </c>
      <c r="B4" s="270"/>
      <c r="C4" s="270"/>
      <c r="D4" s="270"/>
      <c r="E4" s="270"/>
      <c r="F4" s="270"/>
      <c r="G4" s="270"/>
      <c r="H4" s="270"/>
      <c r="I4" s="271"/>
      <c r="J4" s="220"/>
      <c r="K4" s="220"/>
      <c r="L4" s="214"/>
      <c r="M4" s="214"/>
    </row>
    <row r="5" spans="1:13" s="215" customFormat="1" ht="15" x14ac:dyDescent="0.25">
      <c r="A5" s="211"/>
      <c r="B5" s="212"/>
      <c r="C5" s="212"/>
      <c r="D5" s="212"/>
      <c r="E5" s="212"/>
      <c r="F5" s="212"/>
      <c r="G5" s="212"/>
      <c r="H5" s="212"/>
      <c r="I5" s="213"/>
      <c r="J5" s="214"/>
      <c r="K5" s="214"/>
      <c r="L5" s="214"/>
      <c r="M5" s="214"/>
    </row>
    <row r="6" spans="1:13" s="215" customFormat="1" ht="15" x14ac:dyDescent="0.25">
      <c r="A6" s="266" t="s">
        <v>41</v>
      </c>
      <c r="B6" s="267"/>
      <c r="C6" s="267"/>
      <c r="D6" s="267"/>
      <c r="E6" s="267"/>
      <c r="F6" s="267"/>
      <c r="G6" s="267"/>
      <c r="H6" s="267"/>
      <c r="I6" s="268"/>
      <c r="J6" s="214"/>
      <c r="K6" s="214"/>
      <c r="L6" s="214"/>
      <c r="M6" s="214"/>
    </row>
    <row r="7" spans="1:13" s="218" customFormat="1" ht="18" x14ac:dyDescent="0.25">
      <c r="A7" s="272" t="s">
        <v>90</v>
      </c>
      <c r="B7" s="273"/>
      <c r="C7" s="273"/>
      <c r="D7" s="273"/>
      <c r="E7" s="273"/>
      <c r="F7" s="273"/>
      <c r="G7" s="273"/>
      <c r="H7" s="273"/>
      <c r="I7" s="274"/>
      <c r="J7" s="219"/>
      <c r="K7" s="219"/>
      <c r="L7" s="219"/>
      <c r="M7" s="219"/>
    </row>
    <row r="8" spans="1:13" x14ac:dyDescent="0.2">
      <c r="A8" s="14"/>
      <c r="B8" s="6"/>
      <c r="C8" s="6"/>
      <c r="D8" s="6"/>
      <c r="E8" s="6"/>
      <c r="F8" s="6"/>
      <c r="G8" s="6"/>
      <c r="H8" s="6"/>
      <c r="I8" s="30"/>
    </row>
    <row r="9" spans="1:13" x14ac:dyDescent="0.2">
      <c r="A9" s="294" t="s">
        <v>3</v>
      </c>
      <c r="B9" s="295"/>
      <c r="C9" s="163"/>
      <c r="D9" s="17"/>
      <c r="E9" s="17"/>
      <c r="F9" s="19"/>
      <c r="G9" s="295" t="s">
        <v>26</v>
      </c>
      <c r="H9" s="295"/>
      <c r="I9" s="108"/>
    </row>
    <row r="10" spans="1:13" x14ac:dyDescent="0.2">
      <c r="A10" s="294" t="s">
        <v>34</v>
      </c>
      <c r="B10" s="295"/>
      <c r="C10" s="162"/>
      <c r="D10" s="18"/>
      <c r="E10" s="18"/>
      <c r="F10" s="19"/>
      <c r="G10" s="295" t="s">
        <v>12</v>
      </c>
      <c r="H10" s="295"/>
      <c r="I10" s="108"/>
    </row>
    <row r="11" spans="1:13" x14ac:dyDescent="0.2">
      <c r="A11" s="294" t="s">
        <v>112</v>
      </c>
      <c r="B11" s="295"/>
      <c r="C11" s="105"/>
      <c r="D11" s="161"/>
      <c r="E11" s="161"/>
      <c r="F11" s="42"/>
      <c r="G11" s="295" t="s">
        <v>109</v>
      </c>
      <c r="H11" s="295"/>
      <c r="I11" s="108"/>
    </row>
    <row r="12" spans="1:13" x14ac:dyDescent="0.2">
      <c r="A12" s="96"/>
      <c r="B12" s="42"/>
      <c r="C12" s="133"/>
      <c r="D12" s="42"/>
      <c r="E12" s="42"/>
      <c r="F12" s="42"/>
      <c r="G12" s="42"/>
      <c r="H12" s="42"/>
      <c r="I12" s="117"/>
    </row>
    <row r="13" spans="1:13" x14ac:dyDescent="0.2">
      <c r="A13" s="160" t="s">
        <v>44</v>
      </c>
      <c r="B13" s="42"/>
      <c r="C13" s="20" t="s">
        <v>45</v>
      </c>
      <c r="D13" s="164"/>
      <c r="E13" s="159"/>
      <c r="F13" s="20" t="s">
        <v>46</v>
      </c>
      <c r="G13" s="164"/>
      <c r="H13" s="159"/>
      <c r="I13" s="166"/>
    </row>
    <row r="14" spans="1:13" x14ac:dyDescent="0.2">
      <c r="A14" s="96"/>
      <c r="B14" s="42"/>
      <c r="C14" s="20"/>
      <c r="D14" s="159"/>
      <c r="E14" s="159"/>
      <c r="F14" s="159"/>
      <c r="G14" s="159"/>
      <c r="H14" s="159"/>
      <c r="I14" s="166"/>
    </row>
    <row r="15" spans="1:13" x14ac:dyDescent="0.2">
      <c r="A15" s="96" t="s">
        <v>39</v>
      </c>
      <c r="B15" s="42"/>
      <c r="C15" s="107"/>
      <c r="D15" s="159"/>
      <c r="E15" s="42"/>
      <c r="F15" s="42"/>
      <c r="G15" s="42"/>
      <c r="H15" s="20"/>
      <c r="I15" s="30"/>
    </row>
    <row r="16" spans="1:13" x14ac:dyDescent="0.2">
      <c r="A16" s="96" t="s">
        <v>35</v>
      </c>
      <c r="B16" s="42"/>
      <c r="C16" s="21"/>
      <c r="D16" s="167"/>
      <c r="E16" s="21"/>
      <c r="F16" s="21"/>
      <c r="G16" s="21"/>
      <c r="H16" s="21"/>
      <c r="I16" s="30"/>
    </row>
    <row r="17" spans="1:9" x14ac:dyDescent="0.2">
      <c r="A17" s="294" t="s">
        <v>120</v>
      </c>
      <c r="B17" s="295"/>
      <c r="C17" s="107"/>
      <c r="D17" s="159"/>
      <c r="E17" s="78"/>
      <c r="F17" s="78"/>
      <c r="G17" s="78"/>
      <c r="H17" s="78"/>
      <c r="I17" s="30"/>
    </row>
    <row r="18" spans="1:9" x14ac:dyDescent="0.2">
      <c r="A18" s="32"/>
      <c r="B18" s="167"/>
      <c r="C18" s="167"/>
      <c r="D18" s="167"/>
      <c r="E18" s="167"/>
      <c r="F18" s="167"/>
      <c r="G18" s="167"/>
      <c r="H18" s="167"/>
      <c r="I18" s="168"/>
    </row>
    <row r="19" spans="1:9" x14ac:dyDescent="0.2">
      <c r="A19" s="140"/>
      <c r="B19" s="141"/>
      <c r="C19" s="141"/>
      <c r="D19" s="142" t="s">
        <v>6</v>
      </c>
      <c r="E19" s="142" t="s">
        <v>6</v>
      </c>
      <c r="F19" s="142"/>
      <c r="G19" s="142"/>
      <c r="H19" s="142"/>
      <c r="I19" s="143"/>
    </row>
    <row r="20" spans="1:9" x14ac:dyDescent="0.2">
      <c r="A20" s="144"/>
      <c r="B20" s="145"/>
      <c r="C20" s="145"/>
      <c r="D20" s="144" t="s">
        <v>7</v>
      </c>
      <c r="E20" s="144" t="s">
        <v>11</v>
      </c>
      <c r="F20" s="144"/>
      <c r="G20" s="144" t="s">
        <v>107</v>
      </c>
      <c r="H20" s="144"/>
      <c r="I20" s="146" t="s">
        <v>97</v>
      </c>
    </row>
    <row r="21" spans="1:9" x14ac:dyDescent="0.2">
      <c r="A21" s="296" t="s">
        <v>4</v>
      </c>
      <c r="B21" s="297"/>
      <c r="C21" s="298"/>
      <c r="D21" s="144" t="s">
        <v>8</v>
      </c>
      <c r="E21" s="144" t="s">
        <v>8</v>
      </c>
      <c r="F21" s="144" t="s">
        <v>9</v>
      </c>
      <c r="G21" s="144" t="s">
        <v>96</v>
      </c>
      <c r="H21" s="144" t="s">
        <v>10</v>
      </c>
      <c r="I21" s="146" t="s">
        <v>98</v>
      </c>
    </row>
    <row r="22" spans="1:9" x14ac:dyDescent="0.2">
      <c r="A22" s="144"/>
      <c r="B22" s="145"/>
      <c r="C22" s="145"/>
      <c r="D22" s="144" t="s">
        <v>95</v>
      </c>
      <c r="E22" s="144" t="s">
        <v>95</v>
      </c>
      <c r="F22" s="144"/>
      <c r="G22" s="144"/>
      <c r="H22" s="147"/>
      <c r="I22" s="146"/>
    </row>
    <row r="23" spans="1:9" x14ac:dyDescent="0.2">
      <c r="A23" s="144"/>
      <c r="B23" s="145"/>
      <c r="C23" s="145"/>
      <c r="D23" s="148" t="s">
        <v>37</v>
      </c>
      <c r="E23" s="148" t="s">
        <v>37</v>
      </c>
      <c r="F23" s="148"/>
      <c r="G23" s="148"/>
      <c r="H23" s="148"/>
      <c r="I23" s="149"/>
    </row>
    <row r="24" spans="1:9" x14ac:dyDescent="0.2">
      <c r="A24" s="224"/>
      <c r="B24" s="225"/>
      <c r="C24" s="226"/>
      <c r="D24" s="150"/>
      <c r="E24" s="150"/>
      <c r="F24" s="150"/>
      <c r="G24" s="150"/>
      <c r="H24" s="150"/>
      <c r="I24" s="150"/>
    </row>
    <row r="25" spans="1:9" ht="12.95" customHeight="1" x14ac:dyDescent="0.2">
      <c r="A25" s="253">
        <v>100</v>
      </c>
      <c r="B25" s="250" t="s">
        <v>178</v>
      </c>
      <c r="C25" s="29"/>
      <c r="D25" s="151"/>
      <c r="E25" s="151"/>
      <c r="F25" s="151"/>
      <c r="G25" s="151"/>
      <c r="H25" s="152"/>
      <c r="I25" s="151">
        <f>+E25*G25</f>
        <v>0</v>
      </c>
    </row>
    <row r="26" spans="1:9" ht="12.95" customHeight="1" x14ac:dyDescent="0.2">
      <c r="A26" s="253">
        <v>150</v>
      </c>
      <c r="B26" s="250" t="s">
        <v>163</v>
      </c>
      <c r="C26" s="53"/>
      <c r="D26" s="151"/>
      <c r="E26" s="151"/>
      <c r="F26" s="151"/>
      <c r="G26" s="151"/>
      <c r="H26" s="152"/>
      <c r="I26" s="151">
        <f t="shared" ref="I26:I44" si="0">+E26*G26</f>
        <v>0</v>
      </c>
    </row>
    <row r="27" spans="1:9" ht="12.95" customHeight="1" x14ac:dyDescent="0.2">
      <c r="A27" s="253">
        <v>200</v>
      </c>
      <c r="B27" s="250" t="s">
        <v>164</v>
      </c>
      <c r="C27" s="53"/>
      <c r="D27" s="151"/>
      <c r="E27" s="151"/>
      <c r="F27" s="151"/>
      <c r="G27" s="151"/>
      <c r="H27" s="152"/>
      <c r="I27" s="151">
        <f t="shared" si="0"/>
        <v>0</v>
      </c>
    </row>
    <row r="28" spans="1:9" ht="12.95" customHeight="1" x14ac:dyDescent="0.2">
      <c r="A28" s="253">
        <v>220</v>
      </c>
      <c r="B28" s="250" t="s">
        <v>165</v>
      </c>
      <c r="C28" s="53"/>
      <c r="D28" s="151"/>
      <c r="E28" s="151"/>
      <c r="F28" s="151"/>
      <c r="G28" s="151"/>
      <c r="H28" s="152"/>
      <c r="I28" s="151">
        <f t="shared" si="0"/>
        <v>0</v>
      </c>
    </row>
    <row r="29" spans="1:9" ht="24" customHeight="1" x14ac:dyDescent="0.2">
      <c r="A29" s="253">
        <v>230</v>
      </c>
      <c r="B29" s="299" t="s">
        <v>173</v>
      </c>
      <c r="C29" s="300"/>
      <c r="D29" s="151"/>
      <c r="E29" s="151"/>
      <c r="F29" s="151"/>
      <c r="G29" s="151"/>
      <c r="H29" s="152"/>
      <c r="I29" s="151">
        <f t="shared" si="0"/>
        <v>0</v>
      </c>
    </row>
    <row r="30" spans="1:9" ht="12.95" customHeight="1" x14ac:dyDescent="0.2">
      <c r="A30" s="253">
        <v>300</v>
      </c>
      <c r="B30" s="250" t="s">
        <v>166</v>
      </c>
      <c r="C30" s="53"/>
      <c r="D30" s="151"/>
      <c r="E30" s="151"/>
      <c r="F30" s="151"/>
      <c r="G30" s="151"/>
      <c r="H30" s="152"/>
      <c r="I30" s="151">
        <f t="shared" si="0"/>
        <v>0</v>
      </c>
    </row>
    <row r="31" spans="1:9" ht="12.95" customHeight="1" x14ac:dyDescent="0.2">
      <c r="A31" s="253">
        <v>350</v>
      </c>
      <c r="B31" s="250" t="s">
        <v>167</v>
      </c>
      <c r="C31" s="53"/>
      <c r="D31" s="154"/>
      <c r="E31" s="151"/>
      <c r="F31" s="151"/>
      <c r="G31" s="151"/>
      <c r="H31" s="152"/>
      <c r="I31" s="151">
        <f t="shared" si="0"/>
        <v>0</v>
      </c>
    </row>
    <row r="32" spans="1:9" ht="12.95" customHeight="1" x14ac:dyDescent="0.2">
      <c r="A32" s="253">
        <v>400</v>
      </c>
      <c r="B32" s="250" t="s">
        <v>171</v>
      </c>
      <c r="C32" s="53"/>
      <c r="D32" s="154"/>
      <c r="E32" s="151"/>
      <c r="F32" s="151"/>
      <c r="G32" s="151"/>
      <c r="H32" s="152"/>
      <c r="I32" s="151">
        <f t="shared" si="0"/>
        <v>0</v>
      </c>
    </row>
    <row r="33" spans="1:9" ht="12.95" customHeight="1" x14ac:dyDescent="0.2">
      <c r="A33" s="253">
        <v>450</v>
      </c>
      <c r="B33" s="250" t="s">
        <v>172</v>
      </c>
      <c r="C33" s="53"/>
      <c r="D33" s="154"/>
      <c r="E33" s="151"/>
      <c r="F33" s="151"/>
      <c r="G33" s="151"/>
      <c r="H33" s="152"/>
      <c r="I33" s="151">
        <f t="shared" si="0"/>
        <v>0</v>
      </c>
    </row>
    <row r="34" spans="1:9" ht="12.95" customHeight="1" x14ac:dyDescent="0.2">
      <c r="A34" s="253">
        <v>500</v>
      </c>
      <c r="B34" s="250" t="s">
        <v>168</v>
      </c>
      <c r="C34" s="53"/>
      <c r="D34" s="154"/>
      <c r="E34" s="151"/>
      <c r="F34" s="151"/>
      <c r="G34" s="151"/>
      <c r="H34" s="152"/>
      <c r="I34" s="151">
        <f t="shared" si="0"/>
        <v>0</v>
      </c>
    </row>
    <row r="35" spans="1:9" ht="12.95" customHeight="1" x14ac:dyDescent="0.2">
      <c r="A35" s="253">
        <v>600</v>
      </c>
      <c r="B35" s="250" t="s">
        <v>179</v>
      </c>
      <c r="C35" s="53"/>
      <c r="D35" s="154"/>
      <c r="E35" s="151"/>
      <c r="F35" s="151"/>
      <c r="G35" s="151"/>
      <c r="H35" s="152"/>
      <c r="I35" s="151">
        <f t="shared" si="0"/>
        <v>0</v>
      </c>
    </row>
    <row r="36" spans="1:9" ht="12.95" customHeight="1" x14ac:dyDescent="0.2">
      <c r="A36" s="253">
        <v>700</v>
      </c>
      <c r="B36" s="250" t="s">
        <v>169</v>
      </c>
      <c r="C36" s="53"/>
      <c r="D36" s="154"/>
      <c r="E36" s="151"/>
      <c r="F36" s="151"/>
      <c r="G36" s="151"/>
      <c r="H36" s="152"/>
      <c r="I36" s="151">
        <f t="shared" si="0"/>
        <v>0</v>
      </c>
    </row>
    <row r="37" spans="1:9" ht="12.95" customHeight="1" x14ac:dyDescent="0.2">
      <c r="A37" s="253">
        <v>710</v>
      </c>
      <c r="B37" s="250" t="s">
        <v>170</v>
      </c>
      <c r="C37" s="53"/>
      <c r="D37" s="154"/>
      <c r="E37" s="151"/>
      <c r="F37" s="151"/>
      <c r="G37" s="151"/>
      <c r="H37" s="152"/>
      <c r="I37" s="151">
        <f t="shared" si="0"/>
        <v>0</v>
      </c>
    </row>
    <row r="38" spans="1:9" ht="12.95" customHeight="1" x14ac:dyDescent="0.2">
      <c r="A38" s="253">
        <v>750</v>
      </c>
      <c r="B38" s="250" t="s">
        <v>180</v>
      </c>
      <c r="C38" s="55"/>
      <c r="D38" s="154"/>
      <c r="E38" s="151"/>
      <c r="F38" s="151"/>
      <c r="G38" s="151"/>
      <c r="H38" s="152"/>
      <c r="I38" s="151">
        <f t="shared" si="0"/>
        <v>0</v>
      </c>
    </row>
    <row r="39" spans="1:9" ht="12.95" customHeight="1" x14ac:dyDescent="0.2">
      <c r="A39" s="253">
        <v>800</v>
      </c>
      <c r="B39" s="250" t="s">
        <v>181</v>
      </c>
      <c r="C39" s="53"/>
      <c r="D39" s="154"/>
      <c r="E39" s="151"/>
      <c r="F39" s="151"/>
      <c r="G39" s="151"/>
      <c r="H39" s="152"/>
      <c r="I39" s="151">
        <f t="shared" si="0"/>
        <v>0</v>
      </c>
    </row>
    <row r="40" spans="1:9" ht="12.95" customHeight="1" x14ac:dyDescent="0.2">
      <c r="A40" s="253">
        <v>900</v>
      </c>
      <c r="B40" s="251" t="s">
        <v>84</v>
      </c>
      <c r="C40" s="53"/>
      <c r="D40" s="154"/>
      <c r="E40" s="151"/>
      <c r="F40" s="151"/>
      <c r="G40" s="151"/>
      <c r="H40" s="152"/>
      <c r="I40" s="151">
        <f t="shared" si="0"/>
        <v>0</v>
      </c>
    </row>
    <row r="41" spans="1:9" ht="12.95" customHeight="1" x14ac:dyDescent="0.2">
      <c r="A41" s="253">
        <v>951</v>
      </c>
      <c r="B41" s="251" t="s">
        <v>174</v>
      </c>
      <c r="C41" s="29"/>
      <c r="D41" s="154"/>
      <c r="E41" s="151"/>
      <c r="F41" s="151"/>
      <c r="G41" s="151"/>
      <c r="H41" s="152"/>
      <c r="I41" s="151">
        <f t="shared" si="0"/>
        <v>0</v>
      </c>
    </row>
    <row r="42" spans="1:9" ht="12.95" customHeight="1" x14ac:dyDescent="0.2">
      <c r="A42" s="252">
        <v>952</v>
      </c>
      <c r="B42" s="251" t="s">
        <v>175</v>
      </c>
      <c r="C42" s="29"/>
      <c r="D42" s="151"/>
      <c r="E42" s="151"/>
      <c r="F42" s="151"/>
      <c r="G42" s="151"/>
      <c r="H42" s="152"/>
      <c r="I42" s="151">
        <f t="shared" si="0"/>
        <v>0</v>
      </c>
    </row>
    <row r="43" spans="1:9" ht="12.95" customHeight="1" x14ac:dyDescent="0.2">
      <c r="A43" s="252">
        <v>953</v>
      </c>
      <c r="B43" s="251" t="s">
        <v>176</v>
      </c>
      <c r="C43" s="29"/>
      <c r="D43" s="155"/>
      <c r="E43" s="155"/>
      <c r="F43" s="155"/>
      <c r="G43" s="155"/>
      <c r="H43" s="156"/>
      <c r="I43" s="151">
        <f t="shared" si="0"/>
        <v>0</v>
      </c>
    </row>
    <row r="44" spans="1:9" ht="12.95" customHeight="1" x14ac:dyDescent="0.2">
      <c r="A44" s="252">
        <v>990</v>
      </c>
      <c r="B44" s="251" t="s">
        <v>88</v>
      </c>
      <c r="C44" s="157"/>
      <c r="D44" s="151"/>
      <c r="E44" s="151"/>
      <c r="F44" s="151"/>
      <c r="G44" s="151"/>
      <c r="H44" s="152"/>
      <c r="I44" s="151">
        <f t="shared" si="0"/>
        <v>0</v>
      </c>
    </row>
    <row r="45" spans="1:9" x14ac:dyDescent="0.2">
      <c r="A45" s="14"/>
      <c r="B45" s="6"/>
      <c r="C45" s="6"/>
      <c r="D45" s="6"/>
      <c r="E45" s="8"/>
      <c r="F45" s="8"/>
      <c r="G45" s="120"/>
      <c r="H45" s="6"/>
      <c r="I45" s="30"/>
    </row>
    <row r="46" spans="1:9" x14ac:dyDescent="0.2">
      <c r="A46" s="14"/>
      <c r="B46" s="6"/>
      <c r="C46" s="6"/>
      <c r="D46" s="6"/>
      <c r="E46" s="6"/>
      <c r="F46" s="6"/>
      <c r="G46" s="6"/>
      <c r="H46" s="8" t="s">
        <v>99</v>
      </c>
      <c r="I46" s="119">
        <f>SUM(I25:I45)</f>
        <v>0</v>
      </c>
    </row>
    <row r="47" spans="1:9" x14ac:dyDescent="0.2">
      <c r="A47" s="14"/>
      <c r="B47" s="6"/>
      <c r="C47" s="6"/>
      <c r="D47" s="6"/>
      <c r="E47" s="6"/>
      <c r="F47" s="6"/>
      <c r="G47" s="6"/>
      <c r="H47" s="8"/>
      <c r="I47" s="110"/>
    </row>
    <row r="48" spans="1:9" x14ac:dyDescent="0.2">
      <c r="A48" s="14"/>
      <c r="B48" s="6"/>
      <c r="C48" s="6"/>
      <c r="D48" s="6"/>
      <c r="E48" s="6"/>
      <c r="F48" s="6"/>
      <c r="G48" s="6"/>
      <c r="H48" s="8"/>
      <c r="I48" s="110"/>
    </row>
    <row r="49" spans="1:9" x14ac:dyDescent="0.2">
      <c r="A49" s="292" t="s">
        <v>100</v>
      </c>
      <c r="B49" s="293"/>
      <c r="C49" s="293"/>
      <c r="D49" s="293"/>
      <c r="E49" s="293"/>
      <c r="F49" s="293"/>
      <c r="G49" s="293"/>
      <c r="H49" s="293"/>
      <c r="I49" s="110">
        <v>0</v>
      </c>
    </row>
    <row r="50" spans="1:9" x14ac:dyDescent="0.2">
      <c r="A50" s="14"/>
      <c r="B50" s="6"/>
      <c r="C50" s="6"/>
      <c r="D50" s="6"/>
      <c r="E50" s="6"/>
      <c r="F50" s="6"/>
      <c r="G50" s="6"/>
      <c r="H50" s="6"/>
      <c r="I50" s="109"/>
    </row>
    <row r="51" spans="1:9" x14ac:dyDescent="0.2">
      <c r="A51" s="14"/>
      <c r="B51" s="6"/>
      <c r="C51" s="6"/>
      <c r="D51" s="6"/>
      <c r="E51" s="6"/>
      <c r="F51" s="6"/>
      <c r="G51" s="6"/>
      <c r="H51" s="8" t="s">
        <v>89</v>
      </c>
      <c r="I51" s="110">
        <f>+I46-I49</f>
        <v>0</v>
      </c>
    </row>
    <row r="52" spans="1:9" x14ac:dyDescent="0.2">
      <c r="A52" s="14"/>
      <c r="B52" s="6"/>
      <c r="C52" s="6"/>
      <c r="D52" s="6"/>
      <c r="E52" s="6"/>
      <c r="F52" s="6"/>
      <c r="G52" s="6"/>
      <c r="H52" s="6"/>
      <c r="I52" s="30"/>
    </row>
    <row r="53" spans="1:9" x14ac:dyDescent="0.2">
      <c r="A53" s="14"/>
      <c r="B53" s="6"/>
      <c r="C53" s="6"/>
      <c r="D53" s="6"/>
      <c r="E53" s="6"/>
      <c r="F53" s="6"/>
      <c r="G53" s="6"/>
      <c r="H53" s="6"/>
      <c r="I53" s="30"/>
    </row>
    <row r="54" spans="1:9" x14ac:dyDescent="0.2">
      <c r="A54" s="14"/>
      <c r="B54" s="6"/>
      <c r="C54" s="6"/>
      <c r="D54" s="6"/>
      <c r="E54" s="6"/>
      <c r="F54" s="6"/>
      <c r="G54" s="6"/>
      <c r="H54" s="6"/>
      <c r="I54" s="30"/>
    </row>
    <row r="55" spans="1:9" x14ac:dyDescent="0.2">
      <c r="A55" s="260" t="s">
        <v>177</v>
      </c>
      <c r="B55" s="281"/>
      <c r="C55" s="281"/>
      <c r="D55" s="281"/>
      <c r="E55" s="281"/>
      <c r="F55" s="281"/>
      <c r="G55" s="281"/>
      <c r="H55" s="281"/>
      <c r="I55" s="283"/>
    </row>
    <row r="56" spans="1:9" x14ac:dyDescent="0.2">
      <c r="A56" s="260"/>
      <c r="B56" s="281"/>
      <c r="C56" s="281"/>
      <c r="D56" s="281"/>
      <c r="E56" s="281"/>
      <c r="F56" s="281"/>
      <c r="G56" s="281"/>
      <c r="H56" s="281"/>
      <c r="I56" s="283"/>
    </row>
    <row r="57" spans="1:9" ht="12.75" customHeight="1" x14ac:dyDescent="0.2">
      <c r="A57" s="260" t="s">
        <v>147</v>
      </c>
      <c r="B57" s="281"/>
      <c r="C57" s="281"/>
      <c r="D57" s="281"/>
      <c r="E57" s="281"/>
      <c r="F57" s="281"/>
      <c r="G57" s="281"/>
      <c r="H57" s="281"/>
      <c r="I57" s="283"/>
    </row>
    <row r="58" spans="1:9" x14ac:dyDescent="0.2">
      <c r="A58" s="171"/>
      <c r="B58" s="169"/>
      <c r="C58" s="169"/>
      <c r="D58" s="169"/>
      <c r="E58" s="169"/>
      <c r="F58" s="169"/>
      <c r="G58" s="169"/>
      <c r="H58" s="169"/>
      <c r="I58" s="170"/>
    </row>
    <row r="59" spans="1:9" x14ac:dyDescent="0.2">
      <c r="A59" s="14" t="s">
        <v>40</v>
      </c>
      <c r="B59" s="6"/>
      <c r="C59" s="6"/>
      <c r="D59" s="6"/>
      <c r="E59" s="6"/>
      <c r="F59" s="6"/>
      <c r="G59" s="6"/>
      <c r="H59" s="6"/>
      <c r="I59" s="30"/>
    </row>
    <row r="60" spans="1:9" x14ac:dyDescent="0.2">
      <c r="A60" s="14" t="s">
        <v>43</v>
      </c>
      <c r="B60" s="6"/>
      <c r="C60" s="6"/>
      <c r="D60" s="6"/>
      <c r="E60" s="6"/>
      <c r="F60" s="6"/>
      <c r="G60" s="6"/>
      <c r="H60" s="6"/>
      <c r="I60" s="30"/>
    </row>
    <row r="61" spans="1:9" x14ac:dyDescent="0.2">
      <c r="A61" s="14"/>
      <c r="B61" s="21"/>
      <c r="C61" s="21"/>
      <c r="D61" s="6"/>
      <c r="E61" s="21"/>
      <c r="F61" s="21"/>
      <c r="G61" s="21"/>
      <c r="H61" s="6"/>
      <c r="I61" s="29"/>
    </row>
    <row r="62" spans="1:9" x14ac:dyDescent="0.2">
      <c r="A62" s="32"/>
      <c r="B62" s="291" t="s">
        <v>87</v>
      </c>
      <c r="C62" s="291"/>
      <c r="D62" s="21"/>
      <c r="E62" s="291" t="s">
        <v>86</v>
      </c>
      <c r="F62" s="291"/>
      <c r="G62" s="291"/>
      <c r="H62" s="21"/>
      <c r="I62" s="108" t="s">
        <v>85</v>
      </c>
    </row>
  </sheetData>
  <mergeCells count="19">
    <mergeCell ref="A9:B9"/>
    <mergeCell ref="G9:H9"/>
    <mergeCell ref="B29:C29"/>
    <mergeCell ref="A2:I2"/>
    <mergeCell ref="A3:I3"/>
    <mergeCell ref="A4:I4"/>
    <mergeCell ref="A6:I6"/>
    <mergeCell ref="A7:I7"/>
    <mergeCell ref="E62:G62"/>
    <mergeCell ref="B62:C62"/>
    <mergeCell ref="A49:H49"/>
    <mergeCell ref="A55:I56"/>
    <mergeCell ref="A10:B10"/>
    <mergeCell ref="G10:H10"/>
    <mergeCell ref="A11:B11"/>
    <mergeCell ref="G11:H11"/>
    <mergeCell ref="A17:B17"/>
    <mergeCell ref="A21:C21"/>
    <mergeCell ref="A57:I57"/>
  </mergeCells>
  <phoneticPr fontId="0" type="noConversion"/>
  <pageMargins left="0.3" right="0.3" top="0.4" bottom="0.4" header="0.4" footer="0.4"/>
  <pageSetup scale="90" orientation="portrait" r:id="rId1"/>
  <headerFooter alignWithMargins="0"/>
  <rowBreaks count="1" manualBreakCount="1">
    <brk id="62" max="12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5"/>
  <sheetViews>
    <sheetView view="pageBreakPreview" topLeftCell="A18" zoomScaleNormal="100" zoomScaleSheetLayoutView="100" workbookViewId="0">
      <selection activeCell="G27" sqref="G27"/>
    </sheetView>
  </sheetViews>
  <sheetFormatPr defaultRowHeight="12.75" x14ac:dyDescent="0.2"/>
  <cols>
    <col min="1" max="1" width="6.28515625" customWidth="1"/>
    <col min="2" max="2" width="21.42578125" customWidth="1"/>
    <col min="3" max="3" width="21.28515625" customWidth="1"/>
    <col min="4" max="5" width="13.140625" customWidth="1"/>
    <col min="6" max="6" width="2.42578125" customWidth="1"/>
    <col min="7" max="7" width="13.140625" customWidth="1"/>
    <col min="8" max="8" width="2.42578125" customWidth="1"/>
    <col min="9" max="9" width="13.140625" customWidth="1"/>
  </cols>
  <sheetData>
    <row r="1" spans="1:9" x14ac:dyDescent="0.2">
      <c r="A1" s="43"/>
      <c r="B1" s="43"/>
      <c r="C1" s="43"/>
      <c r="D1" s="43"/>
      <c r="E1" s="43"/>
      <c r="F1" s="43"/>
      <c r="G1" s="43"/>
      <c r="H1" s="43"/>
      <c r="I1" s="91" t="s">
        <v>82</v>
      </c>
    </row>
    <row r="2" spans="1:9" s="215" customFormat="1" ht="15" x14ac:dyDescent="0.25">
      <c r="A2" s="263" t="s">
        <v>0</v>
      </c>
      <c r="B2" s="264"/>
      <c r="C2" s="264"/>
      <c r="D2" s="264"/>
      <c r="E2" s="264"/>
      <c r="F2" s="264"/>
      <c r="G2" s="264"/>
      <c r="H2" s="264"/>
      <c r="I2" s="265"/>
    </row>
    <row r="3" spans="1:9" s="215" customFormat="1" ht="15" x14ac:dyDescent="0.25">
      <c r="A3" s="266" t="s">
        <v>144</v>
      </c>
      <c r="B3" s="267"/>
      <c r="C3" s="267"/>
      <c r="D3" s="267"/>
      <c r="E3" s="267"/>
      <c r="F3" s="267"/>
      <c r="G3" s="267"/>
      <c r="H3" s="267"/>
      <c r="I3" s="268"/>
    </row>
    <row r="4" spans="1:9" s="215" customFormat="1" ht="14.25" x14ac:dyDescent="0.2">
      <c r="A4" s="269" t="s">
        <v>2</v>
      </c>
      <c r="B4" s="270"/>
      <c r="C4" s="270"/>
      <c r="D4" s="270"/>
      <c r="E4" s="270"/>
      <c r="F4" s="270"/>
      <c r="G4" s="270"/>
      <c r="H4" s="270"/>
      <c r="I4" s="271"/>
    </row>
    <row r="5" spans="1:9" s="215" customFormat="1" ht="4.5" customHeight="1" x14ac:dyDescent="0.25">
      <c r="A5" s="211"/>
      <c r="B5" s="212"/>
      <c r="C5" s="212"/>
      <c r="D5" s="212"/>
      <c r="E5" s="212"/>
      <c r="F5" s="212"/>
      <c r="G5" s="212"/>
      <c r="H5" s="212"/>
      <c r="I5" s="213"/>
    </row>
    <row r="6" spans="1:9" s="215" customFormat="1" ht="15" x14ac:dyDescent="0.25">
      <c r="A6" s="266" t="s">
        <v>41</v>
      </c>
      <c r="B6" s="267"/>
      <c r="C6" s="267"/>
      <c r="D6" s="267"/>
      <c r="E6" s="267"/>
      <c r="F6" s="267"/>
      <c r="G6" s="267"/>
      <c r="H6" s="267"/>
      <c r="I6" s="268"/>
    </row>
    <row r="7" spans="1:9" ht="18" x14ac:dyDescent="0.25">
      <c r="A7" s="272" t="s">
        <v>91</v>
      </c>
      <c r="B7" s="273"/>
      <c r="C7" s="273"/>
      <c r="D7" s="273"/>
      <c r="E7" s="273"/>
      <c r="F7" s="273"/>
      <c r="G7" s="273"/>
      <c r="H7" s="273"/>
      <c r="I7" s="274"/>
    </row>
    <row r="8" spans="1:9" ht="4.5" customHeight="1" x14ac:dyDescent="0.2">
      <c r="A8" s="14"/>
      <c r="B8" s="6"/>
      <c r="C8" s="6"/>
      <c r="D8" s="6"/>
      <c r="E8" s="6"/>
      <c r="F8" s="6"/>
      <c r="G8" s="6"/>
      <c r="H8" s="6"/>
      <c r="I8" s="30"/>
    </row>
    <row r="9" spans="1:9" x14ac:dyDescent="0.2">
      <c r="A9" s="301" t="s">
        <v>3</v>
      </c>
      <c r="B9" s="302"/>
      <c r="C9" s="162"/>
      <c r="D9" s="18"/>
      <c r="E9" s="18"/>
      <c r="F9" s="126"/>
      <c r="G9" s="302" t="s">
        <v>26</v>
      </c>
      <c r="H9" s="302"/>
      <c r="I9" s="125"/>
    </row>
    <row r="10" spans="1:9" x14ac:dyDescent="0.2">
      <c r="A10" s="294" t="s">
        <v>34</v>
      </c>
      <c r="B10" s="295"/>
      <c r="C10" s="162"/>
      <c r="D10" s="18"/>
      <c r="E10" s="18"/>
      <c r="F10" s="19"/>
      <c r="G10" s="295" t="s">
        <v>12</v>
      </c>
      <c r="H10" s="295"/>
      <c r="I10" s="108"/>
    </row>
    <row r="11" spans="1:9" x14ac:dyDescent="0.2">
      <c r="A11" s="294" t="s">
        <v>112</v>
      </c>
      <c r="B11" s="295"/>
      <c r="C11" s="105"/>
      <c r="D11" s="161"/>
      <c r="E11" s="161"/>
      <c r="F11" s="42"/>
      <c r="G11" s="295" t="s">
        <v>109</v>
      </c>
      <c r="H11" s="295"/>
      <c r="I11" s="108"/>
    </row>
    <row r="12" spans="1:9" x14ac:dyDescent="0.2">
      <c r="A12" s="96"/>
      <c r="B12" s="42"/>
      <c r="C12" s="133"/>
      <c r="D12" s="42"/>
      <c r="E12" s="42"/>
      <c r="F12" s="42"/>
      <c r="G12" s="42"/>
      <c r="H12" s="42"/>
      <c r="I12" s="117"/>
    </row>
    <row r="13" spans="1:9" x14ac:dyDescent="0.2">
      <c r="A13" s="160" t="s">
        <v>44</v>
      </c>
      <c r="B13" s="42"/>
      <c r="C13" s="20" t="s">
        <v>45</v>
      </c>
      <c r="D13" s="164"/>
      <c r="E13" s="159"/>
      <c r="F13" s="20" t="s">
        <v>46</v>
      </c>
      <c r="G13" s="164"/>
      <c r="H13" s="159"/>
      <c r="I13" s="166"/>
    </row>
    <row r="14" spans="1:9" x14ac:dyDescent="0.2">
      <c r="A14" s="96"/>
      <c r="B14" s="42"/>
      <c r="C14" s="20"/>
      <c r="D14" s="159"/>
      <c r="E14" s="159"/>
      <c r="F14" s="159"/>
      <c r="G14" s="159"/>
      <c r="H14" s="159"/>
      <c r="I14" s="166"/>
    </row>
    <row r="15" spans="1:9" x14ac:dyDescent="0.2">
      <c r="A15" s="96" t="s">
        <v>39</v>
      </c>
      <c r="B15" s="42"/>
      <c r="C15" s="107"/>
      <c r="D15" s="159"/>
      <c r="E15" s="42"/>
      <c r="F15" s="42"/>
      <c r="G15" s="42"/>
      <c r="H15" s="20"/>
      <c r="I15" s="30"/>
    </row>
    <row r="16" spans="1:9" x14ac:dyDescent="0.2">
      <c r="A16" s="96" t="s">
        <v>35</v>
      </c>
      <c r="B16" s="42"/>
      <c r="C16" s="21"/>
      <c r="D16" s="167"/>
      <c r="E16" s="21"/>
      <c r="F16" s="21"/>
      <c r="G16" s="21"/>
      <c r="H16" s="21"/>
      <c r="I16" s="30"/>
    </row>
    <row r="17" spans="1:9" x14ac:dyDescent="0.2">
      <c r="A17" s="294" t="s">
        <v>120</v>
      </c>
      <c r="B17" s="295"/>
      <c r="C17" s="107"/>
      <c r="D17" s="159"/>
      <c r="E17" s="78"/>
      <c r="F17" s="78"/>
      <c r="G17" s="78"/>
      <c r="H17" s="78"/>
      <c r="I17" s="30"/>
    </row>
    <row r="18" spans="1:9" x14ac:dyDescent="0.2">
      <c r="A18" s="96"/>
      <c r="B18" s="42"/>
      <c r="C18" s="247"/>
      <c r="D18" s="159"/>
      <c r="E18" s="6"/>
      <c r="F18" s="6"/>
      <c r="G18" s="6"/>
      <c r="H18" s="6"/>
      <c r="I18" s="30"/>
    </row>
    <row r="19" spans="1:9" x14ac:dyDescent="0.2">
      <c r="A19" s="32"/>
      <c r="B19" s="167"/>
      <c r="C19" s="167"/>
      <c r="D19" s="167"/>
      <c r="E19" s="167"/>
      <c r="F19" s="167"/>
      <c r="G19" s="167"/>
      <c r="H19" s="167"/>
      <c r="I19" s="168"/>
    </row>
    <row r="20" spans="1:9" x14ac:dyDescent="0.2">
      <c r="A20" s="32"/>
      <c r="B20" s="21"/>
      <c r="C20" s="21"/>
      <c r="D20" s="21"/>
      <c r="E20" s="21"/>
      <c r="F20" s="21"/>
      <c r="G20" s="21"/>
      <c r="H20" s="21"/>
      <c r="I20" s="29"/>
    </row>
    <row r="21" spans="1:9" x14ac:dyDescent="0.2">
      <c r="A21" s="86"/>
      <c r="B21" s="58"/>
      <c r="C21" s="58"/>
      <c r="D21" s="74" t="s">
        <v>6</v>
      </c>
      <c r="E21" s="74" t="s">
        <v>6</v>
      </c>
      <c r="F21" s="74"/>
      <c r="G21" s="74"/>
      <c r="H21" s="74"/>
      <c r="I21" s="87"/>
    </row>
    <row r="22" spans="1:9" x14ac:dyDescent="0.2">
      <c r="A22" s="7"/>
      <c r="B22" s="19"/>
      <c r="C22" s="19"/>
      <c r="D22" s="7" t="s">
        <v>7</v>
      </c>
      <c r="E22" s="7" t="s">
        <v>11</v>
      </c>
      <c r="F22" s="7"/>
      <c r="G22" s="7" t="s">
        <v>66</v>
      </c>
      <c r="H22" s="7"/>
      <c r="I22" s="36" t="s">
        <v>101</v>
      </c>
    </row>
    <row r="23" spans="1:9" x14ac:dyDescent="0.2">
      <c r="A23" s="269" t="s">
        <v>4</v>
      </c>
      <c r="B23" s="270"/>
      <c r="C23" s="271"/>
      <c r="D23" s="7" t="s">
        <v>8</v>
      </c>
      <c r="E23" s="7" t="s">
        <v>8</v>
      </c>
      <c r="F23" s="7" t="s">
        <v>9</v>
      </c>
      <c r="G23" s="7" t="s">
        <v>101</v>
      </c>
      <c r="H23" s="7" t="s">
        <v>10</v>
      </c>
      <c r="I23" s="36" t="s">
        <v>16</v>
      </c>
    </row>
    <row r="24" spans="1:9" x14ac:dyDescent="0.2">
      <c r="A24" s="7"/>
      <c r="B24" s="19"/>
      <c r="C24" s="19"/>
      <c r="D24" s="7" t="s">
        <v>95</v>
      </c>
      <c r="E24" s="7" t="s">
        <v>95</v>
      </c>
      <c r="F24" s="7"/>
      <c r="G24" s="7" t="s">
        <v>16</v>
      </c>
      <c r="H24" s="88"/>
      <c r="I24" s="36" t="s">
        <v>102</v>
      </c>
    </row>
    <row r="25" spans="1:9" x14ac:dyDescent="0.2">
      <c r="A25" s="7"/>
      <c r="B25" s="19"/>
      <c r="C25" s="19"/>
      <c r="D25" s="89" t="s">
        <v>37</v>
      </c>
      <c r="E25" s="89" t="s">
        <v>37</v>
      </c>
      <c r="F25" s="89"/>
      <c r="G25" s="89" t="s">
        <v>103</v>
      </c>
      <c r="H25" s="89"/>
      <c r="I25" s="106" t="s">
        <v>42</v>
      </c>
    </row>
    <row r="26" spans="1:9" x14ac:dyDescent="0.2">
      <c r="A26" s="124"/>
      <c r="B26" s="124"/>
      <c r="C26" s="125"/>
      <c r="D26" s="125"/>
      <c r="E26" s="48"/>
      <c r="F26" s="48"/>
      <c r="G26" s="48"/>
      <c r="H26" s="48"/>
      <c r="I26" s="48"/>
    </row>
    <row r="27" spans="1:9" x14ac:dyDescent="0.2">
      <c r="A27" s="253">
        <v>100</v>
      </c>
      <c r="B27" s="250" t="s">
        <v>178</v>
      </c>
      <c r="C27" s="29"/>
      <c r="D27" s="119"/>
      <c r="E27" s="119"/>
      <c r="F27" s="47"/>
      <c r="G27" s="13"/>
      <c r="H27" s="47"/>
      <c r="I27" s="13">
        <f>+E27*G27</f>
        <v>0</v>
      </c>
    </row>
    <row r="28" spans="1:9" x14ac:dyDescent="0.2">
      <c r="A28" s="253">
        <v>150</v>
      </c>
      <c r="B28" s="250" t="s">
        <v>163</v>
      </c>
      <c r="C28" s="53"/>
      <c r="D28" s="119"/>
      <c r="E28" s="119"/>
      <c r="F28" s="47"/>
      <c r="G28" s="13"/>
      <c r="H28" s="47"/>
      <c r="I28" s="13">
        <f t="shared" ref="I28:I46" si="0">+E28*G28</f>
        <v>0</v>
      </c>
    </row>
    <row r="29" spans="1:9" x14ac:dyDescent="0.2">
      <c r="A29" s="253">
        <v>200</v>
      </c>
      <c r="B29" s="250" t="s">
        <v>164</v>
      </c>
      <c r="C29" s="53"/>
      <c r="D29" s="119"/>
      <c r="E29" s="119"/>
      <c r="F29" s="47"/>
      <c r="G29" s="13"/>
      <c r="H29" s="47"/>
      <c r="I29" s="13">
        <f t="shared" si="0"/>
        <v>0</v>
      </c>
    </row>
    <row r="30" spans="1:9" x14ac:dyDescent="0.2">
      <c r="A30" s="253">
        <v>220</v>
      </c>
      <c r="B30" s="250" t="s">
        <v>165</v>
      </c>
      <c r="C30" s="53"/>
      <c r="D30" s="119"/>
      <c r="E30" s="119"/>
      <c r="F30" s="47"/>
      <c r="G30" s="13"/>
      <c r="H30" s="47"/>
      <c r="I30" s="13">
        <f t="shared" si="0"/>
        <v>0</v>
      </c>
    </row>
    <row r="31" spans="1:9" ht="26.25" customHeight="1" x14ac:dyDescent="0.2">
      <c r="A31" s="253">
        <v>230</v>
      </c>
      <c r="B31" s="299" t="s">
        <v>173</v>
      </c>
      <c r="C31" s="300"/>
      <c r="D31" s="119"/>
      <c r="E31" s="119"/>
      <c r="F31" s="47"/>
      <c r="G31" s="13"/>
      <c r="H31" s="47"/>
      <c r="I31" s="13">
        <f t="shared" si="0"/>
        <v>0</v>
      </c>
    </row>
    <row r="32" spans="1:9" x14ac:dyDescent="0.2">
      <c r="A32" s="253">
        <v>300</v>
      </c>
      <c r="B32" s="250" t="s">
        <v>166</v>
      </c>
      <c r="C32" s="53"/>
      <c r="D32" s="119"/>
      <c r="E32" s="119"/>
      <c r="F32" s="47"/>
      <c r="G32" s="13"/>
      <c r="H32" s="47"/>
      <c r="I32" s="13">
        <f t="shared" si="0"/>
        <v>0</v>
      </c>
    </row>
    <row r="33" spans="1:9" x14ac:dyDescent="0.2">
      <c r="A33" s="253">
        <v>350</v>
      </c>
      <c r="B33" s="250" t="s">
        <v>167</v>
      </c>
      <c r="C33" s="53"/>
      <c r="D33" s="119"/>
      <c r="E33" s="119"/>
      <c r="F33" s="47"/>
      <c r="G33" s="13"/>
      <c r="H33" s="47"/>
      <c r="I33" s="13">
        <f t="shared" si="0"/>
        <v>0</v>
      </c>
    </row>
    <row r="34" spans="1:9" x14ac:dyDescent="0.2">
      <c r="A34" s="253">
        <v>400</v>
      </c>
      <c r="B34" s="250" t="s">
        <v>171</v>
      </c>
      <c r="C34" s="53"/>
      <c r="D34" s="119"/>
      <c r="E34" s="119"/>
      <c r="F34" s="47"/>
      <c r="G34" s="13"/>
      <c r="H34" s="47"/>
      <c r="I34" s="13">
        <f t="shared" si="0"/>
        <v>0</v>
      </c>
    </row>
    <row r="35" spans="1:9" x14ac:dyDescent="0.2">
      <c r="A35" s="253">
        <v>450</v>
      </c>
      <c r="B35" s="250" t="s">
        <v>172</v>
      </c>
      <c r="C35" s="53"/>
      <c r="D35" s="119"/>
      <c r="E35" s="119"/>
      <c r="F35" s="47"/>
      <c r="G35" s="13"/>
      <c r="H35" s="47"/>
      <c r="I35" s="13">
        <f t="shared" si="0"/>
        <v>0</v>
      </c>
    </row>
    <row r="36" spans="1:9" x14ac:dyDescent="0.2">
      <c r="A36" s="253">
        <v>500</v>
      </c>
      <c r="B36" s="250" t="s">
        <v>168</v>
      </c>
      <c r="C36" s="53"/>
      <c r="D36" s="119"/>
      <c r="E36" s="119"/>
      <c r="F36" s="47"/>
      <c r="G36" s="13"/>
      <c r="H36" s="47"/>
      <c r="I36" s="13">
        <f t="shared" si="0"/>
        <v>0</v>
      </c>
    </row>
    <row r="37" spans="1:9" x14ac:dyDescent="0.2">
      <c r="A37" s="253">
        <v>600</v>
      </c>
      <c r="B37" s="250" t="s">
        <v>179</v>
      </c>
      <c r="C37" s="53"/>
      <c r="D37" s="121"/>
      <c r="E37" s="119"/>
      <c r="F37" s="47"/>
      <c r="G37" s="13"/>
      <c r="H37" s="47"/>
      <c r="I37" s="13">
        <f t="shared" si="0"/>
        <v>0</v>
      </c>
    </row>
    <row r="38" spans="1:9" x14ac:dyDescent="0.2">
      <c r="A38" s="253">
        <v>700</v>
      </c>
      <c r="B38" s="250" t="s">
        <v>169</v>
      </c>
      <c r="C38" s="53"/>
      <c r="D38" s="119"/>
      <c r="E38" s="119"/>
      <c r="F38" s="47"/>
      <c r="G38" s="13"/>
      <c r="H38" s="47"/>
      <c r="I38" s="13">
        <f t="shared" si="0"/>
        <v>0</v>
      </c>
    </row>
    <row r="39" spans="1:9" x14ac:dyDescent="0.2">
      <c r="A39" s="253">
        <v>710</v>
      </c>
      <c r="B39" s="250" t="s">
        <v>170</v>
      </c>
      <c r="C39" s="53"/>
      <c r="D39" s="122"/>
      <c r="E39" s="122"/>
      <c r="F39" s="56"/>
      <c r="G39" s="26"/>
      <c r="H39" s="56"/>
      <c r="I39" s="13">
        <f t="shared" si="0"/>
        <v>0</v>
      </c>
    </row>
    <row r="40" spans="1:9" x14ac:dyDescent="0.2">
      <c r="A40" s="253">
        <v>750</v>
      </c>
      <c r="B40" s="250" t="s">
        <v>180</v>
      </c>
      <c r="C40" s="55"/>
      <c r="D40" s="119"/>
      <c r="E40" s="119"/>
      <c r="F40" s="47"/>
      <c r="G40" s="13"/>
      <c r="H40" s="47"/>
      <c r="I40" s="13">
        <f t="shared" si="0"/>
        <v>0</v>
      </c>
    </row>
    <row r="41" spans="1:9" x14ac:dyDescent="0.2">
      <c r="A41" s="253">
        <v>800</v>
      </c>
      <c r="B41" s="250" t="s">
        <v>181</v>
      </c>
      <c r="C41" s="53"/>
      <c r="D41" s="119"/>
      <c r="E41" s="119"/>
      <c r="F41" s="47"/>
      <c r="G41" s="13"/>
      <c r="H41" s="47"/>
      <c r="I41" s="13">
        <f t="shared" si="0"/>
        <v>0</v>
      </c>
    </row>
    <row r="42" spans="1:9" x14ac:dyDescent="0.2">
      <c r="A42" s="253">
        <v>900</v>
      </c>
      <c r="B42" s="251" t="s">
        <v>84</v>
      </c>
      <c r="C42" s="53"/>
      <c r="D42" s="119"/>
      <c r="E42" s="119"/>
      <c r="F42" s="47"/>
      <c r="G42" s="13"/>
      <c r="H42" s="47"/>
      <c r="I42" s="13">
        <f t="shared" si="0"/>
        <v>0</v>
      </c>
    </row>
    <row r="43" spans="1:9" x14ac:dyDescent="0.2">
      <c r="A43" s="252">
        <v>951</v>
      </c>
      <c r="B43" s="251" t="s">
        <v>174</v>
      </c>
      <c r="C43" s="29"/>
      <c r="D43" s="119"/>
      <c r="E43" s="119"/>
      <c r="F43" s="47"/>
      <c r="G43" s="13"/>
      <c r="H43" s="47"/>
      <c r="I43" s="13">
        <f t="shared" si="0"/>
        <v>0</v>
      </c>
    </row>
    <row r="44" spans="1:9" x14ac:dyDescent="0.2">
      <c r="A44" s="252">
        <v>952</v>
      </c>
      <c r="B44" s="251" t="s">
        <v>175</v>
      </c>
      <c r="C44" s="29"/>
      <c r="D44" s="119"/>
      <c r="E44" s="119"/>
      <c r="F44" s="47"/>
      <c r="G44" s="13"/>
      <c r="H44" s="47"/>
      <c r="I44" s="13">
        <f t="shared" si="0"/>
        <v>0</v>
      </c>
    </row>
    <row r="45" spans="1:9" x14ac:dyDescent="0.2">
      <c r="A45" s="252">
        <v>953</v>
      </c>
      <c r="B45" s="251" t="s">
        <v>176</v>
      </c>
      <c r="C45" s="29"/>
      <c r="D45" s="119"/>
      <c r="E45" s="119"/>
      <c r="F45" s="47"/>
      <c r="G45" s="13"/>
      <c r="H45" s="47"/>
      <c r="I45" s="13">
        <f t="shared" si="0"/>
        <v>0</v>
      </c>
    </row>
    <row r="46" spans="1:9" x14ac:dyDescent="0.2">
      <c r="A46" s="252">
        <v>990</v>
      </c>
      <c r="B46" s="251" t="s">
        <v>88</v>
      </c>
      <c r="C46" s="157"/>
      <c r="D46" s="119"/>
      <c r="E46" s="119"/>
      <c r="F46" s="47"/>
      <c r="G46" s="13"/>
      <c r="H46" s="47"/>
      <c r="I46" s="13">
        <f t="shared" si="0"/>
        <v>0</v>
      </c>
    </row>
    <row r="47" spans="1:9" x14ac:dyDescent="0.2">
      <c r="A47" s="127"/>
      <c r="B47" s="52"/>
      <c r="C47" s="53"/>
      <c r="D47" s="128"/>
      <c r="E47" s="119"/>
      <c r="F47" s="47"/>
      <c r="G47" s="13"/>
      <c r="H47" s="47"/>
      <c r="I47" s="13"/>
    </row>
    <row r="48" spans="1:9" x14ac:dyDescent="0.2">
      <c r="A48" s="14"/>
      <c r="B48" s="6"/>
      <c r="C48" s="6"/>
      <c r="D48" s="6"/>
      <c r="E48" s="8"/>
      <c r="F48" s="8" t="s">
        <v>104</v>
      </c>
      <c r="G48" s="75">
        <v>0</v>
      </c>
      <c r="H48" s="6"/>
      <c r="I48" s="30"/>
    </row>
    <row r="49" spans="1:9" x14ac:dyDescent="0.2">
      <c r="A49" s="14"/>
      <c r="B49" s="6"/>
      <c r="C49" s="6"/>
      <c r="D49" s="6"/>
      <c r="E49" s="6"/>
      <c r="F49" s="6"/>
      <c r="G49" s="6"/>
      <c r="H49" s="8" t="s">
        <v>105</v>
      </c>
      <c r="I49" s="13">
        <v>0</v>
      </c>
    </row>
    <row r="50" spans="1:9" x14ac:dyDescent="0.2">
      <c r="A50" s="14"/>
      <c r="B50" s="6"/>
      <c r="C50" s="6"/>
      <c r="D50" s="6"/>
      <c r="E50" s="6"/>
      <c r="F50" s="6"/>
      <c r="G50" s="6"/>
      <c r="H50" s="8"/>
      <c r="I50" s="110"/>
    </row>
    <row r="51" spans="1:9" x14ac:dyDescent="0.2">
      <c r="A51" s="292" t="s">
        <v>108</v>
      </c>
      <c r="B51" s="293"/>
      <c r="C51" s="293"/>
      <c r="D51" s="293"/>
      <c r="E51" s="293"/>
      <c r="F51" s="293"/>
      <c r="G51" s="293"/>
      <c r="H51" s="293" t="s">
        <v>106</v>
      </c>
      <c r="I51" s="110" t="e">
        <f>I49/G48</f>
        <v>#DIV/0!</v>
      </c>
    </row>
    <row r="52" spans="1:9" x14ac:dyDescent="0.2">
      <c r="A52" s="123"/>
      <c r="B52" s="8"/>
      <c r="C52" s="8"/>
      <c r="D52" s="8"/>
      <c r="E52" s="8"/>
      <c r="F52" s="8"/>
      <c r="G52" s="8"/>
      <c r="H52" s="8"/>
      <c r="I52" s="110"/>
    </row>
    <row r="53" spans="1:9" x14ac:dyDescent="0.2">
      <c r="A53" s="123"/>
      <c r="B53" s="8"/>
      <c r="C53" s="8"/>
      <c r="D53" s="8"/>
      <c r="E53" s="8"/>
      <c r="F53" s="8"/>
      <c r="G53" s="8"/>
      <c r="H53" s="8"/>
      <c r="I53" s="110"/>
    </row>
    <row r="54" spans="1:9" x14ac:dyDescent="0.2">
      <c r="A54" s="123"/>
      <c r="B54" s="8"/>
      <c r="C54" s="8"/>
      <c r="D54" s="8"/>
      <c r="E54" s="8"/>
      <c r="F54" s="8"/>
      <c r="G54" s="8"/>
      <c r="H54" s="8"/>
      <c r="I54" s="110"/>
    </row>
    <row r="55" spans="1:9" x14ac:dyDescent="0.2">
      <c r="A55" s="123"/>
      <c r="B55" s="8"/>
      <c r="C55" s="8"/>
      <c r="D55" s="8"/>
      <c r="E55" s="8"/>
      <c r="F55" s="8"/>
      <c r="G55" s="8"/>
      <c r="H55" s="8"/>
      <c r="I55" s="110"/>
    </row>
    <row r="56" spans="1:9" x14ac:dyDescent="0.2">
      <c r="A56" s="260" t="s">
        <v>141</v>
      </c>
      <c r="B56" s="281"/>
      <c r="C56" s="281"/>
      <c r="D56" s="281"/>
      <c r="E56" s="281"/>
      <c r="F56" s="281"/>
      <c r="G56" s="281"/>
      <c r="H56" s="281"/>
      <c r="I56" s="283"/>
    </row>
    <row r="57" spans="1:9" x14ac:dyDescent="0.2">
      <c r="A57" s="260"/>
      <c r="B57" s="281"/>
      <c r="C57" s="281"/>
      <c r="D57" s="281"/>
      <c r="E57" s="281"/>
      <c r="F57" s="281"/>
      <c r="G57" s="281"/>
      <c r="H57" s="281"/>
      <c r="I57" s="283"/>
    </row>
    <row r="58" spans="1:9" ht="16.5" customHeight="1" x14ac:dyDescent="0.2">
      <c r="A58" s="260" t="s">
        <v>147</v>
      </c>
      <c r="B58" s="281"/>
      <c r="C58" s="281"/>
      <c r="D58" s="281"/>
      <c r="E58" s="281"/>
      <c r="F58" s="281"/>
      <c r="G58" s="281"/>
      <c r="H58" s="281"/>
      <c r="I58" s="283"/>
    </row>
    <row r="59" spans="1:9" ht="16.5" customHeight="1" x14ac:dyDescent="0.2">
      <c r="A59" s="246"/>
      <c r="B59" s="248"/>
      <c r="C59" s="248"/>
      <c r="D59" s="248"/>
      <c r="E59" s="248"/>
      <c r="F59" s="248"/>
      <c r="G59" s="248"/>
      <c r="H59" s="248"/>
      <c r="I59" s="249"/>
    </row>
    <row r="60" spans="1:9" x14ac:dyDescent="0.2">
      <c r="A60" s="123"/>
      <c r="B60" s="8"/>
      <c r="C60" s="8"/>
      <c r="D60" s="8"/>
      <c r="E60" s="8"/>
      <c r="F60" s="8"/>
      <c r="G60" s="8"/>
      <c r="H60" s="8"/>
      <c r="I60" s="110"/>
    </row>
    <row r="61" spans="1:9" x14ac:dyDescent="0.2">
      <c r="A61" s="14" t="s">
        <v>40</v>
      </c>
      <c r="B61" s="6"/>
      <c r="C61" s="6"/>
      <c r="D61" s="6"/>
      <c r="E61" s="6"/>
      <c r="F61" s="6"/>
      <c r="G61" s="6"/>
      <c r="H61" s="6"/>
      <c r="I61" s="30"/>
    </row>
    <row r="62" spans="1:9" x14ac:dyDescent="0.2">
      <c r="A62" s="14" t="s">
        <v>43</v>
      </c>
      <c r="B62" s="6"/>
      <c r="C62" s="6"/>
      <c r="D62" s="6"/>
      <c r="E62" s="6"/>
      <c r="F62" s="6"/>
      <c r="G62" s="6"/>
      <c r="H62" s="6"/>
      <c r="I62" s="30"/>
    </row>
    <row r="63" spans="1:9" x14ac:dyDescent="0.2">
      <c r="A63" s="14"/>
      <c r="B63" s="6"/>
      <c r="C63" s="6"/>
      <c r="D63" s="6"/>
      <c r="E63" s="6"/>
      <c r="F63" s="6"/>
      <c r="G63" s="6"/>
      <c r="H63" s="6"/>
      <c r="I63" s="30"/>
    </row>
    <row r="64" spans="1:9" x14ac:dyDescent="0.2">
      <c r="A64" s="14"/>
      <c r="B64" s="21"/>
      <c r="C64" s="21"/>
      <c r="D64" s="6"/>
      <c r="E64" s="21"/>
      <c r="F64" s="21"/>
      <c r="G64" s="21"/>
      <c r="H64" s="6"/>
      <c r="I64" s="29"/>
    </row>
    <row r="65" spans="1:9" x14ac:dyDescent="0.2">
      <c r="A65" s="32"/>
      <c r="B65" s="291" t="s">
        <v>87</v>
      </c>
      <c r="C65" s="291"/>
      <c r="D65" s="21"/>
      <c r="E65" s="291" t="s">
        <v>86</v>
      </c>
      <c r="F65" s="291"/>
      <c r="G65" s="291"/>
      <c r="H65" s="21"/>
      <c r="I65" s="108" t="s">
        <v>85</v>
      </c>
    </row>
  </sheetData>
  <mergeCells count="19">
    <mergeCell ref="A7:I7"/>
    <mergeCell ref="A10:B10"/>
    <mergeCell ref="G10:H10"/>
    <mergeCell ref="A2:I2"/>
    <mergeCell ref="A3:I3"/>
    <mergeCell ref="A4:I4"/>
    <mergeCell ref="A6:I6"/>
    <mergeCell ref="A9:B9"/>
    <mergeCell ref="G9:H9"/>
    <mergeCell ref="A56:I57"/>
    <mergeCell ref="A58:I58"/>
    <mergeCell ref="B65:C65"/>
    <mergeCell ref="E65:G65"/>
    <mergeCell ref="A11:B11"/>
    <mergeCell ref="G11:H11"/>
    <mergeCell ref="A17:B17"/>
    <mergeCell ref="A23:C23"/>
    <mergeCell ref="A51:H51"/>
    <mergeCell ref="B31:C31"/>
  </mergeCells>
  <phoneticPr fontId="0" type="noConversion"/>
  <pageMargins left="0.4" right="0.4" top="0.4" bottom="0.4" header="0.4" footer="0.4"/>
  <pageSetup scale="86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"/>
  <sheetViews>
    <sheetView workbookViewId="0">
      <selection activeCell="G27" sqref="G27"/>
    </sheetView>
  </sheetViews>
  <sheetFormatPr defaultRowHeight="12.75" x14ac:dyDescent="0.2"/>
  <sheetData>
    <row r="5" spans="2:2" x14ac:dyDescent="0.2">
      <c r="B5" s="185" t="s">
        <v>146</v>
      </c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view="pageBreakPreview" topLeftCell="A41" zoomScaleNormal="100" zoomScaleSheetLayoutView="100" workbookViewId="0">
      <selection activeCell="G27" sqref="G27"/>
    </sheetView>
  </sheetViews>
  <sheetFormatPr defaultRowHeight="12.75" x14ac:dyDescent="0.2"/>
  <cols>
    <col min="1" max="1" width="29.28515625" customWidth="1"/>
    <col min="2" max="2" width="14.42578125" customWidth="1"/>
    <col min="3" max="3" width="13.28515625" customWidth="1"/>
    <col min="4" max="7" width="12.7109375" customWidth="1"/>
  </cols>
  <sheetData>
    <row r="1" spans="1:7" x14ac:dyDescent="0.2">
      <c r="A1" s="2"/>
      <c r="B1" s="2"/>
      <c r="C1" s="2"/>
      <c r="D1" s="2"/>
      <c r="E1" s="2"/>
      <c r="F1" s="2"/>
      <c r="G1" s="12" t="s">
        <v>82</v>
      </c>
    </row>
    <row r="2" spans="1:7" s="215" customFormat="1" ht="14.1" customHeight="1" x14ac:dyDescent="0.25">
      <c r="A2" s="263" t="s">
        <v>0</v>
      </c>
      <c r="B2" s="264"/>
      <c r="C2" s="264"/>
      <c r="D2" s="264"/>
      <c r="E2" s="264"/>
      <c r="F2" s="264"/>
      <c r="G2" s="265"/>
    </row>
    <row r="3" spans="1:7" s="215" customFormat="1" ht="14.1" customHeight="1" x14ac:dyDescent="0.25">
      <c r="A3" s="266" t="s">
        <v>144</v>
      </c>
      <c r="B3" s="267"/>
      <c r="C3" s="267"/>
      <c r="D3" s="267"/>
      <c r="E3" s="267"/>
      <c r="F3" s="267"/>
      <c r="G3" s="268"/>
    </row>
    <row r="4" spans="1:7" s="215" customFormat="1" ht="14.1" customHeight="1" x14ac:dyDescent="0.2">
      <c r="A4" s="269" t="s">
        <v>2</v>
      </c>
      <c r="B4" s="270"/>
      <c r="C4" s="270"/>
      <c r="D4" s="270"/>
      <c r="E4" s="270"/>
      <c r="F4" s="270"/>
      <c r="G4" s="271"/>
    </row>
    <row r="5" spans="1:7" s="215" customFormat="1" ht="14.1" customHeight="1" x14ac:dyDescent="0.2">
      <c r="A5" s="209"/>
      <c r="B5" s="210"/>
      <c r="C5" s="210"/>
      <c r="D5" s="210"/>
      <c r="E5" s="210"/>
      <c r="F5" s="210"/>
      <c r="G5" s="217"/>
    </row>
    <row r="6" spans="1:7" s="215" customFormat="1" ht="14.1" customHeight="1" x14ac:dyDescent="0.25">
      <c r="A6" s="266" t="s">
        <v>73</v>
      </c>
      <c r="B6" s="267"/>
      <c r="C6" s="267"/>
      <c r="D6" s="267"/>
      <c r="E6" s="267"/>
      <c r="F6" s="267"/>
      <c r="G6" s="268"/>
    </row>
    <row r="7" spans="1:7" ht="14.1" customHeight="1" x14ac:dyDescent="0.2">
      <c r="A7" s="14"/>
      <c r="B7" s="6"/>
      <c r="C7" s="6"/>
      <c r="D7" s="6"/>
      <c r="E7" s="6"/>
      <c r="F7" s="6"/>
      <c r="G7" s="30"/>
    </row>
    <row r="8" spans="1:7" ht="14.1" customHeight="1" x14ac:dyDescent="0.2">
      <c r="A8" s="59" t="s">
        <v>3</v>
      </c>
      <c r="B8" s="44"/>
      <c r="C8" s="17"/>
      <c r="D8" s="19"/>
      <c r="E8" s="20" t="s">
        <v>26</v>
      </c>
      <c r="F8" s="16"/>
      <c r="G8" s="29"/>
    </row>
    <row r="9" spans="1:7" ht="14.1" customHeight="1" x14ac:dyDescent="0.2">
      <c r="A9" s="59" t="s">
        <v>34</v>
      </c>
      <c r="B9" s="45"/>
      <c r="C9" s="18"/>
      <c r="D9" s="19"/>
      <c r="E9" s="20" t="s">
        <v>12</v>
      </c>
      <c r="F9" s="64"/>
      <c r="G9" s="53"/>
    </row>
    <row r="10" spans="1:7" ht="14.1" customHeight="1" x14ac:dyDescent="0.2">
      <c r="A10" s="59"/>
      <c r="B10" s="65"/>
      <c r="C10" s="161"/>
      <c r="D10" s="42"/>
      <c r="E10" s="20" t="s">
        <v>109</v>
      </c>
      <c r="F10" s="21"/>
      <c r="G10" s="53"/>
    </row>
    <row r="11" spans="1:7" ht="14.1" customHeight="1" x14ac:dyDescent="0.2">
      <c r="A11" s="59" t="s">
        <v>44</v>
      </c>
      <c r="B11" s="20" t="s">
        <v>45</v>
      </c>
      <c r="C11" s="66"/>
      <c r="D11" s="66"/>
      <c r="E11" s="20" t="s">
        <v>46</v>
      </c>
      <c r="F11" s="17"/>
      <c r="G11" s="53"/>
    </row>
    <row r="12" spans="1:7" ht="14.1" customHeight="1" x14ac:dyDescent="0.2">
      <c r="A12" s="14"/>
      <c r="B12" s="39"/>
      <c r="C12" s="42"/>
      <c r="D12" s="42"/>
      <c r="E12" s="20"/>
      <c r="F12" s="6"/>
      <c r="G12" s="30"/>
    </row>
    <row r="13" spans="1:7" ht="14.1" customHeight="1" x14ac:dyDescent="0.2">
      <c r="A13" s="32"/>
      <c r="B13" s="21"/>
      <c r="C13" s="21"/>
      <c r="D13" s="21"/>
      <c r="E13" s="21"/>
      <c r="F13" s="21"/>
      <c r="G13" s="29"/>
    </row>
    <row r="14" spans="1:7" ht="14.1" customHeight="1" x14ac:dyDescent="0.2">
      <c r="A14" s="34" t="s">
        <v>78</v>
      </c>
      <c r="B14" s="6"/>
      <c r="C14" s="74" t="s">
        <v>16</v>
      </c>
      <c r="D14" s="74" t="s">
        <v>6</v>
      </c>
      <c r="E14" s="74" t="s">
        <v>8</v>
      </c>
      <c r="F14" s="74" t="s">
        <v>15</v>
      </c>
      <c r="G14" s="87" t="s">
        <v>72</v>
      </c>
    </row>
    <row r="15" spans="1:7" ht="14.1" customHeight="1" x14ac:dyDescent="0.2">
      <c r="A15" s="34"/>
      <c r="B15" s="6"/>
      <c r="C15" s="7" t="s">
        <v>11</v>
      </c>
      <c r="D15" s="7" t="s">
        <v>27</v>
      </c>
      <c r="E15" s="7" t="s">
        <v>42</v>
      </c>
      <c r="F15" s="7" t="s">
        <v>16</v>
      </c>
      <c r="G15" s="36"/>
    </row>
    <row r="16" spans="1:7" ht="14.1" customHeight="1" thickBot="1" x14ac:dyDescent="0.25">
      <c r="A16" s="15"/>
      <c r="B16" s="4"/>
      <c r="C16" s="35" t="s">
        <v>8</v>
      </c>
      <c r="D16" s="35" t="s">
        <v>8</v>
      </c>
      <c r="E16" s="35" t="s">
        <v>18</v>
      </c>
      <c r="F16" s="35"/>
      <c r="G16" s="92"/>
    </row>
    <row r="17" spans="1:7" ht="14.1" customHeight="1" thickTop="1" x14ac:dyDescent="0.2">
      <c r="A17" s="98" t="s">
        <v>76</v>
      </c>
      <c r="B17" s="99"/>
      <c r="C17" s="100"/>
      <c r="D17" s="100"/>
      <c r="E17" s="100"/>
      <c r="F17" s="100"/>
      <c r="G17" s="101"/>
    </row>
    <row r="18" spans="1:7" ht="14.1" customHeight="1" x14ac:dyDescent="0.2">
      <c r="A18" s="79" t="s">
        <v>111</v>
      </c>
      <c r="B18" s="91"/>
      <c r="C18" s="32"/>
      <c r="D18" s="32"/>
      <c r="E18" s="32"/>
      <c r="F18" s="32"/>
      <c r="G18" s="54"/>
    </row>
    <row r="19" spans="1:7" ht="14.1" customHeight="1" x14ac:dyDescent="0.2">
      <c r="A19" s="14" t="s">
        <v>75</v>
      </c>
      <c r="B19" s="8"/>
      <c r="C19" s="68"/>
      <c r="D19" s="68"/>
      <c r="E19" s="68"/>
      <c r="F19" s="68"/>
      <c r="G19" s="69"/>
    </row>
    <row r="20" spans="1:7" ht="14.1" customHeight="1" x14ac:dyDescent="0.2">
      <c r="A20" s="32"/>
      <c r="B20" s="93"/>
      <c r="C20" s="70"/>
      <c r="D20" s="70"/>
      <c r="E20" s="70"/>
      <c r="F20" s="70"/>
      <c r="G20" s="25"/>
    </row>
    <row r="21" spans="1:7" ht="14.1" customHeight="1" x14ac:dyDescent="0.2">
      <c r="A21" s="52"/>
      <c r="B21" s="94" t="s">
        <v>77</v>
      </c>
      <c r="C21" s="102">
        <f>SUM(C19:C20)</f>
        <v>0</v>
      </c>
      <c r="D21" s="102">
        <f>SUM(D19:D20)</f>
        <v>0</v>
      </c>
      <c r="E21" s="102">
        <f>SUM(E19:E20)</f>
        <v>0</v>
      </c>
      <c r="F21" s="102">
        <f>SUM(F19:F20)</f>
        <v>0</v>
      </c>
      <c r="G21" s="13">
        <f>SUM(G19:G20)</f>
        <v>0</v>
      </c>
    </row>
    <row r="22" spans="1:7" ht="14.1" customHeight="1" x14ac:dyDescent="0.2">
      <c r="A22" s="14" t="s">
        <v>75</v>
      </c>
      <c r="B22" s="8"/>
      <c r="C22" s="68"/>
      <c r="D22" s="68"/>
      <c r="E22" s="68"/>
      <c r="F22" s="68"/>
      <c r="G22" s="69"/>
    </row>
    <row r="23" spans="1:7" ht="14.1" customHeight="1" x14ac:dyDescent="0.2">
      <c r="A23" s="32"/>
      <c r="B23" s="91"/>
      <c r="C23" s="70"/>
      <c r="D23" s="70"/>
      <c r="E23" s="70"/>
      <c r="F23" s="70"/>
      <c r="G23" s="25"/>
    </row>
    <row r="24" spans="1:7" ht="14.1" customHeight="1" x14ac:dyDescent="0.2">
      <c r="A24" s="52"/>
      <c r="B24" s="94" t="s">
        <v>77</v>
      </c>
      <c r="C24" s="102">
        <f>SUM(C22:C23)</f>
        <v>0</v>
      </c>
      <c r="D24" s="102">
        <f>SUM(D22:D23)</f>
        <v>0</v>
      </c>
      <c r="E24" s="102">
        <f>SUM(E22:E23)</f>
        <v>0</v>
      </c>
      <c r="F24" s="102">
        <f>SUM(F22:F23)</f>
        <v>0</v>
      </c>
      <c r="G24" s="13">
        <f>SUM(G22:G23)</f>
        <v>0</v>
      </c>
    </row>
    <row r="25" spans="1:7" ht="14.1" customHeight="1" x14ac:dyDescent="0.2">
      <c r="A25" s="14" t="s">
        <v>75</v>
      </c>
      <c r="B25" s="8"/>
      <c r="C25" s="68"/>
      <c r="D25" s="68"/>
      <c r="E25" s="68"/>
      <c r="F25" s="68"/>
      <c r="G25" s="69"/>
    </row>
    <row r="26" spans="1:7" ht="14.1" customHeight="1" x14ac:dyDescent="0.2">
      <c r="A26" s="32"/>
      <c r="B26" s="91"/>
      <c r="C26" s="70"/>
      <c r="D26" s="70"/>
      <c r="E26" s="70"/>
      <c r="F26" s="70"/>
      <c r="G26" s="25"/>
    </row>
    <row r="27" spans="1:7" ht="14.1" customHeight="1" x14ac:dyDescent="0.2">
      <c r="A27" s="52"/>
      <c r="B27" s="94" t="s">
        <v>77</v>
      </c>
      <c r="C27" s="102">
        <f>SUM(C25:C26)</f>
        <v>0</v>
      </c>
      <c r="D27" s="102">
        <f>SUM(D25:D26)</f>
        <v>0</v>
      </c>
      <c r="E27" s="102">
        <f>SUM(E25:E26)</f>
        <v>0</v>
      </c>
      <c r="F27" s="102">
        <f>SUM(F25:F26)</f>
        <v>0</v>
      </c>
      <c r="G27" s="13">
        <f>SUM(G25:G26)</f>
        <v>0</v>
      </c>
    </row>
    <row r="28" spans="1:7" ht="14.1" customHeight="1" x14ac:dyDescent="0.2">
      <c r="A28" s="14" t="s">
        <v>75</v>
      </c>
      <c r="B28" s="8"/>
      <c r="C28" s="68"/>
      <c r="D28" s="68"/>
      <c r="E28" s="68"/>
      <c r="F28" s="68"/>
      <c r="G28" s="69"/>
    </row>
    <row r="29" spans="1:7" ht="14.1" customHeight="1" x14ac:dyDescent="0.2">
      <c r="A29" s="32"/>
      <c r="B29" s="91"/>
      <c r="C29" s="70"/>
      <c r="D29" s="70"/>
      <c r="E29" s="70"/>
      <c r="F29" s="70"/>
      <c r="G29" s="25"/>
    </row>
    <row r="30" spans="1:7" ht="14.1" customHeight="1" x14ac:dyDescent="0.2">
      <c r="A30" s="52"/>
      <c r="B30" s="94" t="s">
        <v>77</v>
      </c>
      <c r="C30" s="102">
        <f>SUM(C28:C29)</f>
        <v>0</v>
      </c>
      <c r="D30" s="102">
        <f>SUM(D28:D29)</f>
        <v>0</v>
      </c>
      <c r="E30" s="102">
        <f>SUM(E28:E29)</f>
        <v>0</v>
      </c>
      <c r="F30" s="102">
        <f>SUM(F28:F29)</f>
        <v>0</v>
      </c>
      <c r="G30" s="13">
        <f>SUM(G28:G29)</f>
        <v>0</v>
      </c>
    </row>
    <row r="31" spans="1:7" ht="14.1" customHeight="1" x14ac:dyDescent="0.2">
      <c r="A31" s="49"/>
      <c r="B31" s="8"/>
      <c r="C31" s="68"/>
      <c r="D31" s="68"/>
      <c r="E31" s="68"/>
      <c r="F31" s="68"/>
      <c r="G31" s="69"/>
    </row>
    <row r="32" spans="1:7" ht="14.1" customHeight="1" x14ac:dyDescent="0.2">
      <c r="A32" s="96" t="s">
        <v>79</v>
      </c>
      <c r="B32" s="8"/>
      <c r="C32" s="102">
        <f>SUM(C30:C31)</f>
        <v>0</v>
      </c>
      <c r="D32" s="102">
        <f>SUM(D30:D31)</f>
        <v>0</v>
      </c>
      <c r="E32" s="102">
        <f>SUM(E30:E31)</f>
        <v>0</v>
      </c>
      <c r="F32" s="102">
        <f>SUM(F30:F31)</f>
        <v>0</v>
      </c>
      <c r="G32" s="13">
        <f>SUM(G30,G27,G24,G21)</f>
        <v>0</v>
      </c>
    </row>
    <row r="33" spans="1:7" ht="14.1" customHeight="1" thickBot="1" x14ac:dyDescent="0.25">
      <c r="A33" s="97"/>
      <c r="B33" s="11"/>
      <c r="C33" s="103"/>
      <c r="D33" s="103"/>
      <c r="E33" s="103"/>
      <c r="F33" s="103"/>
      <c r="G33" s="104"/>
    </row>
    <row r="34" spans="1:7" ht="14.1" customHeight="1" thickTop="1" x14ac:dyDescent="0.2">
      <c r="A34" s="98" t="s">
        <v>76</v>
      </c>
      <c r="B34" s="8"/>
      <c r="C34" s="68"/>
      <c r="D34" s="68"/>
      <c r="E34" s="68"/>
      <c r="F34" s="68"/>
      <c r="G34" s="69"/>
    </row>
    <row r="35" spans="1:7" ht="14.1" customHeight="1" x14ac:dyDescent="0.2">
      <c r="A35" s="79" t="s">
        <v>111</v>
      </c>
      <c r="B35" s="91"/>
      <c r="C35" s="70"/>
      <c r="D35" s="70"/>
      <c r="E35" s="70"/>
      <c r="F35" s="70"/>
      <c r="G35" s="25"/>
    </row>
    <row r="36" spans="1:7" ht="14.1" customHeight="1" x14ac:dyDescent="0.2">
      <c r="A36" s="14" t="s">
        <v>75</v>
      </c>
      <c r="B36" s="8"/>
      <c r="C36" s="68"/>
      <c r="D36" s="68"/>
      <c r="E36" s="68"/>
      <c r="F36" s="68"/>
      <c r="G36" s="69"/>
    </row>
    <row r="37" spans="1:7" ht="14.1" customHeight="1" x14ac:dyDescent="0.2">
      <c r="A37" s="32"/>
      <c r="B37" s="91"/>
      <c r="C37" s="70"/>
      <c r="D37" s="70"/>
      <c r="E37" s="70"/>
      <c r="F37" s="70"/>
      <c r="G37" s="25"/>
    </row>
    <row r="38" spans="1:7" ht="14.1" customHeight="1" x14ac:dyDescent="0.2">
      <c r="A38" s="52"/>
      <c r="B38" s="94" t="s">
        <v>77</v>
      </c>
      <c r="C38" s="102">
        <f>SUM(C36:C37)</f>
        <v>0</v>
      </c>
      <c r="D38" s="102">
        <f>SUM(D36:D37)</f>
        <v>0</v>
      </c>
      <c r="E38" s="102">
        <f>SUM(E36:E37)</f>
        <v>0</v>
      </c>
      <c r="F38" s="102">
        <f>SUM(F36:F37)</f>
        <v>0</v>
      </c>
      <c r="G38" s="13">
        <f>SUM(G36:G37)</f>
        <v>0</v>
      </c>
    </row>
    <row r="39" spans="1:7" ht="14.1" customHeight="1" x14ac:dyDescent="0.2">
      <c r="A39" s="14" t="s">
        <v>75</v>
      </c>
      <c r="B39" s="8"/>
      <c r="C39" s="68"/>
      <c r="D39" s="68"/>
      <c r="E39" s="68"/>
      <c r="F39" s="68"/>
      <c r="G39" s="69"/>
    </row>
    <row r="40" spans="1:7" ht="14.1" customHeight="1" x14ac:dyDescent="0.2">
      <c r="A40" s="32"/>
      <c r="B40" s="91"/>
      <c r="C40" s="70"/>
      <c r="D40" s="70"/>
      <c r="E40" s="70"/>
      <c r="F40" s="70"/>
      <c r="G40" s="25"/>
    </row>
    <row r="41" spans="1:7" ht="14.1" customHeight="1" x14ac:dyDescent="0.2">
      <c r="A41" s="52"/>
      <c r="B41" s="94" t="s">
        <v>77</v>
      </c>
      <c r="C41" s="102">
        <f>SUM(C39:C40)</f>
        <v>0</v>
      </c>
      <c r="D41" s="102">
        <f>SUM(D39:D40)</f>
        <v>0</v>
      </c>
      <c r="E41" s="102">
        <f>SUM(E39:E40)</f>
        <v>0</v>
      </c>
      <c r="F41" s="102">
        <f>SUM(F39:F40)</f>
        <v>0</v>
      </c>
      <c r="G41" s="13">
        <f>SUM(G39:G40)</f>
        <v>0</v>
      </c>
    </row>
    <row r="42" spans="1:7" ht="14.1" customHeight="1" x14ac:dyDescent="0.2">
      <c r="A42" s="14" t="s">
        <v>75</v>
      </c>
      <c r="B42" s="8"/>
      <c r="C42" s="68"/>
      <c r="D42" s="68"/>
      <c r="E42" s="68"/>
      <c r="F42" s="68"/>
      <c r="G42" s="69"/>
    </row>
    <row r="43" spans="1:7" ht="14.1" customHeight="1" x14ac:dyDescent="0.2">
      <c r="A43" s="32"/>
      <c r="B43" s="91"/>
      <c r="C43" s="70"/>
      <c r="D43" s="70"/>
      <c r="E43" s="70"/>
      <c r="F43" s="70"/>
      <c r="G43" s="25"/>
    </row>
    <row r="44" spans="1:7" ht="14.1" customHeight="1" x14ac:dyDescent="0.2">
      <c r="A44" s="52"/>
      <c r="B44" s="94" t="s">
        <v>77</v>
      </c>
      <c r="C44" s="102">
        <f>SUM(C42:C43)</f>
        <v>0</v>
      </c>
      <c r="D44" s="102">
        <f>SUM(D42:D43)</f>
        <v>0</v>
      </c>
      <c r="E44" s="102">
        <f>SUM(E42:E43)</f>
        <v>0</v>
      </c>
      <c r="F44" s="102">
        <f>SUM(F42:F43)</f>
        <v>0</v>
      </c>
      <c r="G44" s="13">
        <f>SUM(G42:G43)</f>
        <v>0</v>
      </c>
    </row>
    <row r="45" spans="1:7" ht="14.1" customHeight="1" x14ac:dyDescent="0.2">
      <c r="A45" s="14" t="s">
        <v>75</v>
      </c>
      <c r="B45" s="8"/>
      <c r="C45" s="68"/>
      <c r="D45" s="68"/>
      <c r="E45" s="68"/>
      <c r="F45" s="68"/>
      <c r="G45" s="69"/>
    </row>
    <row r="46" spans="1:7" ht="14.1" customHeight="1" x14ac:dyDescent="0.2">
      <c r="A46" s="32"/>
      <c r="B46" s="91"/>
      <c r="C46" s="70"/>
      <c r="D46" s="70"/>
      <c r="E46" s="70"/>
      <c r="F46" s="70"/>
      <c r="G46" s="25"/>
    </row>
    <row r="47" spans="1:7" ht="14.1" customHeight="1" x14ac:dyDescent="0.2">
      <c r="A47" s="52"/>
      <c r="B47" s="94" t="s">
        <v>77</v>
      </c>
      <c r="C47" s="102">
        <f>SUM(C45:C46)</f>
        <v>0</v>
      </c>
      <c r="D47" s="102">
        <f>SUM(D45:D46)</f>
        <v>0</v>
      </c>
      <c r="E47" s="102">
        <f>SUM(E45:E46)</f>
        <v>0</v>
      </c>
      <c r="F47" s="102">
        <f>SUM(F45:F46)</f>
        <v>0</v>
      </c>
      <c r="G47" s="13">
        <f>SUM(G45:G46)</f>
        <v>0</v>
      </c>
    </row>
    <row r="48" spans="1:7" ht="14.1" customHeight="1" x14ac:dyDescent="0.2">
      <c r="A48" s="14"/>
      <c r="B48" s="8"/>
      <c r="C48" s="68"/>
      <c r="D48" s="68"/>
      <c r="E48" s="68"/>
      <c r="F48" s="68"/>
      <c r="G48" s="69"/>
    </row>
    <row r="49" spans="1:9" ht="14.1" customHeight="1" x14ac:dyDescent="0.2">
      <c r="A49" s="34" t="s">
        <v>80</v>
      </c>
      <c r="B49" s="8"/>
      <c r="C49" s="102">
        <f>SUM(C47:C48)</f>
        <v>0</v>
      </c>
      <c r="D49" s="102">
        <f>SUM(D47:D48)</f>
        <v>0</v>
      </c>
      <c r="E49" s="102">
        <f>SUM(E47:E48)</f>
        <v>0</v>
      </c>
      <c r="F49" s="102">
        <f>SUM(F47:F48)</f>
        <v>0</v>
      </c>
      <c r="G49" s="13">
        <f>SUM(G47,G44,G41,G38)</f>
        <v>0</v>
      </c>
    </row>
    <row r="50" spans="1:9" ht="14.1" customHeight="1" thickBot="1" x14ac:dyDescent="0.25">
      <c r="A50" s="15"/>
      <c r="B50" s="11"/>
      <c r="C50" s="103"/>
      <c r="D50" s="103"/>
      <c r="E50" s="103"/>
      <c r="F50" s="104"/>
      <c r="G50" s="104"/>
      <c r="H50" s="6"/>
      <c r="I50" s="39"/>
    </row>
    <row r="51" spans="1:9" ht="14.1" customHeight="1" thickTop="1" x14ac:dyDescent="0.2">
      <c r="A51" s="139" t="s">
        <v>118</v>
      </c>
      <c r="B51" s="138"/>
      <c r="C51" s="25">
        <f>C49+C32</f>
        <v>0</v>
      </c>
      <c r="D51" s="25">
        <f>D49+D32</f>
        <v>0</v>
      </c>
      <c r="E51" s="25">
        <f>E49+E32</f>
        <v>0</v>
      </c>
      <c r="F51" s="25">
        <f>F49+F32</f>
        <v>0</v>
      </c>
      <c r="G51" s="25">
        <f>G49+G32</f>
        <v>0</v>
      </c>
      <c r="H51" s="6"/>
      <c r="I51" s="39"/>
    </row>
    <row r="52" spans="1:9" ht="14.1" customHeight="1" x14ac:dyDescent="0.2">
      <c r="A52" s="14"/>
      <c r="B52" s="8"/>
      <c r="C52" s="75"/>
      <c r="D52" s="75"/>
      <c r="E52" s="75"/>
      <c r="F52" s="75"/>
      <c r="G52" s="109"/>
      <c r="H52" s="6"/>
      <c r="I52" s="39"/>
    </row>
    <row r="53" spans="1:9" ht="14.1" customHeight="1" x14ac:dyDescent="0.2">
      <c r="A53" s="14" t="s">
        <v>40</v>
      </c>
      <c r="B53" s="6"/>
      <c r="C53" s="6"/>
      <c r="D53" s="6"/>
      <c r="E53" s="6"/>
      <c r="F53" s="6"/>
      <c r="G53" s="30"/>
      <c r="H53" s="6"/>
      <c r="I53" s="39"/>
    </row>
    <row r="54" spans="1:9" ht="14.1" customHeight="1" x14ac:dyDescent="0.2">
      <c r="A54" s="14" t="s">
        <v>43</v>
      </c>
      <c r="B54" s="6"/>
      <c r="C54" s="6"/>
      <c r="D54" s="6"/>
      <c r="E54" s="6"/>
      <c r="F54" s="6"/>
      <c r="G54" s="30"/>
      <c r="H54" s="6"/>
      <c r="I54" s="39"/>
    </row>
    <row r="55" spans="1:9" ht="14.1" customHeight="1" x14ac:dyDescent="0.2">
      <c r="A55" s="14"/>
      <c r="B55" s="6"/>
      <c r="C55" s="6"/>
      <c r="D55" s="6"/>
      <c r="E55" s="6"/>
      <c r="F55" s="6"/>
      <c r="G55" s="30"/>
      <c r="H55" s="6"/>
      <c r="I55" s="39"/>
    </row>
    <row r="56" spans="1:9" ht="14.1" customHeight="1" x14ac:dyDescent="0.2">
      <c r="A56" s="32"/>
      <c r="B56" s="21"/>
      <c r="C56" s="6"/>
      <c r="D56" s="21"/>
      <c r="E56" s="21"/>
      <c r="F56" s="21"/>
      <c r="G56" s="29"/>
      <c r="H56" s="39"/>
      <c r="I56" s="39"/>
    </row>
    <row r="57" spans="1:9" ht="14.1" customHeight="1" x14ac:dyDescent="0.2">
      <c r="A57" s="278" t="s">
        <v>29</v>
      </c>
      <c r="B57" s="279"/>
      <c r="C57" s="6"/>
      <c r="D57" s="46"/>
      <c r="E57" s="46" t="s">
        <v>74</v>
      </c>
      <c r="F57" s="46"/>
      <c r="G57" s="57" t="s">
        <v>18</v>
      </c>
    </row>
    <row r="58" spans="1:9" ht="14.1" customHeight="1" x14ac:dyDescent="0.2">
      <c r="A58" s="14"/>
      <c r="B58" s="6"/>
      <c r="C58" s="6"/>
      <c r="D58" s="21"/>
      <c r="E58" s="21"/>
      <c r="F58" s="21"/>
      <c r="G58" s="29"/>
    </row>
    <row r="59" spans="1:9" ht="14.1" customHeight="1" x14ac:dyDescent="0.2">
      <c r="A59" s="32"/>
      <c r="B59" s="21"/>
      <c r="C59" s="21"/>
      <c r="D59" s="291" t="s">
        <v>30</v>
      </c>
      <c r="E59" s="291"/>
      <c r="F59" s="291"/>
      <c r="G59" s="303"/>
    </row>
    <row r="60" spans="1:9" ht="14.1" customHeight="1" x14ac:dyDescent="0.2">
      <c r="A60" s="2"/>
      <c r="B60" s="2"/>
      <c r="C60" s="2"/>
      <c r="D60" s="2"/>
      <c r="E60" s="2"/>
      <c r="F60" s="2"/>
      <c r="G60" s="2"/>
    </row>
    <row r="61" spans="1:9" ht="14.1" customHeight="1" x14ac:dyDescent="0.2">
      <c r="A61" s="2"/>
      <c r="B61" s="2"/>
      <c r="C61" s="2"/>
      <c r="D61" s="2"/>
      <c r="E61" s="2"/>
      <c r="F61" s="2"/>
      <c r="G61" s="2"/>
    </row>
    <row r="62" spans="1:9" ht="14.1" customHeight="1" x14ac:dyDescent="0.2">
      <c r="A62" s="2"/>
      <c r="B62" s="2"/>
      <c r="C62" s="2"/>
      <c r="D62" s="2"/>
      <c r="E62" s="2"/>
      <c r="F62" s="2"/>
      <c r="G62" s="2"/>
    </row>
    <row r="63" spans="1:9" x14ac:dyDescent="0.2">
      <c r="A63" s="2"/>
      <c r="B63" s="2"/>
      <c r="C63" s="2"/>
      <c r="D63" s="2"/>
      <c r="E63" s="2"/>
      <c r="F63" s="2"/>
      <c r="G63" s="2"/>
    </row>
    <row r="64" spans="1:9" x14ac:dyDescent="0.2">
      <c r="A64" s="2"/>
      <c r="B64" s="2"/>
      <c r="C64" s="2"/>
      <c r="D64" s="2"/>
      <c r="E64" s="2"/>
      <c r="F64" s="2"/>
      <c r="G64" s="2"/>
    </row>
    <row r="65" spans="1:7" x14ac:dyDescent="0.2">
      <c r="A65" s="2"/>
      <c r="B65" s="2"/>
      <c r="C65" s="2"/>
      <c r="D65" s="2"/>
      <c r="E65" s="2"/>
      <c r="F65" s="2"/>
      <c r="G65" s="2"/>
    </row>
    <row r="66" spans="1:7" x14ac:dyDescent="0.2">
      <c r="A66" s="2"/>
      <c r="B66" s="2"/>
      <c r="C66" s="2"/>
      <c r="D66" s="2"/>
      <c r="E66" s="2"/>
      <c r="F66" s="2"/>
      <c r="G66" s="2"/>
    </row>
    <row r="67" spans="1:7" x14ac:dyDescent="0.2">
      <c r="A67" s="2"/>
      <c r="B67" s="2"/>
      <c r="C67" s="2"/>
      <c r="D67" s="2"/>
      <c r="E67" s="2"/>
      <c r="F67" s="2"/>
      <c r="G67" s="2"/>
    </row>
    <row r="68" spans="1:7" x14ac:dyDescent="0.2">
      <c r="A68" s="2"/>
      <c r="B68" s="2"/>
      <c r="C68" s="2"/>
      <c r="D68" s="2"/>
      <c r="E68" s="2"/>
      <c r="F68" s="2"/>
      <c r="G68" s="2"/>
    </row>
  </sheetData>
  <mergeCells count="6">
    <mergeCell ref="A57:B57"/>
    <mergeCell ref="D59:G59"/>
    <mergeCell ref="A2:G2"/>
    <mergeCell ref="A3:G3"/>
    <mergeCell ref="A4:G4"/>
    <mergeCell ref="A6:G6"/>
  </mergeCells>
  <phoneticPr fontId="0" type="noConversion"/>
  <pageMargins left="0.3" right="0.3" top="0.4" bottom="0.4" header="0.4" footer="0.4"/>
  <pageSetup scale="90" orientation="portrait" r:id="rId1"/>
  <headerFooter alignWithMargins="0"/>
  <rowBreaks count="1" manualBreakCount="1">
    <brk id="59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BreakPreview" topLeftCell="A25" zoomScaleNormal="100" zoomScaleSheetLayoutView="100" workbookViewId="0">
      <selection activeCell="G27" sqref="G27"/>
    </sheetView>
  </sheetViews>
  <sheetFormatPr defaultRowHeight="12.75" x14ac:dyDescent="0.2"/>
  <cols>
    <col min="1" max="1" width="40.85546875" customWidth="1"/>
    <col min="2" max="8" width="14.7109375" customWidth="1"/>
    <col min="9" max="9" width="2.42578125" customWidth="1"/>
    <col min="10" max="11" width="12.7109375" customWidth="1"/>
  </cols>
  <sheetData>
    <row r="1" spans="1:12" s="215" customFormat="1" ht="15" x14ac:dyDescent="0.25">
      <c r="A1" s="263" t="s">
        <v>0</v>
      </c>
      <c r="B1" s="264"/>
      <c r="C1" s="264"/>
      <c r="D1" s="264"/>
      <c r="E1" s="264"/>
      <c r="F1" s="264"/>
      <c r="G1" s="264"/>
      <c r="H1" s="265"/>
    </row>
    <row r="2" spans="1:12" s="215" customFormat="1" ht="15" x14ac:dyDescent="0.25">
      <c r="A2" s="266" t="s">
        <v>144</v>
      </c>
      <c r="B2" s="267"/>
      <c r="C2" s="267"/>
      <c r="D2" s="267"/>
      <c r="E2" s="267"/>
      <c r="F2" s="267"/>
      <c r="G2" s="267"/>
      <c r="H2" s="268"/>
    </row>
    <row r="3" spans="1:12" s="215" customFormat="1" ht="14.25" x14ac:dyDescent="0.2">
      <c r="A3" s="269" t="s">
        <v>2</v>
      </c>
      <c r="B3" s="270"/>
      <c r="C3" s="270"/>
      <c r="D3" s="270"/>
      <c r="E3" s="270"/>
      <c r="F3" s="270"/>
      <c r="G3" s="270"/>
      <c r="H3" s="271"/>
    </row>
    <row r="4" spans="1:12" s="215" customFormat="1" ht="7.5" customHeight="1" x14ac:dyDescent="0.25">
      <c r="A4" s="211"/>
      <c r="B4" s="212"/>
      <c r="C4" s="212"/>
      <c r="D4" s="212"/>
      <c r="E4" s="212"/>
      <c r="F4" s="212"/>
      <c r="G4" s="212"/>
      <c r="H4" s="213"/>
    </row>
    <row r="5" spans="1:12" s="215" customFormat="1" ht="15" x14ac:dyDescent="0.25">
      <c r="A5" s="266" t="s">
        <v>68</v>
      </c>
      <c r="B5" s="267"/>
      <c r="C5" s="267"/>
      <c r="D5" s="267"/>
      <c r="E5" s="267"/>
      <c r="F5" s="267"/>
      <c r="G5" s="267"/>
      <c r="H5" s="268"/>
    </row>
    <row r="6" spans="1:12" x14ac:dyDescent="0.2">
      <c r="A6" s="14"/>
      <c r="B6" s="6"/>
      <c r="C6" s="6"/>
      <c r="D6" s="6"/>
      <c r="E6" s="6"/>
      <c r="F6" s="6"/>
      <c r="G6" s="6"/>
      <c r="H6" s="30"/>
      <c r="I6" s="2"/>
      <c r="J6" s="39"/>
      <c r="K6" s="39"/>
      <c r="L6" s="39"/>
    </row>
    <row r="7" spans="1:12" x14ac:dyDescent="0.2">
      <c r="A7" s="59" t="s">
        <v>3</v>
      </c>
      <c r="B7" s="44"/>
      <c r="C7" s="44"/>
      <c r="D7" s="44"/>
      <c r="E7" s="44"/>
      <c r="F7" s="20"/>
      <c r="G7" s="20" t="s">
        <v>26</v>
      </c>
      <c r="H7" s="29"/>
      <c r="I7" s="19"/>
      <c r="J7" s="39"/>
      <c r="K7" s="6"/>
      <c r="L7" s="39"/>
    </row>
    <row r="8" spans="1:12" x14ac:dyDescent="0.2">
      <c r="A8" s="59" t="s">
        <v>34</v>
      </c>
      <c r="B8" s="45"/>
      <c r="C8" s="45"/>
      <c r="D8" s="45"/>
      <c r="E8" s="45"/>
      <c r="F8" s="20"/>
      <c r="G8" s="20" t="s">
        <v>12</v>
      </c>
      <c r="H8" s="53"/>
      <c r="I8" s="19"/>
      <c r="J8" s="39"/>
      <c r="K8" s="6"/>
      <c r="L8" s="39"/>
    </row>
    <row r="9" spans="1:12" x14ac:dyDescent="0.2">
      <c r="A9" s="59" t="s">
        <v>38</v>
      </c>
      <c r="B9" s="45"/>
      <c r="C9" s="45"/>
      <c r="D9" s="45"/>
      <c r="E9" s="45"/>
      <c r="F9" s="20"/>
      <c r="G9" s="20" t="s">
        <v>112</v>
      </c>
      <c r="H9" s="53"/>
      <c r="I9" s="42"/>
      <c r="J9" s="39"/>
      <c r="K9" s="6"/>
      <c r="L9" s="39"/>
    </row>
    <row r="10" spans="1:12" x14ac:dyDescent="0.2">
      <c r="A10" s="59" t="s">
        <v>44</v>
      </c>
      <c r="B10" s="20" t="s">
        <v>45</v>
      </c>
      <c r="C10" s="45"/>
      <c r="D10" s="20" t="s">
        <v>46</v>
      </c>
      <c r="E10" s="45"/>
      <c r="F10" s="6"/>
      <c r="G10" s="20" t="s">
        <v>31</v>
      </c>
      <c r="H10" s="53"/>
      <c r="I10" s="20"/>
      <c r="J10" s="39"/>
      <c r="K10" s="6"/>
      <c r="L10" s="39"/>
    </row>
    <row r="11" spans="1:12" x14ac:dyDescent="0.2">
      <c r="A11" s="59" t="s">
        <v>39</v>
      </c>
      <c r="B11" s="21"/>
      <c r="C11" s="6"/>
      <c r="D11" s="20"/>
      <c r="E11" s="20"/>
      <c r="F11" s="20"/>
      <c r="G11" s="6"/>
      <c r="H11" s="76"/>
      <c r="I11" s="2"/>
      <c r="J11" s="6"/>
      <c r="K11" s="6"/>
      <c r="L11" s="39"/>
    </row>
    <row r="12" spans="1:12" x14ac:dyDescent="0.2">
      <c r="A12" s="59" t="s">
        <v>56</v>
      </c>
      <c r="B12" s="55"/>
      <c r="C12" s="21"/>
      <c r="D12" s="21"/>
      <c r="E12" s="21"/>
      <c r="F12" s="21"/>
      <c r="G12" s="21"/>
      <c r="H12" s="29"/>
      <c r="I12" s="6"/>
      <c r="J12" s="6"/>
      <c r="K12" s="6"/>
      <c r="L12" s="39"/>
    </row>
    <row r="13" spans="1:12" x14ac:dyDescent="0.2">
      <c r="A13" s="32"/>
      <c r="B13" s="21"/>
      <c r="C13" s="21"/>
      <c r="D13" s="21"/>
      <c r="E13" s="21"/>
      <c r="F13" s="21"/>
      <c r="G13" s="21"/>
      <c r="H13" s="29"/>
      <c r="I13" s="2"/>
      <c r="J13" s="6"/>
      <c r="K13" s="6"/>
      <c r="L13" s="39"/>
    </row>
    <row r="14" spans="1:12" ht="18" customHeight="1" x14ac:dyDescent="0.2">
      <c r="A14" s="7" t="s">
        <v>60</v>
      </c>
      <c r="B14" s="307" t="s">
        <v>62</v>
      </c>
      <c r="C14" s="308"/>
      <c r="D14" s="307" t="s">
        <v>64</v>
      </c>
      <c r="E14" s="308"/>
      <c r="F14" s="84"/>
      <c r="G14" s="18" t="s">
        <v>67</v>
      </c>
      <c r="H14" s="63"/>
      <c r="I14" s="2"/>
      <c r="J14" s="6"/>
      <c r="K14" s="6"/>
      <c r="L14" s="39"/>
    </row>
    <row r="15" spans="1:12" ht="18" customHeight="1" thickBot="1" x14ac:dyDescent="0.25">
      <c r="A15" s="35" t="s">
        <v>61</v>
      </c>
      <c r="B15" s="309" t="s">
        <v>63</v>
      </c>
      <c r="C15" s="310"/>
      <c r="D15" s="309" t="s">
        <v>15</v>
      </c>
      <c r="E15" s="310"/>
      <c r="F15" s="3" t="s">
        <v>65</v>
      </c>
      <c r="G15" s="80" t="s">
        <v>27</v>
      </c>
      <c r="H15" s="85" t="s">
        <v>66</v>
      </c>
      <c r="I15" s="2"/>
      <c r="J15" s="6"/>
      <c r="K15" s="6"/>
      <c r="L15" s="39"/>
    </row>
    <row r="16" spans="1:12" ht="13.5" thickTop="1" x14ac:dyDescent="0.2">
      <c r="A16" s="14"/>
      <c r="B16" s="5"/>
      <c r="C16" s="28"/>
      <c r="D16" s="6"/>
      <c r="E16" s="28"/>
      <c r="F16" s="77"/>
      <c r="G16" s="77"/>
      <c r="H16" s="30"/>
      <c r="I16" s="2"/>
      <c r="J16" s="6"/>
      <c r="K16" s="75"/>
      <c r="L16" s="39"/>
    </row>
    <row r="17" spans="1:12" x14ac:dyDescent="0.2">
      <c r="A17" s="14"/>
      <c r="B17" s="14"/>
      <c r="C17" s="30"/>
      <c r="D17" s="6"/>
      <c r="E17" s="30"/>
      <c r="F17" s="37"/>
      <c r="G17" s="37"/>
      <c r="H17" s="30"/>
      <c r="I17" s="2"/>
      <c r="J17" s="6"/>
      <c r="K17" s="6"/>
      <c r="L17" s="39"/>
    </row>
    <row r="18" spans="1:12" x14ac:dyDescent="0.2">
      <c r="A18" s="32"/>
      <c r="B18" s="32"/>
      <c r="C18" s="29"/>
      <c r="D18" s="21"/>
      <c r="E18" s="29"/>
      <c r="F18" s="54"/>
      <c r="G18" s="54"/>
      <c r="H18" s="29"/>
      <c r="I18" s="2"/>
      <c r="J18" s="6"/>
      <c r="K18" s="6"/>
      <c r="L18" s="39"/>
    </row>
    <row r="19" spans="1:12" x14ac:dyDescent="0.2">
      <c r="A19" s="14"/>
      <c r="B19" s="14"/>
      <c r="C19" s="30"/>
      <c r="D19" s="6"/>
      <c r="E19" s="30"/>
      <c r="F19" s="37"/>
      <c r="G19" s="37"/>
      <c r="H19" s="30"/>
      <c r="I19" s="2"/>
      <c r="J19" s="6"/>
      <c r="K19" s="6"/>
      <c r="L19" s="39"/>
    </row>
    <row r="20" spans="1:12" x14ac:dyDescent="0.2">
      <c r="A20" s="14"/>
      <c r="B20" s="14"/>
      <c r="C20" s="30"/>
      <c r="D20" s="6"/>
      <c r="E20" s="30"/>
      <c r="F20" s="37"/>
      <c r="G20" s="37"/>
      <c r="H20" s="30"/>
      <c r="I20" s="2"/>
      <c r="J20" s="2"/>
      <c r="K20" s="2"/>
    </row>
    <row r="21" spans="1:12" x14ac:dyDescent="0.2">
      <c r="A21" s="32"/>
      <c r="B21" s="32"/>
      <c r="C21" s="29"/>
      <c r="D21" s="21"/>
      <c r="E21" s="29"/>
      <c r="F21" s="54"/>
      <c r="G21" s="54"/>
      <c r="H21" s="29"/>
      <c r="I21" s="2"/>
      <c r="J21" s="2"/>
      <c r="K21" s="2"/>
    </row>
    <row r="22" spans="1:12" x14ac:dyDescent="0.2">
      <c r="A22" s="14"/>
      <c r="B22" s="14"/>
      <c r="C22" s="30"/>
      <c r="D22" s="6"/>
      <c r="E22" s="30"/>
      <c r="F22" s="37"/>
      <c r="G22" s="37"/>
      <c r="H22" s="30"/>
      <c r="I22" s="2"/>
      <c r="J22" s="6"/>
      <c r="K22" s="6"/>
      <c r="L22" s="39"/>
    </row>
    <row r="23" spans="1:12" x14ac:dyDescent="0.2">
      <c r="A23" s="14"/>
      <c r="B23" s="14"/>
      <c r="C23" s="30"/>
      <c r="D23" s="6"/>
      <c r="E23" s="30"/>
      <c r="F23" s="37"/>
      <c r="G23" s="37"/>
      <c r="H23" s="30"/>
      <c r="I23" s="2"/>
      <c r="J23" s="2"/>
      <c r="K23" s="2"/>
    </row>
    <row r="24" spans="1:12" x14ac:dyDescent="0.2">
      <c r="A24" s="32"/>
      <c r="B24" s="32"/>
      <c r="C24" s="29"/>
      <c r="D24" s="21"/>
      <c r="E24" s="29"/>
      <c r="F24" s="54"/>
      <c r="G24" s="54"/>
      <c r="H24" s="29"/>
      <c r="I24" s="2"/>
      <c r="J24" s="2"/>
      <c r="K24" s="2"/>
    </row>
    <row r="25" spans="1:12" x14ac:dyDescent="0.2">
      <c r="A25" s="14"/>
      <c r="B25" s="14"/>
      <c r="C25" s="30"/>
      <c r="D25" s="6"/>
      <c r="E25" s="30"/>
      <c r="F25" s="37"/>
      <c r="G25" s="37"/>
      <c r="H25" s="30"/>
      <c r="I25" s="2"/>
      <c r="J25" s="6"/>
      <c r="K25" s="6"/>
      <c r="L25" s="39"/>
    </row>
    <row r="26" spans="1:12" x14ac:dyDescent="0.2">
      <c r="A26" s="14"/>
      <c r="B26" s="14"/>
      <c r="C26" s="30"/>
      <c r="D26" s="6"/>
      <c r="E26" s="30"/>
      <c r="F26" s="37"/>
      <c r="G26" s="37"/>
      <c r="H26" s="30"/>
      <c r="I26" s="2"/>
      <c r="J26" s="2"/>
      <c r="K26" s="2"/>
    </row>
    <row r="27" spans="1:12" x14ac:dyDescent="0.2">
      <c r="A27" s="32"/>
      <c r="B27" s="32"/>
      <c r="C27" s="29"/>
      <c r="D27" s="21"/>
      <c r="E27" s="29"/>
      <c r="F27" s="54"/>
      <c r="G27" s="54"/>
      <c r="H27" s="29"/>
      <c r="I27" s="2"/>
      <c r="J27" s="2"/>
      <c r="K27" s="2"/>
    </row>
    <row r="28" spans="1:12" x14ac:dyDescent="0.2">
      <c r="A28" s="14"/>
      <c r="B28" s="14"/>
      <c r="C28" s="30"/>
      <c r="D28" s="6"/>
      <c r="E28" s="30"/>
      <c r="F28" s="37"/>
      <c r="G28" s="37"/>
      <c r="H28" s="30"/>
      <c r="I28" s="2"/>
      <c r="J28" s="2"/>
      <c r="K28" s="2"/>
    </row>
    <row r="29" spans="1:12" x14ac:dyDescent="0.2">
      <c r="A29" s="14"/>
      <c r="B29" s="14"/>
      <c r="C29" s="30"/>
      <c r="D29" s="6"/>
      <c r="E29" s="30"/>
      <c r="F29" s="37"/>
      <c r="G29" s="37"/>
      <c r="H29" s="30"/>
      <c r="I29" s="2"/>
      <c r="J29" s="2"/>
      <c r="K29" s="2"/>
    </row>
    <row r="30" spans="1:12" x14ac:dyDescent="0.2">
      <c r="A30" s="32"/>
      <c r="B30" s="32"/>
      <c r="C30" s="29"/>
      <c r="D30" s="21"/>
      <c r="E30" s="29"/>
      <c r="F30" s="54"/>
      <c r="G30" s="54"/>
      <c r="H30" s="29"/>
      <c r="I30" s="2"/>
      <c r="J30" s="2"/>
      <c r="K30" s="2"/>
    </row>
    <row r="31" spans="1:12" x14ac:dyDescent="0.2">
      <c r="A31" s="14"/>
      <c r="B31" s="14"/>
      <c r="C31" s="30"/>
      <c r="D31" s="6"/>
      <c r="E31" s="30"/>
      <c r="F31" s="37"/>
      <c r="G31" s="37"/>
      <c r="H31" s="30"/>
      <c r="I31" s="2"/>
      <c r="J31" s="2"/>
      <c r="K31" s="2"/>
    </row>
    <row r="32" spans="1:12" x14ac:dyDescent="0.2">
      <c r="A32" s="14"/>
      <c r="B32" s="14"/>
      <c r="C32" s="30"/>
      <c r="D32" s="6"/>
      <c r="E32" s="30"/>
      <c r="F32" s="37"/>
      <c r="G32" s="37"/>
      <c r="H32" s="30"/>
      <c r="I32" s="2"/>
      <c r="J32" s="2"/>
      <c r="K32" s="2"/>
    </row>
    <row r="33" spans="1:11" x14ac:dyDescent="0.2">
      <c r="A33" s="32"/>
      <c r="B33" s="32"/>
      <c r="C33" s="29"/>
      <c r="D33" s="21"/>
      <c r="E33" s="29"/>
      <c r="F33" s="54"/>
      <c r="G33" s="54"/>
      <c r="H33" s="29"/>
      <c r="I33" s="2"/>
      <c r="J33" s="2"/>
      <c r="K33" s="2"/>
    </row>
    <row r="34" spans="1:11" x14ac:dyDescent="0.2">
      <c r="A34" s="14"/>
      <c r="B34" s="14"/>
      <c r="C34" s="30"/>
      <c r="D34" s="6"/>
      <c r="E34" s="30"/>
      <c r="F34" s="37"/>
      <c r="G34" s="37"/>
      <c r="H34" s="30"/>
      <c r="I34" s="2"/>
      <c r="J34" s="2"/>
      <c r="K34" s="2"/>
    </row>
    <row r="35" spans="1:11" x14ac:dyDescent="0.2">
      <c r="A35" s="14"/>
      <c r="B35" s="14"/>
      <c r="C35" s="30"/>
      <c r="D35" s="6"/>
      <c r="E35" s="30"/>
      <c r="F35" s="37"/>
      <c r="G35" s="37"/>
      <c r="H35" s="30"/>
      <c r="I35" s="2"/>
      <c r="J35" s="2"/>
      <c r="K35" s="2"/>
    </row>
    <row r="36" spans="1:11" x14ac:dyDescent="0.2">
      <c r="A36" s="32"/>
      <c r="B36" s="32"/>
      <c r="C36" s="29"/>
      <c r="D36" s="21"/>
      <c r="E36" s="29"/>
      <c r="F36" s="54"/>
      <c r="G36" s="54"/>
      <c r="H36" s="29"/>
      <c r="I36" s="2"/>
      <c r="J36" s="2"/>
      <c r="K36" s="2"/>
    </row>
    <row r="37" spans="1:11" x14ac:dyDescent="0.2">
      <c r="A37" s="14"/>
      <c r="B37" s="14"/>
      <c r="C37" s="30"/>
      <c r="D37" s="6"/>
      <c r="E37" s="30"/>
      <c r="F37" s="37"/>
      <c r="G37" s="37"/>
      <c r="H37" s="30"/>
      <c r="I37" s="2"/>
      <c r="J37" s="2"/>
      <c r="K37" s="2"/>
    </row>
    <row r="38" spans="1:11" x14ac:dyDescent="0.2">
      <c r="A38" s="14"/>
      <c r="B38" s="14"/>
      <c r="C38" s="30"/>
      <c r="D38" s="6"/>
      <c r="E38" s="30"/>
      <c r="F38" s="37"/>
      <c r="G38" s="37"/>
      <c r="H38" s="30"/>
      <c r="I38" s="2"/>
      <c r="J38" s="2"/>
      <c r="K38" s="2"/>
    </row>
    <row r="39" spans="1:11" x14ac:dyDescent="0.2">
      <c r="A39" s="32"/>
      <c r="B39" s="32"/>
      <c r="C39" s="29"/>
      <c r="D39" s="21"/>
      <c r="E39" s="29"/>
      <c r="F39" s="54"/>
      <c r="G39" s="54"/>
      <c r="H39" s="29"/>
      <c r="I39" s="95"/>
      <c r="J39" s="2"/>
      <c r="K39" s="2"/>
    </row>
    <row r="40" spans="1:11" x14ac:dyDescent="0.2">
      <c r="A40" s="49"/>
      <c r="B40" s="6"/>
      <c r="C40" s="6"/>
      <c r="D40" s="6"/>
      <c r="E40" s="6"/>
      <c r="F40" s="6"/>
      <c r="G40" s="6"/>
      <c r="H40" s="60"/>
      <c r="I40" s="95"/>
      <c r="J40" s="2"/>
      <c r="K40" s="2"/>
    </row>
    <row r="41" spans="1:11" x14ac:dyDescent="0.2">
      <c r="A41" s="14" t="s">
        <v>70</v>
      </c>
      <c r="B41" s="6"/>
      <c r="C41" s="6"/>
      <c r="D41" s="6"/>
      <c r="E41" s="6"/>
      <c r="F41" s="6"/>
      <c r="G41" s="6"/>
      <c r="H41" s="30"/>
      <c r="I41" s="90"/>
      <c r="J41" s="2"/>
      <c r="K41" s="2"/>
    </row>
    <row r="42" spans="1:11" ht="13.5" customHeight="1" x14ac:dyDescent="0.2">
      <c r="A42" s="71"/>
      <c r="B42" s="6"/>
      <c r="C42" s="6"/>
      <c r="D42" s="6"/>
      <c r="E42" s="6"/>
      <c r="F42" s="6"/>
      <c r="G42" s="6"/>
      <c r="H42" s="30"/>
      <c r="I42" s="90"/>
      <c r="J42" s="2"/>
      <c r="K42" s="2"/>
    </row>
    <row r="43" spans="1:11" ht="18.75" customHeight="1" x14ac:dyDescent="0.2">
      <c r="A43" s="79"/>
      <c r="B43" s="21"/>
      <c r="C43" s="21"/>
      <c r="D43" s="6"/>
      <c r="E43" s="6"/>
      <c r="F43" s="21"/>
      <c r="G43" s="21"/>
      <c r="H43" s="29"/>
      <c r="I43" s="277" t="s">
        <v>156</v>
      </c>
      <c r="J43" s="2"/>
      <c r="K43" s="2"/>
    </row>
    <row r="44" spans="1:11" x14ac:dyDescent="0.2">
      <c r="A44" s="304" t="s">
        <v>29</v>
      </c>
      <c r="B44" s="305"/>
      <c r="C44" s="305"/>
      <c r="D44" s="6"/>
      <c r="E44" s="6"/>
      <c r="F44" s="279" t="s">
        <v>71</v>
      </c>
      <c r="G44" s="279"/>
      <c r="H44" s="280"/>
      <c r="I44" s="277"/>
      <c r="J44" s="2"/>
      <c r="K44" s="2"/>
    </row>
    <row r="45" spans="1:11" x14ac:dyDescent="0.2">
      <c r="A45" s="14"/>
      <c r="B45" s="6"/>
      <c r="C45" s="6"/>
      <c r="D45" s="6"/>
      <c r="E45" s="6"/>
      <c r="F45" s="6"/>
      <c r="G45" s="6"/>
      <c r="H45" s="30"/>
      <c r="I45" s="277"/>
      <c r="J45" s="2"/>
      <c r="K45" s="2"/>
    </row>
    <row r="46" spans="1:11" ht="12.75" customHeight="1" x14ac:dyDescent="0.2">
      <c r="A46" s="32"/>
      <c r="B46" s="21"/>
      <c r="C46" s="21"/>
      <c r="D46" s="6"/>
      <c r="E46" s="6"/>
      <c r="F46" s="6"/>
      <c r="G46" s="6"/>
      <c r="H46" s="30"/>
      <c r="I46" s="277"/>
      <c r="J46" s="2"/>
      <c r="K46" s="2"/>
    </row>
    <row r="47" spans="1:11" x14ac:dyDescent="0.2">
      <c r="A47" s="306" t="s">
        <v>30</v>
      </c>
      <c r="B47" s="291"/>
      <c r="C47" s="291"/>
      <c r="D47" s="21"/>
      <c r="E47" s="21"/>
      <c r="F47" s="21"/>
      <c r="G47" s="21"/>
      <c r="H47" s="29"/>
      <c r="I47" s="277"/>
    </row>
    <row r="48" spans="1:11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">
      <c r="A55" s="2"/>
      <c r="B55" s="2"/>
      <c r="C55" s="2"/>
      <c r="D55" s="2"/>
      <c r="E55" s="2"/>
      <c r="F55" s="2"/>
      <c r="G55" s="2"/>
      <c r="H55" s="2"/>
      <c r="I55" s="2"/>
    </row>
  </sheetData>
  <mergeCells count="12">
    <mergeCell ref="I43:I47"/>
    <mergeCell ref="A47:C47"/>
    <mergeCell ref="B14:C14"/>
    <mergeCell ref="B15:C15"/>
    <mergeCell ref="D14:E14"/>
    <mergeCell ref="D15:E15"/>
    <mergeCell ref="A1:H1"/>
    <mergeCell ref="A2:H2"/>
    <mergeCell ref="A3:H3"/>
    <mergeCell ref="A5:H5"/>
    <mergeCell ref="F44:H44"/>
    <mergeCell ref="A44:C44"/>
  </mergeCells>
  <phoneticPr fontId="0" type="noConversion"/>
  <pageMargins left="0.3" right="0.3" top="0.4" bottom="0.4" header="0.4" footer="0.4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EST OF FEE CP</vt:lpstr>
      <vt:lpstr>EST OF FEE LS</vt:lpstr>
      <vt:lpstr>CERTIFIED PAYROLL</vt:lpstr>
      <vt:lpstr>CERTIFIED NARRATIVE</vt:lpstr>
      <vt:lpstr>PROGRESS REPORT CP</vt:lpstr>
      <vt:lpstr>PROGRESS REPORT LS</vt:lpstr>
      <vt:lpstr>DIRECT EXPENSE APPROVAL</vt:lpstr>
      <vt:lpstr>DIRECT EXPENSE</vt:lpstr>
      <vt:lpstr>MWDBE</vt:lpstr>
      <vt:lpstr>DIRECT EXPENSE BACK UP INFO</vt:lpstr>
      <vt:lpstr>'CERTIFIED NARRATIVE'!Print_Area</vt:lpstr>
      <vt:lpstr>'CERTIFIED PAYROLL'!Print_Area</vt:lpstr>
      <vt:lpstr>'DIRECT EXPENSE'!Print_Area</vt:lpstr>
      <vt:lpstr>'DIRECT EXPENSE BACK UP INFO'!Print_Area</vt:lpstr>
      <vt:lpstr>'EST OF FEE CP'!Print_Area</vt:lpstr>
      <vt:lpstr>'EST OF FEE LS'!Print_Area</vt:lpstr>
      <vt:lpstr>MWDBE!Print_Area</vt:lpstr>
      <vt:lpstr>'PROGRESS REPORT CP'!Print_Area</vt:lpstr>
      <vt:lpstr>'PROGRESS REPORT LS'!Print_Area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Commonwealth of Massachusetts</dc:creator>
  <cp:lastModifiedBy>Rich Sarles</cp:lastModifiedBy>
  <cp:lastPrinted>2014-01-16T15:55:18Z</cp:lastPrinted>
  <dcterms:created xsi:type="dcterms:W3CDTF">2002-08-28T15:06:09Z</dcterms:created>
  <dcterms:modified xsi:type="dcterms:W3CDTF">2014-01-16T16:20:58Z</dcterms:modified>
</cp:coreProperties>
</file>