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<sst xmlns="http://schemas.openxmlformats.org/spreadsheetml/2006/main" count="795" uniqueCount="232">
  <si>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</si>
  <si>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</si>
  <si>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</si>
  <si>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</si>
  <si>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</si>
  <si>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</si>
  <si>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</si>
  <si>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</si>
  <si>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</si>
  <si>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</si>
  <si>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</si>
  <si>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</si>
  <si>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</si>
  <si>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</si>
  <si>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</si>
  <si>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</si>
  <si>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</si>
  <si>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</si>
  <si>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</si>
  <si>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</si>
  <si>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</si>
  <si>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</si>
  <si>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</si>
  <si>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</si>
  <si>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</si>
  <si>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</si>
  <si>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</si>
  <si>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</si>
  <si>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</si>
  <si>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</si>
  <si>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</si>
  <si>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</si>
  <si>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</si>
  <si>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</si>
  <si>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</si>
  <si>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</si>
  <si>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</si>
  <si>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</si>
  <si>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</si>
  <si>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</si>
  <si>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</si>
  <si>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</si>
  <si>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</si>
  <si>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</si>
  <si>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</si>
  <si>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</si>
  <si>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</si>
  <si>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</si>
  <si>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</si>
  <si>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</si>
  <si>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</si>
  <si>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</si>
  <si>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</si>
  <si>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</si>
  <si>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</si>
  <si>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</si>
  <si>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</si>
  <si>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</si>
  <si>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</si>
  <si>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</si>
  <si>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</si>
  <si>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</si>
  <si>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</si>
  <si>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</si>
  <si>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</si>
  <si>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</si>
  <si>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</si>
  <si>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</si>
  <si>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</si>
  <si>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</si>
  <si>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</si>
  <si>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</si>
  <si>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</si>
  <si>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</si>
  <si>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</si>
  <si>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</si>
  <si>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</si>
  <si>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</si>
  <si>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</si>
  <si>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</si>
  <si>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</si>
  <si>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</si>
  <si>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</si>
  <si>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</si>
  <si>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</si>
  <si>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</si>
  <si>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</si>
  <si>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</si>
  <si>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</si>
  <si>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</si>
  <si>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</si>
  <si>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</si>
  <si>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</si>
  <si>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</si>
  <si>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</si>
  <si>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</si>
  <si>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</si>
  <si>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</si>
  <si>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</si>
  <si>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</si>
  <si>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</si>
  <si>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</si>
  <si>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</si>
  <si>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</si>
  <si>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</si>
  <si>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</si>
  <si>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</si>
  <si>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</si>
  <si>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</si>
  <si>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</si>
  <si>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</si>
  <si>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</si>
  <si>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</si>
  <si>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</si>
  <si>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</si>
  <si>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</si>
  <si>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</si>
  <si>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</si>
  <si>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</si>
  <si>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</si>
  <si>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</si>
  <si>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</si>
  <si>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</si>
  <si>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</si>
  <si>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</si>
  <si>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</si>
  <si>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</si>
  <si>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</si>
  <si>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</si>
  <si>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</si>
  <si>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</si>
  <si>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</si>
  <si>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</si>
  <si>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</si>
  <si>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</si>
  <si>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</si>
  <si>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</si>
  <si>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</si>
  <si>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</si>
  <si>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</si>
  <si>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</si>
  <si>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</si>
  <si>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</si>
  <si>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</si>
  <si>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</si>
  <si>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</si>
  <si>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</si>
  <si>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</si>
  <si>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</si>
  <si>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</si>
  <si>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</si>
  <si>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</si>
  <si>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</si>
  <si>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</si>
  <si>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</si>
  <si>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</si>
  <si>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</si>
  <si>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</si>
  <si>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</si>
  <si>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</si>
  <si>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</si>
  <si>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</si>
  <si>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</si>
  <si>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</si>
  <si>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</si>
  <si>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</si>
  <si>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</si>
  <si>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</si>
  <si>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</si>
  <si>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</si>
  <si>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</si>
  <si>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</si>
  <si>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</si>
  <si>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</si>
  <si>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</si>
  <si>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</si>
  <si>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</si>
  <si>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</si>
  <si>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</si>
  <si>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</si>
  <si>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</si>
  <si>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</si>
  <si>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</si>
  <si>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</si>
  <si>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</si>
  <si>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</si>
  <si>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</si>
  <si>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</si>
  <si>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</si>
  <si>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</si>
  <si>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</si>
  <si>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</si>
  <si>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</si>
  <si>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</si>
  <si>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</si>
  <si>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</si>
  <si>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Jul-11</t>
  </si>
  <si>
    <t>11</t>
  </si>
  <si>
    <t>Aug-11</t>
  </si>
  <si>
    <t>Sep-11</t>
  </si>
  <si>
    <t>Oct-11</t>
  </si>
  <si>
    <t>Nov-11</t>
  </si>
  <si>
    <t>Dec-11</t>
  </si>
  <si>
    <t>Jan-12</t>
  </si>
  <si>
    <t>12</t>
  </si>
  <si>
    <t>Feb-12</t>
  </si>
  <si>
    <t xml:space="preserve"> </t>
  </si>
  <si>
    <t>Mar-12</t>
  </si>
  <si>
    <t>Apr-12</t>
  </si>
  <si>
    <t>May-12</t>
  </si>
  <si>
    <t>Jun-12</t>
  </si>
  <si>
    <t>Feb-12 (LOS)</t>
  </si>
  <si>
    <t>Feb-12 (N)</t>
  </si>
  <si>
    <t>Feb-12 (%)</t>
  </si>
  <si>
    <t>3/30/2012</t>
  </si>
  <si>
    <t>Prepared by the Massachusetts Behavioral Health Partnership on 3/30/2012.</t>
  </si>
  <si>
    <t xml:space="preserve">DRAFT CSA Monthly Report for </t>
  </si>
  <si>
    <t>February 2012</t>
  </si>
  <si>
    <t>1 - 10</t>
  </si>
  <si>
    <t>1 - 3</t>
  </si>
  <si>
    <t>11 - 20</t>
  </si>
  <si>
    <t>4 - 10</t>
  </si>
  <si>
    <t>21 - 30</t>
  </si>
  <si>
    <t>31 - 40</t>
  </si>
  <si>
    <t>41 - 50</t>
  </si>
  <si>
    <t>51 - 60</t>
  </si>
  <si>
    <t>61 - 70</t>
  </si>
  <si>
    <t>71 - 80</t>
  </si>
  <si>
    <t>81 - 90</t>
  </si>
  <si>
    <t>91 - 100</t>
  </si>
  <si>
    <t>&gt;100</t>
  </si>
  <si>
    <t xml:space="preserve">CSA Monthly Report for February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</si>
</sst>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6">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9"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09">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2" fillId="34" borderId="10" xfId="0" applyFont="1" applyFill="1" applyBorder="1" applyAlignment="1">
      <alignment horizontal="center"/>
    </xf>
    <xf numFmtId="0" fontId="73" fillId="34" borderId="10" xfId="0" applyFont="1" applyFill="1" applyBorder="1" applyAlignment="1">
      <alignment horizontal="center"/>
    </xf>
    <xf numFmtId="165" fontId="74" fillId="0" borderId="10" xfId="0" applyNumberFormat="1" applyFont="1" applyBorder="1" applyAlignment="1">
      <alignment horizontal="center"/>
    </xf>
    <xf numFmtId="1" fontId="74" fillId="0" borderId="10" xfId="0" applyNumberFormat="1" applyFont="1" applyBorder="1" applyAlignment="1">
      <alignment horizontal="center"/>
    </xf>
    <xf numFmtId="165" fontId="75" fillId="0" borderId="0" xfId="60" applyNumberFormat="1" applyFont="1" applyFill="1" applyBorder="1" applyAlignment="1">
      <alignment/>
    </xf>
    <xf numFmtId="1" fontId="75"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0.20465116279069767</c:v>
                </c:pt>
                <c:pt idx="1">
                  <c:v>0.18449612403100776</c:v>
                </c:pt>
                <c:pt idx="2">
                  <c:v>0.004651162790697674</c:v>
                </c:pt>
                <c:pt idx="3">
                  <c:v>0.004651162790697674</c:v>
                </c:pt>
                <c:pt idx="4">
                  <c:v>0.017054263565891473</c:v>
                </c:pt>
                <c:pt idx="5">
                  <c:v>0.0015503875968992248</c:v>
                </c:pt>
                <c:pt idx="6">
                  <c:v>0.08527131782945736</c:v>
                </c:pt>
                <c:pt idx="7">
                  <c:v>0.06511627906976744</c:v>
                </c:pt>
                <c:pt idx="8">
                  <c:v>0.06511627906976744</c:v>
                </c:pt>
                <c:pt idx="9">
                  <c:v>0.15658914728682172</c:v>
                </c:pt>
                <c:pt idx="10">
                  <c:v>0.013953488372093023</c:v>
                </c:pt>
                <c:pt idx="11">
                  <c:v>0.06821705426356589</c:v>
                </c:pt>
                <c:pt idx="12">
                  <c:v>0.024806201550387597</c:v>
                </c:pt>
                <c:pt idx="13">
                  <c:v>0.10387596899224806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0.23246572620703357</c:v>
                </c:pt>
                <c:pt idx="1">
                  <c:v>0.18915159944367177</c:v>
                </c:pt>
                <c:pt idx="2">
                  <c:v>0.006358036956089807</c:v>
                </c:pt>
                <c:pt idx="3">
                  <c:v>0.00675541426584542</c:v>
                </c:pt>
                <c:pt idx="4">
                  <c:v>0.01986886548778065</c:v>
                </c:pt>
                <c:pt idx="5">
                  <c:v>0.0015895092390224518</c:v>
                </c:pt>
                <c:pt idx="6">
                  <c:v>0.06894496324259884</c:v>
                </c:pt>
                <c:pt idx="7">
                  <c:v>0.06099741704748659</c:v>
                </c:pt>
                <c:pt idx="8">
                  <c:v>0.06695807669382078</c:v>
                </c:pt>
                <c:pt idx="9">
                  <c:v>0.15736141466322273</c:v>
                </c:pt>
                <c:pt idx="10">
                  <c:v>0.01072918736340155</c:v>
                </c:pt>
                <c:pt idx="11">
                  <c:v>0.0675541426584542</c:v>
                </c:pt>
                <c:pt idx="12">
                  <c:v>0.028015100337770712</c:v>
                </c:pt>
                <c:pt idx="13">
                  <c:v>0.08325054639380092</c:v>
                </c:pt>
              </c:numCache>
            </c:numRef>
          </c:val>
        </c:ser>
        <c:axId val="11367658"/>
        <c:axId val="35200059"/>
      </c:barChart>
      <c:catAx>
        <c:axId val="1136765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200059"/>
        <c:crosses val="autoZero"/>
        <c:auto val="1"/>
        <c:lblOffset val="100"/>
        <c:tickLblSkip val="1"/>
        <c:noMultiLvlLbl val="0"/>
      </c:catAx>
      <c:valAx>
        <c:axId val="3520005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3676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11.567447306791573</c:v>
                </c:pt>
                <c:pt idx="1">
                  <c:v>4.596994535519125</c:v>
                </c:pt>
                <c:pt idx="2">
                  <c:v>2.996216897856242</c:v>
                </c:pt>
                <c:pt idx="3">
                  <c:v>8.980155306298531</c:v>
                </c:pt>
                <c:pt idx="4">
                  <c:v>6.122040072859746</c:v>
                </c:pt>
                <c:pt idx="5">
                  <c:v>9.30695308083663</c:v>
                </c:pt>
                <c:pt idx="6">
                  <c:v>0</c:v>
                </c:pt>
                <c:pt idx="7">
                  <c:v>5.581967213114754</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11.653117748334452</c:v>
                </c:pt>
                <c:pt idx="1">
                  <c:v>5.068744125284772</c:v>
                </c:pt>
                <c:pt idx="2">
                  <c:v>3.487741186711155</c:v>
                </c:pt>
                <c:pt idx="3">
                  <c:v>7.176334594367385</c:v>
                </c:pt>
                <c:pt idx="4">
                  <c:v>5.965368852459015</c:v>
                </c:pt>
                <c:pt idx="5">
                  <c:v>8.679344262295086</c:v>
                </c:pt>
                <c:pt idx="6">
                  <c:v>9.729508196721312</c:v>
                </c:pt>
                <c:pt idx="7">
                  <c:v>7.069829760403532</c:v>
                </c:pt>
              </c:numCache>
            </c:numRef>
          </c:val>
        </c:ser>
        <c:axId val="63577902"/>
        <c:axId val="35330207"/>
      </c:barChart>
      <c:catAx>
        <c:axId val="6357790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5330207"/>
        <c:crosses val="autoZero"/>
        <c:auto val="1"/>
        <c:lblOffset val="100"/>
        <c:tickLblSkip val="1"/>
        <c:noMultiLvlLbl val="0"/>
      </c:catAx>
      <c:valAx>
        <c:axId val="3533020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577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numCache>
            </c:numRef>
          </c:val>
        </c:ser>
        <c:overlap val="100"/>
        <c:axId val="49536408"/>
        <c:axId val="43174489"/>
      </c:barChart>
      <c:catAx>
        <c:axId val="4953640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3174489"/>
        <c:crosses val="autoZero"/>
        <c:auto val="1"/>
        <c:lblOffset val="100"/>
        <c:tickLblSkip val="1"/>
        <c:noMultiLvlLbl val="0"/>
      </c:catAx>
      <c:valAx>
        <c:axId val="4317448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5364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numCache>
            </c:numRef>
          </c:val>
        </c:ser>
        <c:axId val="53026082"/>
        <c:axId val="7472691"/>
      </c:barChart>
      <c:catAx>
        <c:axId val="5302608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7472691"/>
        <c:crosses val="autoZero"/>
        <c:auto val="1"/>
        <c:lblOffset val="100"/>
        <c:tickLblSkip val="1"/>
        <c:noMultiLvlLbl val="0"/>
      </c:catAx>
      <c:valAx>
        <c:axId val="747269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302608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numCache>
            </c:numRef>
          </c:val>
        </c:ser>
        <c:axId val="145356"/>
        <c:axId val="1308205"/>
      </c:barChart>
      <c:catAx>
        <c:axId val="145356"/>
        <c:scaling>
          <c:orientation val="minMax"/>
        </c:scaling>
        <c:axPos val="b"/>
        <c:delete val="1"/>
        <c:majorTickMark val="out"/>
        <c:minorTickMark val="none"/>
        <c:tickLblPos val="nextTo"/>
        <c:crossAx val="1308205"/>
        <c:crosses val="autoZero"/>
        <c:auto val="1"/>
        <c:lblOffset val="100"/>
        <c:tickLblSkip val="1"/>
        <c:noMultiLvlLbl val="0"/>
      </c:catAx>
      <c:valAx>
        <c:axId val="130820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53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3</c:v>
                </c:pt>
                <c:pt idx="1">
                  <c:v>5</c:v>
                </c:pt>
                <c:pt idx="2">
                  <c:v>4</c:v>
                </c:pt>
                <c:pt idx="3">
                  <c:v>7</c:v>
                </c:pt>
                <c:pt idx="4">
                  <c:v>7</c:v>
                </c:pt>
                <c:pt idx="5">
                  <c:v>3</c:v>
                </c:pt>
                <c:pt idx="6">
                  <c:v>13</c:v>
                </c:pt>
                <c:pt idx="7">
                  <c:v>26</c:v>
                </c:pt>
                <c:pt idx="8">
                  <c:v>38</c:v>
                </c:pt>
                <c:pt idx="9">
                  <c:v>54</c:v>
                </c:pt>
                <c:pt idx="10">
                  <c:v>51</c:v>
                </c:pt>
                <c:pt idx="11">
                  <c:v>38</c:v>
                </c:pt>
                <c:pt idx="12">
                  <c:v>30</c:v>
                </c:pt>
                <c:pt idx="13">
                  <c:v>16</c:v>
                </c:pt>
                <c:pt idx="14">
                  <c:v>2</c:v>
                </c:pt>
                <c:pt idx="15">
                  <c:v>6</c:v>
                </c:pt>
                <c:pt idx="16">
                  <c:v>1</c:v>
                </c:pt>
                <c:pt idx="17">
                  <c:v>3</c:v>
                </c:pt>
                <c:pt idx="18">
                  <c:v>1</c:v>
                </c:pt>
              </c:numCache>
            </c:numRef>
          </c:val>
        </c:ser>
        <c:axId val="11773846"/>
        <c:axId val="38855751"/>
      </c:barChart>
      <c:catAx>
        <c:axId val="1177384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855751"/>
        <c:crosses val="autoZero"/>
        <c:auto val="1"/>
        <c:lblOffset val="100"/>
        <c:tickLblSkip val="1"/>
        <c:noMultiLvlLbl val="0"/>
      </c:catAx>
      <c:valAx>
        <c:axId val="3885575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17738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0.3751937984496124</c:v>
                </c:pt>
                <c:pt idx="1">
                  <c:v>0.17519379844961241</c:v>
                </c:pt>
                <c:pt idx="2">
                  <c:v>0.14418604651162792</c:v>
                </c:pt>
                <c:pt idx="3">
                  <c:v>0.07286821705426356</c:v>
                </c:pt>
                <c:pt idx="4">
                  <c:v>0.05891472868217054</c:v>
                </c:pt>
                <c:pt idx="5">
                  <c:v>0.07906976744186046</c:v>
                </c:pt>
                <c:pt idx="6">
                  <c:v>0.012403100775193798</c:v>
                </c:pt>
                <c:pt idx="7">
                  <c:v>0.08217054263565891</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0.6193125372541228</c:v>
                </c:pt>
                <c:pt idx="1">
                  <c:v>0.038545599046294454</c:v>
                </c:pt>
                <c:pt idx="2">
                  <c:v>0.03278362805483807</c:v>
                </c:pt>
                <c:pt idx="3">
                  <c:v>0.05285118219749652</c:v>
                </c:pt>
                <c:pt idx="4">
                  <c:v>0.061394794357242204</c:v>
                </c:pt>
                <c:pt idx="5">
                  <c:v>0.1780250347705146</c:v>
                </c:pt>
                <c:pt idx="6">
                  <c:v>0.003775084442678323</c:v>
                </c:pt>
                <c:pt idx="7">
                  <c:v>0.013312139876813034</c:v>
                </c:pt>
              </c:numCache>
            </c:numRef>
          </c:val>
        </c:ser>
        <c:axId val="48365076"/>
        <c:axId val="32632501"/>
      </c:barChart>
      <c:catAx>
        <c:axId val="4836507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2632501"/>
        <c:crosses val="autoZero"/>
        <c:auto val="1"/>
        <c:lblOffset val="100"/>
        <c:tickLblSkip val="1"/>
        <c:noMultiLvlLbl val="0"/>
      </c:catAx>
      <c:valAx>
        <c:axId val="3263250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3650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a:t>
            </a:r>
            <a:r>
              <a:rPr lang="en-US" cap="none" sz="1775" b="1" i="0" u="none" baseline="0">
                <a:solidFill>
                  <a:srgbClr val="000000"/>
                </a:solidFill>
              </a:rPr>
              <a:t>in Fiscal Year 2012</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numCache>
            </c:numRef>
          </c:val>
        </c:ser>
        <c:axId val="25257054"/>
        <c:axId val="25986895"/>
      </c:barChart>
      <c:catAx>
        <c:axId val="25257054"/>
        <c:scaling>
          <c:orientation val="minMax"/>
        </c:scaling>
        <c:axPos val="b"/>
        <c:delete val="1"/>
        <c:majorTickMark val="out"/>
        <c:minorTickMark val="none"/>
        <c:tickLblPos val="nextTo"/>
        <c:crossAx val="25986895"/>
        <c:crosses val="autoZero"/>
        <c:auto val="1"/>
        <c:lblOffset val="100"/>
        <c:tickLblSkip val="1"/>
        <c:noMultiLvlLbl val="0"/>
      </c:catAx>
      <c:valAx>
        <c:axId val="2598689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52570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15 - 20</c:v>
                </c:pt>
                <c:pt idx="5">
                  <c:v>21 - 30</c:v>
                </c:pt>
                <c:pt idx="6">
                  <c:v>31 - 40</c:v>
                </c:pt>
                <c:pt idx="7">
                  <c:v>41 - 50</c:v>
                </c:pt>
                <c:pt idx="8">
                  <c:v>51 - 60</c:v>
                </c:pt>
                <c:pt idx="9">
                  <c:v>61 - 70</c:v>
                </c:pt>
                <c:pt idx="10">
                  <c:v>71 - 80</c:v>
                </c:pt>
                <c:pt idx="11">
                  <c:v>81 - 90</c:v>
                </c:pt>
                <c:pt idx="12">
                  <c:v>91 - 100</c:v>
                </c:pt>
              </c:strCache>
            </c:strRef>
          </c:cat>
          <c:val>
            <c:numRef>
              <c:f>Data!$R$48:$R$60</c:f>
              <c:numCache>
                <c:ptCount val="13"/>
                <c:pt idx="0">
                  <c:v>305</c:v>
                </c:pt>
                <c:pt idx="1">
                  <c:v>64</c:v>
                </c:pt>
                <c:pt idx="2">
                  <c:v>9</c:v>
                </c:pt>
                <c:pt idx="3">
                  <c:v>6</c:v>
                </c:pt>
                <c:pt idx="4">
                  <c:v>13</c:v>
                </c:pt>
                <c:pt idx="5">
                  <c:v>5</c:v>
                </c:pt>
                <c:pt idx="6">
                  <c:v>6</c:v>
                </c:pt>
                <c:pt idx="7">
                  <c:v>2</c:v>
                </c:pt>
                <c:pt idx="8">
                  <c:v>1</c:v>
                </c:pt>
                <c:pt idx="9">
                  <c:v>1</c:v>
                </c:pt>
                <c:pt idx="10">
                  <c:v>0</c:v>
                </c:pt>
                <c:pt idx="11">
                  <c:v>0</c:v>
                </c:pt>
                <c:pt idx="12">
                  <c:v>0</c:v>
                </c:pt>
              </c:numCache>
            </c:numRef>
          </c:val>
        </c:ser>
        <c:axId val="32555464"/>
        <c:axId val="2456372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0.7402912621359223</c:v>
                </c:pt>
                <c:pt idx="1">
                  <c:v>0.8956310679611651</c:v>
                </c:pt>
                <c:pt idx="2">
                  <c:v>0.9174757281553398</c:v>
                </c:pt>
                <c:pt idx="3">
                  <c:v>0.9320388349514563</c:v>
                </c:pt>
                <c:pt idx="4">
                  <c:v>0.9635922330097088</c:v>
                </c:pt>
                <c:pt idx="5">
                  <c:v>0.9757281553398058</c:v>
                </c:pt>
                <c:pt idx="6">
                  <c:v>0.9902912621359223</c:v>
                </c:pt>
                <c:pt idx="7">
                  <c:v>0.9951456310679612</c:v>
                </c:pt>
                <c:pt idx="8">
                  <c:v>0.9975728155339806</c:v>
                </c:pt>
                <c:pt idx="9">
                  <c:v>1</c:v>
                </c:pt>
                <c:pt idx="10">
                  <c:v>1</c:v>
                </c:pt>
                <c:pt idx="11">
                  <c:v>1</c:v>
                </c:pt>
                <c:pt idx="12">
                  <c:v>1</c:v>
                </c:pt>
              </c:numCache>
            </c:numRef>
          </c:val>
          <c:smooth val="0"/>
        </c:ser>
        <c:axId val="19746898"/>
        <c:axId val="43504355"/>
      </c:lineChart>
      <c:catAx>
        <c:axId val="32555464"/>
        <c:scaling>
          <c:orientation val="minMax"/>
        </c:scaling>
        <c:axPos val="b"/>
        <c:delete val="0"/>
        <c:numFmt formatCode="General" sourceLinked="1"/>
        <c:majorTickMark val="cross"/>
        <c:minorTickMark val="none"/>
        <c:tickLblPos val="nextTo"/>
        <c:spPr>
          <a:ln w="3175">
            <a:solidFill>
              <a:srgbClr val="000000"/>
            </a:solidFill>
          </a:ln>
        </c:spPr>
        <c:crossAx val="24563721"/>
        <c:crosses val="autoZero"/>
        <c:auto val="0"/>
        <c:lblOffset val="100"/>
        <c:tickLblSkip val="1"/>
        <c:noMultiLvlLbl val="0"/>
      </c:catAx>
      <c:valAx>
        <c:axId val="2456372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2555464"/>
        <c:crossesAt val="1"/>
        <c:crossBetween val="between"/>
        <c:dispUnits/>
        <c:majorUnit val="40"/>
      </c:valAx>
      <c:catAx>
        <c:axId val="19746898"/>
        <c:scaling>
          <c:orientation val="minMax"/>
        </c:scaling>
        <c:axPos val="b"/>
        <c:delete val="1"/>
        <c:majorTickMark val="out"/>
        <c:minorTickMark val="none"/>
        <c:tickLblPos val="nextTo"/>
        <c:crossAx val="43504355"/>
        <c:crosses val="autoZero"/>
        <c:auto val="0"/>
        <c:lblOffset val="100"/>
        <c:tickLblSkip val="1"/>
        <c:noMultiLvlLbl val="0"/>
      </c:catAx>
      <c:valAx>
        <c:axId val="43504355"/>
        <c:scaling>
          <c:orientation val="minMax"/>
          <c:max val="1"/>
        </c:scaling>
        <c:axPos val="l"/>
        <c:delete val="0"/>
        <c:numFmt formatCode="General" sourceLinked="1"/>
        <c:majorTickMark val="cross"/>
        <c:minorTickMark val="none"/>
        <c:tickLblPos val="nextTo"/>
        <c:spPr>
          <a:ln w="3175">
            <a:solidFill>
              <a:srgbClr val="000000"/>
            </a:solidFill>
          </a:ln>
        </c:spPr>
        <c:crossAx val="1974689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0</c:v>
                </c:pt>
                <c:pt idx="3">
                  <c:v>1</c:v>
                </c:pt>
                <c:pt idx="4">
                  <c:v>0</c:v>
                </c:pt>
                <c:pt idx="5">
                  <c:v>0</c:v>
                </c:pt>
                <c:pt idx="6">
                  <c:v>0</c:v>
                </c:pt>
                <c:pt idx="7">
                  <c:v>0</c:v>
                </c:pt>
                <c:pt idx="8">
                  <c:v>0</c:v>
                </c:pt>
                <c:pt idx="9">
                  <c:v>0</c:v>
                </c:pt>
              </c:numCache>
            </c:numRef>
          </c:val>
        </c:ser>
        <c:axId val="55994876"/>
        <c:axId val="34191837"/>
      </c:barChart>
      <c:catAx>
        <c:axId val="5599487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191837"/>
        <c:crosses val="autoZero"/>
        <c:auto val="1"/>
        <c:lblOffset val="100"/>
        <c:tickLblSkip val="1"/>
        <c:noMultiLvlLbl val="0"/>
      </c:catAx>
      <c:valAx>
        <c:axId val="3419183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99487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16</c:v>
                </c:pt>
                <c:pt idx="2">
                  <c:v>9</c:v>
                </c:pt>
                <c:pt idx="3">
                  <c:v>3</c:v>
                </c:pt>
                <c:pt idx="4">
                  <c:v>0</c:v>
                </c:pt>
                <c:pt idx="5">
                  <c:v>1</c:v>
                </c:pt>
                <c:pt idx="6">
                  <c:v>1</c:v>
                </c:pt>
                <c:pt idx="7">
                  <c:v>0</c:v>
                </c:pt>
                <c:pt idx="8">
                  <c:v>0</c:v>
                </c:pt>
                <c:pt idx="9">
                  <c:v>0</c:v>
                </c:pt>
                <c:pt idx="10">
                  <c:v>0</c:v>
                </c:pt>
              </c:numCache>
            </c:numRef>
          </c:val>
        </c:ser>
        <c:axId val="39291078"/>
        <c:axId val="18075383"/>
      </c:barChart>
      <c:catAx>
        <c:axId val="3929107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075383"/>
        <c:crosses val="autoZero"/>
        <c:auto val="1"/>
        <c:lblOffset val="100"/>
        <c:tickLblSkip val="1"/>
        <c:noMultiLvlLbl val="0"/>
      </c:catAx>
      <c:valAx>
        <c:axId val="1807538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29107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numCache>
            </c:numRef>
          </c:val>
        </c:ser>
        <c:axId val="28460720"/>
        <c:axId val="54819889"/>
      </c:barChart>
      <c:catAx>
        <c:axId val="28460720"/>
        <c:scaling>
          <c:orientation val="minMax"/>
        </c:scaling>
        <c:axPos val="b"/>
        <c:delete val="1"/>
        <c:majorTickMark val="out"/>
        <c:minorTickMark val="none"/>
        <c:tickLblPos val="nextTo"/>
        <c:crossAx val="54819889"/>
        <c:crosses val="autoZero"/>
        <c:auto val="1"/>
        <c:lblOffset val="100"/>
        <c:tickLblSkip val="1"/>
        <c:noMultiLvlLbl val="0"/>
      </c:catAx>
      <c:valAx>
        <c:axId val="5481988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84607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3</c:v>
                </c:pt>
                <c:pt idx="3">
                  <c:v>12</c:v>
                </c:pt>
                <c:pt idx="4">
                  <c:v>8</c:v>
                </c:pt>
                <c:pt idx="5">
                  <c:v>1</c:v>
                </c:pt>
                <c:pt idx="6">
                  <c:v>1</c:v>
                </c:pt>
                <c:pt idx="7">
                  <c:v>3</c:v>
                </c:pt>
                <c:pt idx="8">
                  <c:v>1</c:v>
                </c:pt>
                <c:pt idx="9">
                  <c:v>2</c:v>
                </c:pt>
                <c:pt idx="10">
                  <c:v>0</c:v>
                </c:pt>
              </c:numCache>
            </c:numRef>
          </c:val>
        </c:ser>
        <c:axId val="23616954"/>
        <c:axId val="11225995"/>
      </c:barChart>
      <c:catAx>
        <c:axId val="2361695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225995"/>
        <c:crosses val="autoZero"/>
        <c:auto val="1"/>
        <c:lblOffset val="100"/>
        <c:tickLblSkip val="1"/>
        <c:noMultiLvlLbl val="0"/>
      </c:catAx>
      <c:valAx>
        <c:axId val="1122599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61695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Feb-12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0.39215686274509803</c:v>
                </c:pt>
                <c:pt idx="1">
                  <c:v>0.2689075630252101</c:v>
                </c:pt>
                <c:pt idx="2">
                  <c:v>0.1092436974789916</c:v>
                </c:pt>
                <c:pt idx="3">
                  <c:v>0.05322128851540616</c:v>
                </c:pt>
                <c:pt idx="4">
                  <c:v>0.05042016806722689</c:v>
                </c:pt>
                <c:pt idx="5">
                  <c:v>0.08123249299719888</c:v>
                </c:pt>
                <c:pt idx="6">
                  <c:v>0</c:v>
                </c:pt>
                <c:pt idx="7">
                  <c:v>0.04481792717086835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0.39854413102820746</c:v>
                </c:pt>
                <c:pt idx="1">
                  <c:v>0.31210191082802546</c:v>
                </c:pt>
                <c:pt idx="2">
                  <c:v>0.06854716408856536</c:v>
                </c:pt>
                <c:pt idx="3">
                  <c:v>0.047315741583257506</c:v>
                </c:pt>
                <c:pt idx="4">
                  <c:v>0.048528965726417954</c:v>
                </c:pt>
                <c:pt idx="5">
                  <c:v>0.060661207158022444</c:v>
                </c:pt>
                <c:pt idx="6">
                  <c:v>0.001213224143160449</c:v>
                </c:pt>
                <c:pt idx="7">
                  <c:v>0.06308765544434335</c:v>
                </c:pt>
              </c:numCache>
            </c:numRef>
          </c:val>
        </c:ser>
        <c:axId val="33925092"/>
        <c:axId val="36890373"/>
      </c:barChart>
      <c:catAx>
        <c:axId val="3392509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6890373"/>
        <c:crosses val="autoZero"/>
        <c:auto val="1"/>
        <c:lblOffset val="100"/>
        <c:tickLblSkip val="1"/>
        <c:noMultiLvlLbl val="0"/>
      </c:catAx>
      <c:valAx>
        <c:axId val="3689037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39250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February 2012, Report 9</v>
      </c>
      <c r="B1" s="175"/>
      <c r="C1" s="175"/>
      <c r="D1" s="175"/>
      <c r="E1" s="175"/>
      <c r="F1" s="175"/>
      <c r="G1" s="175"/>
      <c r="H1" s="175"/>
      <c r="I1" s="175"/>
      <c r="J1" s="175"/>
      <c r="K1" s="175"/>
      <c r="L1" s="175"/>
      <c r="M1" s="176"/>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Feb-12 (%)</v>
      </c>
      <c r="D28" s="92">
        <f>Data!C105</f>
        <v>0.39215686274509803</v>
      </c>
      <c r="E28" s="92">
        <f>Data!C106</f>
        <v>0.2689075630252101</v>
      </c>
      <c r="F28" s="92">
        <f>Data!C107</f>
        <v>0.1092436974789916</v>
      </c>
      <c r="G28" s="92">
        <f>Data!C108</f>
        <v>0.05322128851540616</v>
      </c>
      <c r="H28" s="92">
        <f>Data!C109</f>
        <v>0.05042016806722689</v>
      </c>
      <c r="I28" s="92">
        <f>Data!C110</f>
        <v>0.08123249299719888</v>
      </c>
      <c r="J28" s="92">
        <f>Data!C111</f>
        <v>0</v>
      </c>
      <c r="K28" s="92">
        <f>Data!C112</f>
        <v>0.04481792717086835</v>
      </c>
      <c r="L28" s="83"/>
      <c r="M28" s="61"/>
    </row>
    <row r="29" spans="1:13" ht="15">
      <c r="A29" s="60"/>
      <c r="B29" s="73" t="s">
        <v>39</v>
      </c>
      <c r="C29" s="74" t="s">
        <v>44</v>
      </c>
      <c r="D29" s="92">
        <f>Data!G105</f>
        <v>0.39854413102820746</v>
      </c>
      <c r="E29" s="92">
        <f>Data!G106</f>
        <v>0.31210191082802546</v>
      </c>
      <c r="F29" s="92">
        <f>Data!G107</f>
        <v>0.06854716408856536</v>
      </c>
      <c r="G29" s="92">
        <f>Data!G108</f>
        <v>0.047315741583257506</v>
      </c>
      <c r="H29" s="92">
        <f>Data!G109</f>
        <v>0.048528965726417954</v>
      </c>
      <c r="I29" s="92">
        <f>Data!G110</f>
        <v>0.060661207158022444</v>
      </c>
      <c r="J29" s="92">
        <f>Data!G111</f>
        <v>0.001213224143160449</v>
      </c>
      <c r="K29" s="92">
        <f>Data!G112</f>
        <v>0.06308765544434335</v>
      </c>
      <c r="L29" s="67" t="s">
        <v>0</v>
      </c>
      <c r="M29" s="61"/>
    </row>
    <row r="30" spans="1:13" ht="15">
      <c r="A30" s="60"/>
      <c r="B30" s="75"/>
      <c r="C30" s="70" t="str">
        <f>Data!C67</f>
        <v>Youth</v>
      </c>
      <c r="D30" s="93">
        <f>Data!B105</f>
        <v>140</v>
      </c>
      <c r="E30" s="93">
        <f>Data!B106</f>
        <v>96</v>
      </c>
      <c r="F30" s="93">
        <f>Data!B107</f>
        <v>39</v>
      </c>
      <c r="G30" s="93">
        <f>Data!B108</f>
        <v>19</v>
      </c>
      <c r="H30" s="93">
        <f>Data!B109</f>
        <v>18</v>
      </c>
      <c r="I30" s="93">
        <f>Data!B110</f>
        <v>29</v>
      </c>
      <c r="J30" s="93">
        <f>Data!B111</f>
        <v>0</v>
      </c>
      <c r="K30" s="93">
        <f>Data!B112</f>
        <v>16</v>
      </c>
      <c r="L30" s="76">
        <f>Data!B113</f>
        <v>357</v>
      </c>
      <c r="M30" s="61"/>
    </row>
    <row r="31" spans="1:13" ht="15">
      <c r="A31" s="60"/>
      <c r="B31" s="75"/>
      <c r="C31" s="74" t="s">
        <v>38</v>
      </c>
      <c r="D31" s="93">
        <f>Data!F105</f>
        <v>1314</v>
      </c>
      <c r="E31" s="93">
        <f>Data!F106</f>
        <v>1029</v>
      </c>
      <c r="F31" s="93">
        <f>Data!F107</f>
        <v>226</v>
      </c>
      <c r="G31" s="93">
        <f>Data!F108</f>
        <v>156</v>
      </c>
      <c r="H31" s="93">
        <f>Data!F109</f>
        <v>160</v>
      </c>
      <c r="I31" s="93">
        <f>Data!F110</f>
        <v>200</v>
      </c>
      <c r="J31" s="93">
        <f>Data!F111</f>
        <v>4</v>
      </c>
      <c r="K31" s="93">
        <f>Data!F112</f>
        <v>208</v>
      </c>
      <c r="L31" s="76">
        <f>Data!F113</f>
        <v>3297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February 2012, Report 10</v>
      </c>
      <c r="B1" s="175"/>
      <c r="C1" s="175"/>
      <c r="D1" s="175"/>
      <c r="E1" s="175"/>
      <c r="F1" s="175"/>
      <c r="G1" s="175"/>
      <c r="H1" s="175"/>
      <c r="I1" s="175"/>
      <c r="J1" s="175"/>
      <c r="K1" s="175"/>
      <c r="L1" s="175"/>
      <c r="M1" s="176"/>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Feb-12 (LOS)</v>
      </c>
      <c r="D28" s="112">
        <f>Data!B120</f>
        <v>11.567447306791573</v>
      </c>
      <c r="E28" s="112">
        <f>Data!B121</f>
        <v>4.596994535519125</v>
      </c>
      <c r="F28" s="112">
        <f>Data!B122</f>
        <v>2.996216897856242</v>
      </c>
      <c r="G28" s="112">
        <f>Data!B123</f>
        <v>8.980155306298531</v>
      </c>
      <c r="H28" s="112">
        <f>Data!B124</f>
        <v>6.122040072859746</v>
      </c>
      <c r="I28" s="112">
        <f>Data!B125</f>
        <v>9.30695308083663</v>
      </c>
      <c r="J28" s="112">
        <f>Data!B126</f>
        <v>0</v>
      </c>
      <c r="K28" s="112">
        <f>Data!B127</f>
        <v>5.581967213114754</v>
      </c>
      <c r="L28" s="83"/>
      <c r="M28" s="61"/>
    </row>
    <row r="29" spans="1:13" ht="15">
      <c r="A29" s="60"/>
      <c r="B29" s="73" t="s">
        <v>39</v>
      </c>
      <c r="C29" s="74" t="s">
        <v>104</v>
      </c>
      <c r="D29" s="112">
        <f>Data!F120</f>
        <v>11.653117748334452</v>
      </c>
      <c r="E29" s="112">
        <f>Data!F121</f>
        <v>5.068744125284772</v>
      </c>
      <c r="F29" s="112">
        <f>Data!F122</f>
        <v>3.487741186711155</v>
      </c>
      <c r="G29" s="112">
        <f>Data!F123</f>
        <v>7.176334594367385</v>
      </c>
      <c r="H29" s="112">
        <f>Data!F124</f>
        <v>5.965368852459015</v>
      </c>
      <c r="I29" s="112">
        <f>Data!F125</f>
        <v>8.679344262295086</v>
      </c>
      <c r="J29" s="112">
        <f>Data!F126</f>
        <v>9.729508196721312</v>
      </c>
      <c r="K29" s="112">
        <f>Data!F127</f>
        <v>7.069829760403532</v>
      </c>
      <c r="L29" s="67" t="s">
        <v>0</v>
      </c>
      <c r="M29" s="61"/>
    </row>
    <row r="30" spans="1:13" ht="15">
      <c r="A30" s="60"/>
      <c r="B30" s="75"/>
      <c r="C30" s="70" t="str">
        <f>Data!C67</f>
        <v>Youth</v>
      </c>
      <c r="D30" s="93">
        <f>Data!B105</f>
        <v>140</v>
      </c>
      <c r="E30" s="93">
        <f>Data!B106</f>
        <v>96</v>
      </c>
      <c r="F30" s="93">
        <f>Data!B107</f>
        <v>39</v>
      </c>
      <c r="G30" s="93">
        <f>Data!B108</f>
        <v>19</v>
      </c>
      <c r="H30" s="93">
        <f>Data!B109</f>
        <v>18</v>
      </c>
      <c r="I30" s="93">
        <f>Data!B110</f>
        <v>29</v>
      </c>
      <c r="J30" s="93">
        <f>Data!B111</f>
        <v>0</v>
      </c>
      <c r="K30" s="93">
        <f>Data!B112</f>
        <v>16</v>
      </c>
      <c r="L30" s="76">
        <f>Data!B113</f>
        <v>357</v>
      </c>
      <c r="M30" s="61"/>
    </row>
    <row r="31" spans="1:13" ht="15">
      <c r="A31" s="60"/>
      <c r="B31" s="75"/>
      <c r="C31" s="74" t="s">
        <v>38</v>
      </c>
      <c r="D31" s="93">
        <f>Data!F105</f>
        <v>1314</v>
      </c>
      <c r="E31" s="93">
        <f>Data!F106</f>
        <v>1029</v>
      </c>
      <c r="F31" s="93">
        <f>Data!F107</f>
        <v>226</v>
      </c>
      <c r="G31" s="93">
        <f>Data!F108</f>
        <v>156</v>
      </c>
      <c r="H31" s="93">
        <f>Data!F109</f>
        <v>160</v>
      </c>
      <c r="I31" s="93">
        <f>Data!F110</f>
        <v>200</v>
      </c>
      <c r="J31" s="93">
        <f>Data!F111</f>
        <v>4</v>
      </c>
      <c r="K31" s="93">
        <f>Data!F112</f>
        <v>208</v>
      </c>
      <c r="L31" s="76">
        <f>Data!F113</f>
        <v>3297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2" t="str">
        <f>Data!R34&amp;"11"</f>
        <v>CSA Monthly Report for February 2012, Report 11</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2" t="str">
        <f>Data!R34&amp;"12"</f>
        <v>CSA Monthly Report for February 2012, Report 12</v>
      </c>
      <c r="B2" s="183"/>
      <c r="C2" s="183"/>
      <c r="D2" s="183"/>
      <c r="E2" s="183"/>
      <c r="F2" s="183"/>
      <c r="G2" s="183"/>
      <c r="H2" s="183"/>
      <c r="I2" s="183"/>
      <c r="J2" s="183"/>
      <c r="K2" s="183"/>
      <c r="L2" s="183"/>
      <c r="M2" s="183"/>
      <c r="N2" s="184"/>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2" t="str">
        <f>Data!R34&amp;"13"</f>
        <v>CSA Monthly Report for February 2012, Report 13</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2" t="str">
        <f>Data!R34&amp;"14"</f>
        <v>CSA Monthly Report for February 2012, Report 14</v>
      </c>
      <c r="B2" s="183"/>
      <c r="C2" s="183"/>
      <c r="D2" s="183"/>
      <c r="E2" s="183"/>
      <c r="F2" s="183"/>
      <c r="G2" s="183"/>
      <c r="H2" s="183"/>
      <c r="I2" s="183"/>
      <c r="J2" s="183"/>
      <c r="K2" s="183"/>
      <c r="L2" s="183"/>
      <c r="M2" s="18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10.421634195987204</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3/30/2012.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92" t="s">
        <v>72</v>
      </c>
      <c r="J2" s="194"/>
      <c r="K2" s="204"/>
      <c r="L2" s="204"/>
      <c r="M2" s="149"/>
      <c r="N2" s="149"/>
      <c r="O2" s="124"/>
      <c r="P2" s="24"/>
      <c r="R2" t="s">
        <v>15</v>
      </c>
      <c r="S2">
        <v>8</v>
      </c>
      <c r="T2" s="2"/>
      <c r="U2">
        <v>2</v>
      </c>
      <c r="W2">
        <v>2012</v>
      </c>
    </row>
    <row r="3" spans="8:23" ht="15">
      <c r="H3" s="5"/>
      <c r="I3" s="18"/>
      <c r="J3" s="48">
        <v>3756</v>
      </c>
      <c r="K3" s="25">
        <v>2914.3611774065234</v>
      </c>
      <c r="L3" s="29">
        <v>0.7759215062317688</v>
      </c>
      <c r="M3" s="30">
        <v>58</v>
      </c>
      <c r="N3" s="31">
        <v>14.379310344827585</v>
      </c>
      <c r="O3" s="16">
        <v>4.718446601941747</v>
      </c>
      <c r="P3" s="150">
        <v>412</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196</v>
      </c>
      <c r="T5" s="124" t="s">
        <v>51</v>
      </c>
      <c r="U5" s="130">
        <v>11</v>
      </c>
      <c r="V5" s="130" t="s">
        <v>197</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198</v>
      </c>
      <c r="T6" s="5" t="s">
        <v>52</v>
      </c>
      <c r="U6" s="25">
        <v>11</v>
      </c>
      <c r="V6" s="25" t="s">
        <v>197</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199</v>
      </c>
      <c r="T7" s="5" t="s">
        <v>53</v>
      </c>
      <c r="U7" s="25">
        <v>11</v>
      </c>
      <c r="V7" s="25" t="s">
        <v>197</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200</v>
      </c>
      <c r="T8" s="5" t="s">
        <v>54</v>
      </c>
      <c r="U8" s="25">
        <v>11</v>
      </c>
      <c r="V8" s="25" t="s">
        <v>197</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201</v>
      </c>
      <c r="T9" s="5" t="s">
        <v>55</v>
      </c>
      <c r="U9" s="25">
        <v>11</v>
      </c>
      <c r="V9" s="25" t="s">
        <v>197</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202</v>
      </c>
      <c r="T10" s="5" t="s">
        <v>56</v>
      </c>
      <c r="U10" s="25">
        <v>11</v>
      </c>
      <c r="V10" s="25" t="s">
        <v>197</v>
      </c>
      <c r="W10" s="131" t="s">
        <v>165</v>
      </c>
    </row>
    <row r="11" spans="8:23" ht="15">
      <c r="H11" s="34">
        <v>7</v>
      </c>
      <c r="I11" s="152" t="s">
        <v>57</v>
      </c>
      <c r="J11" s="48">
        <v>3751</v>
      </c>
      <c r="K11" s="48">
        <v>2976.7936</v>
      </c>
      <c r="L11" s="155">
        <v>0.7936</v>
      </c>
      <c r="M11" s="48">
        <v>60</v>
      </c>
      <c r="N11" s="16">
        <v>16.933333333333334</v>
      </c>
      <c r="O11" s="122">
        <v>7.810502283105023</v>
      </c>
      <c r="P11" s="123">
        <v>438</v>
      </c>
      <c r="R11" s="18">
        <v>7</v>
      </c>
      <c r="S11" s="6" t="s">
        <v>203</v>
      </c>
      <c r="T11" s="5" t="s">
        <v>57</v>
      </c>
      <c r="U11" s="25">
        <v>12</v>
      </c>
      <c r="V11" s="25" t="s">
        <v>204</v>
      </c>
      <c r="W11" s="131" t="s">
        <v>166</v>
      </c>
    </row>
    <row r="12" spans="8:23" ht="15">
      <c r="H12" s="34">
        <v>8</v>
      </c>
      <c r="I12" s="152" t="s">
        <v>58</v>
      </c>
      <c r="J12" s="48">
        <v>3756</v>
      </c>
      <c r="K12" s="48">
        <v>2914.3611774065234</v>
      </c>
      <c r="L12" s="155">
        <v>0.7759215062317688</v>
      </c>
      <c r="M12" s="48">
        <v>58</v>
      </c>
      <c r="N12" s="16">
        <v>14.379310344827585</v>
      </c>
      <c r="O12" s="122">
        <v>4.718446601941747</v>
      </c>
      <c r="P12" s="123">
        <v>412</v>
      </c>
      <c r="R12" s="18">
        <v>8</v>
      </c>
      <c r="S12" s="6" t="s">
        <v>205</v>
      </c>
      <c r="T12" s="5" t="s">
        <v>58</v>
      </c>
      <c r="U12" s="25">
        <v>12</v>
      </c>
      <c r="V12" s="25" t="s">
        <v>204</v>
      </c>
      <c r="W12" s="131" t="s">
        <v>167</v>
      </c>
    </row>
    <row r="13" spans="8:23" ht="15">
      <c r="H13" s="34">
        <v>9</v>
      </c>
      <c r="I13" s="152" t="s">
        <v>59</v>
      </c>
      <c r="J13" s="48"/>
      <c r="K13" s="48"/>
      <c r="L13" s="155"/>
      <c r="M13" s="48"/>
      <c r="N13" s="16"/>
      <c r="O13" s="122"/>
      <c r="P13" s="123"/>
      <c r="R13" s="18">
        <v>9</v>
      </c>
      <c r="S13" s="6" t="s">
        <v>207</v>
      </c>
      <c r="T13" s="5" t="s">
        <v>59</v>
      </c>
      <c r="U13" s="25">
        <v>12</v>
      </c>
      <c r="V13" s="25" t="s">
        <v>204</v>
      </c>
      <c r="W13" s="131" t="s">
        <v>168</v>
      </c>
    </row>
    <row r="14" spans="8:23" ht="15">
      <c r="H14" s="34">
        <v>10</v>
      </c>
      <c r="I14" s="152" t="s">
        <v>60</v>
      </c>
      <c r="J14" s="48"/>
      <c r="K14" s="48"/>
      <c r="L14" s="155"/>
      <c r="M14" s="48"/>
      <c r="N14" s="16"/>
      <c r="O14" s="122"/>
      <c r="P14" s="123"/>
      <c r="R14" s="18">
        <v>10</v>
      </c>
      <c r="S14" s="6" t="s">
        <v>208</v>
      </c>
      <c r="T14" s="5" t="s">
        <v>60</v>
      </c>
      <c r="U14" s="25">
        <v>12</v>
      </c>
      <c r="V14" s="25" t="s">
        <v>204</v>
      </c>
      <c r="W14" s="131" t="s">
        <v>169</v>
      </c>
    </row>
    <row r="15" spans="8:23" ht="15">
      <c r="H15" s="34">
        <v>11</v>
      </c>
      <c r="I15" s="152" t="s">
        <v>61</v>
      </c>
      <c r="J15" s="48"/>
      <c r="K15" s="48"/>
      <c r="L15" s="155"/>
      <c r="M15" s="48"/>
      <c r="N15" s="16"/>
      <c r="O15" s="122"/>
      <c r="P15" s="123"/>
      <c r="R15" s="18">
        <v>11</v>
      </c>
      <c r="S15" s="6" t="s">
        <v>209</v>
      </c>
      <c r="T15" s="5" t="s">
        <v>61</v>
      </c>
      <c r="U15" s="25">
        <v>12</v>
      </c>
      <c r="V15" s="25" t="s">
        <v>204</v>
      </c>
      <c r="W15" s="131" t="s">
        <v>61</v>
      </c>
    </row>
    <row r="16" spans="8:23" ht="15">
      <c r="H16" s="34">
        <v>12</v>
      </c>
      <c r="I16" s="152" t="s">
        <v>62</v>
      </c>
      <c r="J16" s="48"/>
      <c r="K16" s="48"/>
      <c r="L16" s="155"/>
      <c r="M16" s="48"/>
      <c r="N16" s="16"/>
      <c r="O16" s="122"/>
      <c r="P16" s="123"/>
      <c r="R16" s="18">
        <v>12</v>
      </c>
      <c r="S16" s="6" t="s">
        <v>210</v>
      </c>
      <c r="T16" s="5" t="s">
        <v>62</v>
      </c>
      <c r="U16" s="25">
        <v>12</v>
      </c>
      <c r="V16" s="25" t="s">
        <v>204</v>
      </c>
      <c r="W16" s="131" t="s">
        <v>170</v>
      </c>
    </row>
    <row r="17" spans="8:23" ht="15">
      <c r="H17" s="5"/>
      <c r="I17" s="132"/>
      <c r="J17" s="5">
        <v>357</v>
      </c>
      <c r="K17" s="16">
        <v>7.892547182807548</v>
      </c>
      <c r="L17" s="161">
        <v>1</v>
      </c>
      <c r="M17" s="162">
        <v>1</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211</v>
      </c>
      <c r="S18" s="5"/>
      <c r="T18" s="5"/>
      <c r="U18" s="5"/>
      <c r="V18" s="5"/>
      <c r="W18" s="131"/>
    </row>
    <row r="19" spans="8:23" ht="15">
      <c r="H19" s="5">
        <v>1</v>
      </c>
      <c r="I19" s="152" t="s">
        <v>51</v>
      </c>
      <c r="J19" s="48">
        <v>395</v>
      </c>
      <c r="K19" s="122">
        <v>7.921560489728154</v>
      </c>
      <c r="L19" s="16">
        <v>6</v>
      </c>
      <c r="M19" s="5">
        <v>2</v>
      </c>
      <c r="N19" s="5"/>
      <c r="O19" s="5"/>
      <c r="P19" s="21"/>
      <c r="R19" s="132" t="s">
        <v>205</v>
      </c>
      <c r="S19" s="5"/>
      <c r="T19" s="5"/>
      <c r="U19" s="5"/>
      <c r="V19" s="5"/>
      <c r="W19" s="21"/>
    </row>
    <row r="20" spans="8:23" ht="15">
      <c r="H20" s="5">
        <v>2</v>
      </c>
      <c r="I20" s="152" t="s">
        <v>52</v>
      </c>
      <c r="J20" s="48">
        <v>397</v>
      </c>
      <c r="K20" s="122">
        <v>8.75797993145311</v>
      </c>
      <c r="L20" s="16">
        <v>4</v>
      </c>
      <c r="M20" s="5">
        <v>2</v>
      </c>
      <c r="N20" s="5"/>
      <c r="O20" s="5"/>
      <c r="P20" s="21"/>
      <c r="R20" s="133" t="s">
        <v>212</v>
      </c>
      <c r="S20" s="5"/>
      <c r="T20" s="5"/>
      <c r="U20" s="5"/>
      <c r="V20" s="5"/>
      <c r="W20" s="21"/>
    </row>
    <row r="21" spans="8:23" ht="15.75" thickBot="1">
      <c r="H21" s="5">
        <v>3</v>
      </c>
      <c r="I21" s="152" t="s">
        <v>53</v>
      </c>
      <c r="J21" s="48">
        <v>347</v>
      </c>
      <c r="K21" s="122">
        <v>7.321113053337739</v>
      </c>
      <c r="L21" s="16">
        <v>5</v>
      </c>
      <c r="M21" s="5">
        <v>2</v>
      </c>
      <c r="N21" s="5"/>
      <c r="O21" s="5"/>
      <c r="P21" s="21"/>
      <c r="R21" s="134" t="s">
        <v>213</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v>368</v>
      </c>
      <c r="K25" s="122">
        <v>7.936653599429797</v>
      </c>
      <c r="L25" s="16">
        <v>3</v>
      </c>
      <c r="M25" s="5">
        <v>2</v>
      </c>
      <c r="N25" s="5"/>
      <c r="O25" s="5"/>
      <c r="P25" s="21"/>
      <c r="Q25" s="5"/>
      <c r="S25" s="6"/>
      <c r="T25" s="5"/>
      <c r="U25" s="41">
        <v>40998</v>
      </c>
      <c r="V25" s="5"/>
      <c r="W25" s="5" t="s">
        <v>214</v>
      </c>
    </row>
    <row r="26" spans="8:23" ht="15">
      <c r="H26" s="34">
        <v>8</v>
      </c>
      <c r="I26" s="152" t="s">
        <v>58</v>
      </c>
      <c r="J26" s="48">
        <v>357</v>
      </c>
      <c r="K26" s="122">
        <v>7.892547182807548</v>
      </c>
      <c r="L26" s="16">
        <v>1</v>
      </c>
      <c r="M26" s="5">
        <v>1</v>
      </c>
      <c r="N26" s="5"/>
      <c r="O26" s="5"/>
      <c r="P26" s="21"/>
      <c r="Q26" s="5"/>
      <c r="S26" s="6"/>
      <c r="T26" s="5"/>
      <c r="V26" s="5"/>
      <c r="W26" s="5"/>
    </row>
    <row r="27" spans="8:23" ht="15">
      <c r="H27" s="34">
        <v>9</v>
      </c>
      <c r="I27" s="152" t="s">
        <v>59</v>
      </c>
      <c r="J27" s="48"/>
      <c r="K27" s="122"/>
      <c r="L27" s="16"/>
      <c r="M27" s="5"/>
      <c r="N27" s="5"/>
      <c r="O27" s="5"/>
      <c r="P27" s="21"/>
      <c r="Q27" s="5"/>
      <c r="R27" s="5" t="s">
        <v>215</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85" t="s">
        <v>216</v>
      </c>
      <c r="S30" s="186"/>
      <c r="T30" s="186"/>
      <c r="U30" s="186"/>
      <c r="V30" s="186"/>
      <c r="W30" s="186"/>
    </row>
    <row r="31" spans="8:23" ht="15.75" thickBot="1">
      <c r="H31" s="5"/>
      <c r="I31" s="4"/>
      <c r="J31" s="7"/>
      <c r="K31" s="7"/>
      <c r="L31" s="7"/>
      <c r="M31" s="7"/>
      <c r="N31" s="7"/>
      <c r="O31" s="7"/>
      <c r="P31" s="19"/>
      <c r="Q31" s="5"/>
      <c r="S31" s="6"/>
      <c r="V31" s="5"/>
      <c r="W31" s="5"/>
    </row>
    <row r="32" ht="15.75" thickBot="1">
      <c r="R32" s="41" t="s">
        <v>217</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231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c r="K36" s="16"/>
      <c r="L36" s="16"/>
      <c r="M36" s="16"/>
      <c r="N36" s="126">
        <v>182.5</v>
      </c>
      <c r="O36" s="5"/>
      <c r="R36" t="s">
        <v>122</v>
      </c>
    </row>
    <row r="37" spans="1:15" ht="15">
      <c r="A37" s="18" t="s">
        <v>30</v>
      </c>
      <c r="B37" s="16">
        <v>156.6</v>
      </c>
      <c r="C37" s="16">
        <v>157.04999999999998</v>
      </c>
      <c r="D37" s="16">
        <v>161.45</v>
      </c>
      <c r="E37" s="16">
        <v>163.05</v>
      </c>
      <c r="F37" s="16">
        <v>161.5</v>
      </c>
      <c r="G37" s="16">
        <v>159.3</v>
      </c>
      <c r="H37" s="16">
        <v>158</v>
      </c>
      <c r="I37" s="16">
        <v>156.89999999999998</v>
      </c>
      <c r="J37" s="16"/>
      <c r="K37" s="16"/>
      <c r="L37" s="16"/>
      <c r="M37" s="16"/>
      <c r="N37" s="126">
        <v>156.89999999999998</v>
      </c>
      <c r="O37" s="5"/>
    </row>
    <row r="38" spans="1:18" ht="15">
      <c r="A38" s="18" t="s">
        <v>29</v>
      </c>
      <c r="B38" s="16">
        <v>8.3</v>
      </c>
      <c r="C38" s="16">
        <v>8.3</v>
      </c>
      <c r="D38" s="16">
        <v>6.3</v>
      </c>
      <c r="E38" s="16">
        <v>5.3</v>
      </c>
      <c r="F38" s="16">
        <v>5.3</v>
      </c>
      <c r="G38" s="16">
        <v>5.3</v>
      </c>
      <c r="H38" s="16">
        <v>4.8</v>
      </c>
      <c r="I38" s="16">
        <v>4.5</v>
      </c>
      <c r="J38" s="16"/>
      <c r="K38" s="16"/>
      <c r="L38" s="16"/>
      <c r="M38" s="16"/>
      <c r="N38" s="126">
        <v>4.5</v>
      </c>
      <c r="O38" s="5"/>
      <c r="R38" t="s">
        <v>123</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c r="K39" s="16"/>
      <c r="L39" s="16"/>
      <c r="M39" s="16"/>
      <c r="N39" s="126">
        <v>240.03500000000003</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c r="K40" s="16"/>
      <c r="L40" s="16"/>
      <c r="M40" s="16"/>
      <c r="N40" s="127">
        <v>0.5306775225356208</v>
      </c>
      <c r="O40" s="5"/>
      <c r="R40" s="41"/>
    </row>
    <row r="41" spans="1:15" ht="15">
      <c r="A41" s="18" t="s">
        <v>34</v>
      </c>
      <c r="B41" s="16">
        <v>356.57</v>
      </c>
      <c r="C41" s="16">
        <v>346.32</v>
      </c>
      <c r="D41" s="16">
        <v>353.91</v>
      </c>
      <c r="E41" s="16">
        <v>357.94</v>
      </c>
      <c r="F41" s="16">
        <v>365.2</v>
      </c>
      <c r="G41" s="16">
        <v>347.8</v>
      </c>
      <c r="H41" s="16">
        <v>349.40000000000003</v>
      </c>
      <c r="I41" s="16">
        <v>343.9</v>
      </c>
      <c r="J41" s="16"/>
      <c r="K41" s="16"/>
      <c r="L41" s="16"/>
      <c r="M41" s="16"/>
      <c r="N41" s="126">
        <v>343.9</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198" t="s">
        <v>184</v>
      </c>
      <c r="P45" s="199"/>
      <c r="Q45" s="199"/>
      <c r="R45" s="199"/>
      <c r="S45" s="199"/>
      <c r="T45" s="200"/>
      <c r="W45" s="198" t="s">
        <v>185</v>
      </c>
      <c r="X45" s="199"/>
      <c r="Y45" s="199"/>
      <c r="Z45" s="199"/>
      <c r="AA45" s="199"/>
      <c r="AB45" s="200"/>
    </row>
    <row r="46" spans="1:28" ht="23.25">
      <c r="A46" s="195" t="s">
        <v>36</v>
      </c>
      <c r="B46" s="196"/>
      <c r="C46" s="208"/>
      <c r="E46" s="205" t="s">
        <v>85</v>
      </c>
      <c r="F46" s="206"/>
      <c r="G46" s="207"/>
      <c r="J46" s="195" t="s">
        <v>118</v>
      </c>
      <c r="K46" s="196"/>
      <c r="L46" s="196"/>
      <c r="M46" s="197"/>
      <c r="O46" s="201"/>
      <c r="P46" s="202"/>
      <c r="Q46" s="202"/>
      <c r="R46" s="202"/>
      <c r="S46" s="202"/>
      <c r="T46" s="203"/>
      <c r="W46" s="201"/>
      <c r="X46" s="202"/>
      <c r="Y46" s="202"/>
      <c r="Z46" s="202"/>
      <c r="AA46" s="202"/>
      <c r="AB46" s="203"/>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24</v>
      </c>
      <c r="J48" s="10"/>
      <c r="K48" s="32" t="s">
        <v>218</v>
      </c>
      <c r="L48" s="32">
        <v>28</v>
      </c>
      <c r="M48" s="21"/>
      <c r="O48" s="18"/>
      <c r="P48" s="12"/>
      <c r="Q48" s="32" t="s">
        <v>219</v>
      </c>
      <c r="R48" s="32">
        <v>305</v>
      </c>
      <c r="S48" s="148">
        <v>0.7402912621359223</v>
      </c>
      <c r="T48" s="21">
        <v>305</v>
      </c>
      <c r="W48" s="18"/>
      <c r="X48" s="12"/>
      <c r="Y48" s="32" t="s">
        <v>219</v>
      </c>
      <c r="Z48" s="32">
        <v>1492</v>
      </c>
      <c r="AA48" s="148">
        <v>0.5069656812776079</v>
      </c>
      <c r="AB48" s="21">
        <v>1492</v>
      </c>
    </row>
    <row r="49" spans="1:28" ht="15">
      <c r="A49" s="10">
        <v>1</v>
      </c>
      <c r="B49" s="12" t="s">
        <v>21</v>
      </c>
      <c r="C49" s="3">
        <v>1</v>
      </c>
      <c r="E49" s="10">
        <v>1</v>
      </c>
      <c r="F49" s="11" t="s">
        <v>86</v>
      </c>
      <c r="G49" s="3">
        <v>7</v>
      </c>
      <c r="J49" s="10"/>
      <c r="K49" s="32" t="s">
        <v>220</v>
      </c>
      <c r="L49" s="32">
        <v>16</v>
      </c>
      <c r="M49" s="21"/>
      <c r="O49" s="18"/>
      <c r="P49" s="12"/>
      <c r="Q49" s="32" t="s">
        <v>221</v>
      </c>
      <c r="R49" s="32">
        <v>64</v>
      </c>
      <c r="S49" s="148">
        <v>0.8956310679611651</v>
      </c>
      <c r="T49" s="21">
        <v>369</v>
      </c>
      <c r="W49" s="18"/>
      <c r="X49" s="12"/>
      <c r="Y49" s="32" t="s">
        <v>221</v>
      </c>
      <c r="Z49" s="32">
        <v>556</v>
      </c>
      <c r="AA49" s="148">
        <v>0.6958885490995583</v>
      </c>
      <c r="AB49" s="21">
        <v>2048</v>
      </c>
    </row>
    <row r="50" spans="1:28" ht="15">
      <c r="A50" s="10">
        <v>2</v>
      </c>
      <c r="B50" s="12" t="s">
        <v>22</v>
      </c>
      <c r="C50" s="3">
        <v>3</v>
      </c>
      <c r="E50" s="10">
        <v>2</v>
      </c>
      <c r="F50" s="11" t="s">
        <v>87</v>
      </c>
      <c r="G50" s="3">
        <v>0</v>
      </c>
      <c r="J50" s="10"/>
      <c r="K50" s="32" t="s">
        <v>222</v>
      </c>
      <c r="L50" s="32">
        <v>9</v>
      </c>
      <c r="M50" s="21"/>
      <c r="O50" s="18"/>
      <c r="P50" s="12"/>
      <c r="Q50" s="32" t="s">
        <v>194</v>
      </c>
      <c r="R50" s="32">
        <v>9</v>
      </c>
      <c r="S50" s="148">
        <v>0.9174757281553398</v>
      </c>
      <c r="T50" s="21">
        <v>378</v>
      </c>
      <c r="W50" s="18"/>
      <c r="X50" s="12"/>
      <c r="Y50" s="32" t="s">
        <v>220</v>
      </c>
      <c r="Z50" s="32">
        <v>285</v>
      </c>
      <c r="AA50" s="148">
        <v>0.7927285083248387</v>
      </c>
      <c r="AB50" s="21">
        <v>2333</v>
      </c>
    </row>
    <row r="51" spans="1:28" ht="15">
      <c r="A51" s="10">
        <v>3</v>
      </c>
      <c r="B51" s="13" t="s">
        <v>23</v>
      </c>
      <c r="C51" s="3">
        <v>12</v>
      </c>
      <c r="E51" s="10">
        <v>3</v>
      </c>
      <c r="F51" s="32" t="s">
        <v>88</v>
      </c>
      <c r="G51" s="3">
        <v>1</v>
      </c>
      <c r="J51" s="10"/>
      <c r="K51" s="32" t="s">
        <v>223</v>
      </c>
      <c r="L51" s="32">
        <v>3</v>
      </c>
      <c r="M51" s="21"/>
      <c r="O51" s="18"/>
      <c r="P51" s="12"/>
      <c r="Q51" s="32" t="s">
        <v>195</v>
      </c>
      <c r="R51" s="32">
        <v>6</v>
      </c>
      <c r="S51" s="148">
        <v>0.9320388349514563</v>
      </c>
      <c r="T51" s="21">
        <v>384</v>
      </c>
      <c r="W51" s="18"/>
      <c r="X51" s="12"/>
      <c r="Y51" s="32" t="s">
        <v>222</v>
      </c>
      <c r="Z51" s="32">
        <v>196</v>
      </c>
      <c r="AA51" s="148">
        <v>0.8593272171253823</v>
      </c>
      <c r="AB51" s="21">
        <v>2529</v>
      </c>
    </row>
    <row r="52" spans="1:28" ht="15">
      <c r="A52" s="10">
        <v>4</v>
      </c>
      <c r="B52" s="12" t="s">
        <v>24</v>
      </c>
      <c r="C52" s="3">
        <v>8</v>
      </c>
      <c r="E52" s="10">
        <v>4</v>
      </c>
      <c r="F52" s="32" t="s">
        <v>89</v>
      </c>
      <c r="G52" s="3">
        <v>0</v>
      </c>
      <c r="J52" s="10"/>
      <c r="K52" s="32" t="s">
        <v>224</v>
      </c>
      <c r="L52" s="32">
        <v>0</v>
      </c>
      <c r="M52" s="21"/>
      <c r="O52" s="18"/>
      <c r="P52" s="12"/>
      <c r="Q52" s="32" t="s">
        <v>195</v>
      </c>
      <c r="R52" s="32">
        <v>13</v>
      </c>
      <c r="S52" s="148">
        <v>0.9635922330097088</v>
      </c>
      <c r="T52" s="21">
        <v>397</v>
      </c>
      <c r="W52" s="18"/>
      <c r="X52" s="12"/>
      <c r="Y52" s="32" t="s">
        <v>223</v>
      </c>
      <c r="Z52" s="32">
        <v>138</v>
      </c>
      <c r="AA52" s="148">
        <v>0.9062181447502549</v>
      </c>
      <c r="AB52" s="21">
        <v>2667</v>
      </c>
    </row>
    <row r="53" spans="1:28" ht="15">
      <c r="A53" s="10">
        <v>5</v>
      </c>
      <c r="B53" s="12" t="s">
        <v>25</v>
      </c>
      <c r="C53" s="3">
        <v>1</v>
      </c>
      <c r="E53" s="10">
        <v>5</v>
      </c>
      <c r="F53" s="32" t="s">
        <v>90</v>
      </c>
      <c r="G53" s="3">
        <v>0</v>
      </c>
      <c r="J53" s="10"/>
      <c r="K53" s="32" t="s">
        <v>225</v>
      </c>
      <c r="L53" s="32">
        <v>1</v>
      </c>
      <c r="M53" s="21"/>
      <c r="O53" s="18"/>
      <c r="P53" s="12"/>
      <c r="Q53" s="32" t="s">
        <v>222</v>
      </c>
      <c r="R53" s="32">
        <v>5</v>
      </c>
      <c r="S53" s="148">
        <v>0.9757281553398058</v>
      </c>
      <c r="T53" s="21">
        <v>402</v>
      </c>
      <c r="W53" s="18"/>
      <c r="X53" s="12"/>
      <c r="Y53" s="32" t="s">
        <v>224</v>
      </c>
      <c r="Z53" s="32">
        <v>99</v>
      </c>
      <c r="AA53" s="148">
        <v>0.9398572884811417</v>
      </c>
      <c r="AB53" s="21">
        <v>2766</v>
      </c>
    </row>
    <row r="54" spans="1:28" ht="15">
      <c r="A54" s="10">
        <v>6</v>
      </c>
      <c r="B54" s="12" t="s">
        <v>26</v>
      </c>
      <c r="C54" s="3">
        <v>1</v>
      </c>
      <c r="E54" s="10">
        <v>6</v>
      </c>
      <c r="F54" s="32" t="s">
        <v>91</v>
      </c>
      <c r="G54" s="3">
        <v>0</v>
      </c>
      <c r="J54" s="10"/>
      <c r="K54" s="32" t="s">
        <v>226</v>
      </c>
      <c r="L54" s="32">
        <v>1</v>
      </c>
      <c r="M54" s="21"/>
      <c r="O54" s="18"/>
      <c r="P54" s="12"/>
      <c r="Q54" s="32" t="s">
        <v>223</v>
      </c>
      <c r="R54" s="32">
        <v>6</v>
      </c>
      <c r="S54" s="148">
        <v>0.9902912621359223</v>
      </c>
      <c r="T54" s="21">
        <v>408</v>
      </c>
      <c r="W54" s="18"/>
      <c r="X54" s="12"/>
      <c r="Y54" s="32" t="s">
        <v>225</v>
      </c>
      <c r="Z54" s="32">
        <v>73</v>
      </c>
      <c r="AA54" s="148">
        <v>0.964661909616038</v>
      </c>
      <c r="AB54" s="21">
        <v>2839</v>
      </c>
    </row>
    <row r="55" spans="1:28" ht="15">
      <c r="A55" s="10">
        <v>7</v>
      </c>
      <c r="B55" s="12" t="s">
        <v>27</v>
      </c>
      <c r="C55" s="3">
        <v>3</v>
      </c>
      <c r="E55" s="10">
        <v>7</v>
      </c>
      <c r="F55" s="32" t="s">
        <v>92</v>
      </c>
      <c r="G55" s="3">
        <v>0</v>
      </c>
      <c r="J55" s="10"/>
      <c r="K55" s="32" t="s">
        <v>227</v>
      </c>
      <c r="L55" s="32">
        <v>0</v>
      </c>
      <c r="M55" s="21"/>
      <c r="O55" s="18"/>
      <c r="P55" s="12"/>
      <c r="Q55" s="32" t="s">
        <v>224</v>
      </c>
      <c r="R55" s="32">
        <v>2</v>
      </c>
      <c r="S55" s="148">
        <v>0.9951456310679612</v>
      </c>
      <c r="T55" s="21">
        <v>410</v>
      </c>
      <c r="W55" s="18"/>
      <c r="X55" s="12"/>
      <c r="Y55" s="32" t="s">
        <v>226</v>
      </c>
      <c r="Z55" s="32">
        <v>45</v>
      </c>
      <c r="AA55" s="148">
        <v>0.9799524294937139</v>
      </c>
      <c r="AB55" s="21">
        <v>2884</v>
      </c>
    </row>
    <row r="56" spans="1:28" ht="15">
      <c r="A56" s="10">
        <v>8</v>
      </c>
      <c r="B56" s="13" t="s">
        <v>120</v>
      </c>
      <c r="C56" s="3">
        <v>1</v>
      </c>
      <c r="E56" s="10">
        <v>8</v>
      </c>
      <c r="F56" s="32" t="s">
        <v>172</v>
      </c>
      <c r="G56" s="3">
        <v>0</v>
      </c>
      <c r="J56" s="18"/>
      <c r="K56" s="32" t="s">
        <v>228</v>
      </c>
      <c r="L56" s="32">
        <v>0</v>
      </c>
      <c r="M56" s="21"/>
      <c r="O56" s="18"/>
      <c r="P56" s="5"/>
      <c r="Q56" s="32" t="s">
        <v>225</v>
      </c>
      <c r="R56" s="32">
        <v>1</v>
      </c>
      <c r="S56" s="148">
        <v>0.9975728155339806</v>
      </c>
      <c r="T56" s="21">
        <v>411</v>
      </c>
      <c r="W56" s="18"/>
      <c r="X56" s="5"/>
      <c r="Y56" s="32" t="s">
        <v>227</v>
      </c>
      <c r="Z56" s="32">
        <v>21</v>
      </c>
      <c r="AA56" s="148">
        <v>0.9870880054366293</v>
      </c>
      <c r="AB56" s="21">
        <v>2905</v>
      </c>
    </row>
    <row r="57" spans="1:28" ht="15">
      <c r="A57" s="10">
        <v>9</v>
      </c>
      <c r="B57" s="13" t="s">
        <v>175</v>
      </c>
      <c r="C57" s="3">
        <v>2</v>
      </c>
      <c r="E57" s="10">
        <v>9</v>
      </c>
      <c r="F57" s="156" t="s">
        <v>174</v>
      </c>
      <c r="G57" s="3">
        <v>0</v>
      </c>
      <c r="J57" s="18"/>
      <c r="K57" s="32" t="s">
        <v>229</v>
      </c>
      <c r="L57" s="32">
        <v>0</v>
      </c>
      <c r="M57" s="21"/>
      <c r="O57" s="18"/>
      <c r="P57" s="5"/>
      <c r="Q57" s="32" t="s">
        <v>226</v>
      </c>
      <c r="R57" s="32">
        <v>1</v>
      </c>
      <c r="S57" s="148">
        <v>1</v>
      </c>
      <c r="T57" s="21">
        <v>412</v>
      </c>
      <c r="W57" s="18"/>
      <c r="X57" s="5"/>
      <c r="Y57" s="32" t="s">
        <v>228</v>
      </c>
      <c r="Z57" s="32">
        <v>10</v>
      </c>
      <c r="AA57" s="148">
        <v>0.9904858987427795</v>
      </c>
      <c r="AB57" s="21">
        <v>2915</v>
      </c>
    </row>
    <row r="58" spans="1:28" ht="15.75" thickBot="1">
      <c r="A58" s="164">
        <v>10</v>
      </c>
      <c r="B58" s="165" t="s">
        <v>193</v>
      </c>
      <c r="C58" s="3">
        <v>0</v>
      </c>
      <c r="E58" s="4"/>
      <c r="F58" s="7"/>
      <c r="G58" s="20">
        <v>32</v>
      </c>
      <c r="J58" s="18"/>
      <c r="K58" s="32" t="s">
        <v>230</v>
      </c>
      <c r="L58" s="32">
        <v>0</v>
      </c>
      <c r="M58" s="21"/>
      <c r="O58" s="18"/>
      <c r="P58" s="5"/>
      <c r="Q58" s="32" t="s">
        <v>227</v>
      </c>
      <c r="R58" s="32">
        <v>0</v>
      </c>
      <c r="S58" s="148">
        <v>1</v>
      </c>
      <c r="T58" s="21">
        <v>412</v>
      </c>
      <c r="W58" s="18"/>
      <c r="X58" s="5"/>
      <c r="Y58" s="32" t="s">
        <v>229</v>
      </c>
      <c r="Z58" s="32">
        <v>9</v>
      </c>
      <c r="AA58" s="148">
        <v>0.9935440027183147</v>
      </c>
      <c r="AB58" s="21">
        <v>2924</v>
      </c>
    </row>
    <row r="59" spans="1:28" ht="15.75" thickBot="1">
      <c r="A59" s="4"/>
      <c r="B59" s="7"/>
      <c r="C59" s="20">
        <v>32</v>
      </c>
      <c r="J59" s="4"/>
      <c r="K59" s="46" t="s">
        <v>0</v>
      </c>
      <c r="L59" s="47">
        <v>58</v>
      </c>
      <c r="M59" s="19"/>
      <c r="O59" s="18"/>
      <c r="P59" s="5"/>
      <c r="Q59" s="32" t="s">
        <v>228</v>
      </c>
      <c r="R59" s="32">
        <v>0</v>
      </c>
      <c r="S59" s="148">
        <v>1</v>
      </c>
      <c r="T59" s="21">
        <v>412</v>
      </c>
      <c r="W59" s="18"/>
      <c r="X59" s="5"/>
      <c r="Y59" s="32" t="s">
        <v>230</v>
      </c>
      <c r="Z59" s="32">
        <v>19</v>
      </c>
      <c r="AA59" s="148">
        <v>1</v>
      </c>
      <c r="AB59" s="21">
        <v>2943</v>
      </c>
    </row>
    <row r="60" spans="10:28" ht="15">
      <c r="J60" s="5"/>
      <c r="K60" s="135"/>
      <c r="L60" s="32"/>
      <c r="M60" s="5"/>
      <c r="O60" s="18"/>
      <c r="P60" s="5"/>
      <c r="Q60" s="32" t="s">
        <v>229</v>
      </c>
      <c r="R60" s="32">
        <v>0</v>
      </c>
      <c r="S60" s="148">
        <v>1</v>
      </c>
      <c r="T60" s="21">
        <v>412</v>
      </c>
      <c r="W60" s="18"/>
      <c r="X60" s="5"/>
      <c r="Y60" s="32"/>
      <c r="Z60" s="32"/>
      <c r="AA60" s="5"/>
      <c r="AB60" s="21"/>
    </row>
    <row r="61" spans="15:28" ht="15.75" thickBot="1">
      <c r="O61" s="4"/>
      <c r="P61" s="7"/>
      <c r="Q61" s="46" t="s">
        <v>0</v>
      </c>
      <c r="R61" s="47">
        <v>412</v>
      </c>
      <c r="S61" s="33"/>
      <c r="T61" s="19"/>
      <c r="W61" s="4"/>
      <c r="X61" s="7"/>
      <c r="Y61" s="46" t="s">
        <v>0</v>
      </c>
      <c r="Z61" s="47">
        <v>2943</v>
      </c>
      <c r="AA61" s="33"/>
      <c r="AB61" s="19"/>
    </row>
    <row r="62" spans="15:20" ht="15">
      <c r="O62" s="5"/>
      <c r="P62" s="5"/>
      <c r="Q62" s="135"/>
      <c r="R62" s="32"/>
      <c r="S62" s="16"/>
      <c r="T62" s="5"/>
    </row>
    <row r="63" spans="15:20" ht="15.75" thickBot="1">
      <c r="O63" s="5"/>
      <c r="P63" s="5"/>
      <c r="Q63" s="135"/>
      <c r="R63" s="32"/>
      <c r="S63" s="16"/>
      <c r="T63" s="5"/>
    </row>
    <row r="64" spans="1:21" ht="21">
      <c r="A64" s="192" t="s">
        <v>63</v>
      </c>
      <c r="B64" s="193"/>
      <c r="C64" s="193"/>
      <c r="D64" s="193"/>
      <c r="E64" s="193"/>
      <c r="F64" s="193"/>
      <c r="G64" s="193"/>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196</v>
      </c>
      <c r="K67" s="12" t="s">
        <v>198</v>
      </c>
      <c r="L67" s="12" t="s">
        <v>199</v>
      </c>
      <c r="M67" s="12" t="s">
        <v>200</v>
      </c>
      <c r="N67" s="12" t="s">
        <v>201</v>
      </c>
      <c r="O67" s="12" t="s">
        <v>202</v>
      </c>
      <c r="P67" s="12" t="s">
        <v>203</v>
      </c>
      <c r="Q67" s="12" t="s">
        <v>205</v>
      </c>
      <c r="R67" s="12" t="s">
        <v>207</v>
      </c>
      <c r="S67" s="12" t="s">
        <v>208</v>
      </c>
      <c r="T67" s="12" t="s">
        <v>209</v>
      </c>
      <c r="U67" s="3" t="s">
        <v>210</v>
      </c>
    </row>
    <row r="68" spans="1:21" ht="30">
      <c r="A68" s="144" t="s">
        <v>108</v>
      </c>
      <c r="B68" s="5">
        <v>132</v>
      </c>
      <c r="C68" s="23">
        <v>0.20465116279069767</v>
      </c>
      <c r="D68" s="5"/>
      <c r="E68" s="5" t="s">
        <v>3</v>
      </c>
      <c r="F68" s="5">
        <v>1170</v>
      </c>
      <c r="G68" s="23">
        <v>0.23246572620703357</v>
      </c>
      <c r="H68" s="5"/>
      <c r="I68" s="5" t="s">
        <v>108</v>
      </c>
      <c r="J68" s="16">
        <v>109</v>
      </c>
      <c r="K68" s="16">
        <v>127</v>
      </c>
      <c r="L68" s="16">
        <v>132</v>
      </c>
      <c r="M68" s="16">
        <v>149</v>
      </c>
      <c r="N68" s="16">
        <v>118</v>
      </c>
      <c r="O68" s="16">
        <v>137</v>
      </c>
      <c r="P68" s="16">
        <v>181</v>
      </c>
      <c r="Q68" s="16">
        <v>132</v>
      </c>
      <c r="R68" s="16" t="s">
        <v>206</v>
      </c>
      <c r="S68" s="16" t="s">
        <v>206</v>
      </c>
      <c r="T68" s="16" t="s">
        <v>206</v>
      </c>
      <c r="U68" s="126" t="s">
        <v>206</v>
      </c>
    </row>
    <row r="69" spans="1:21" ht="15">
      <c r="A69" s="18" t="s">
        <v>4</v>
      </c>
      <c r="B69" s="5">
        <v>119</v>
      </c>
      <c r="C69" s="23">
        <v>0.18449612403100776</v>
      </c>
      <c r="D69" s="5"/>
      <c r="E69" s="5" t="s">
        <v>4</v>
      </c>
      <c r="F69" s="5">
        <v>952</v>
      </c>
      <c r="G69" s="23">
        <v>0.18915159944367177</v>
      </c>
      <c r="H69" s="5"/>
      <c r="I69" s="5" t="s">
        <v>4</v>
      </c>
      <c r="J69" s="16">
        <v>106</v>
      </c>
      <c r="K69" s="16">
        <v>117</v>
      </c>
      <c r="L69" s="16">
        <v>84</v>
      </c>
      <c r="M69" s="16">
        <v>123</v>
      </c>
      <c r="N69" s="16">
        <v>111</v>
      </c>
      <c r="O69" s="16">
        <v>110</v>
      </c>
      <c r="P69" s="16">
        <v>126</v>
      </c>
      <c r="Q69" s="16">
        <v>119</v>
      </c>
      <c r="R69" s="16" t="s">
        <v>206</v>
      </c>
      <c r="S69" s="16" t="s">
        <v>206</v>
      </c>
      <c r="T69" s="16" t="s">
        <v>206</v>
      </c>
      <c r="U69" s="126" t="s">
        <v>206</v>
      </c>
    </row>
    <row r="70" spans="1:21" ht="15">
      <c r="A70" s="18" t="s">
        <v>5</v>
      </c>
      <c r="B70" s="5">
        <v>3</v>
      </c>
      <c r="C70" s="23">
        <v>0.004651162790697674</v>
      </c>
      <c r="D70" s="5"/>
      <c r="E70" s="5" t="s">
        <v>5</v>
      </c>
      <c r="F70" s="5">
        <v>32</v>
      </c>
      <c r="G70" s="23">
        <v>0.006358036956089807</v>
      </c>
      <c r="H70" s="5"/>
      <c r="I70" s="5" t="s">
        <v>5</v>
      </c>
      <c r="J70" s="16">
        <v>4</v>
      </c>
      <c r="K70" s="16">
        <v>7</v>
      </c>
      <c r="L70" s="16">
        <v>2</v>
      </c>
      <c r="M70" s="16">
        <v>3</v>
      </c>
      <c r="N70" s="16">
        <v>3</v>
      </c>
      <c r="O70" s="16">
        <v>1</v>
      </c>
      <c r="P70" s="16">
        <v>4</v>
      </c>
      <c r="Q70" s="16">
        <v>3</v>
      </c>
      <c r="R70" s="16" t="s">
        <v>206</v>
      </c>
      <c r="S70" s="16" t="s">
        <v>206</v>
      </c>
      <c r="T70" s="16" t="s">
        <v>206</v>
      </c>
      <c r="U70" s="126" t="s">
        <v>206</v>
      </c>
    </row>
    <row r="71" spans="1:21" ht="15">
      <c r="A71" s="18" t="s">
        <v>6</v>
      </c>
      <c r="B71" s="5">
        <v>3</v>
      </c>
      <c r="C71" s="23">
        <v>0.004651162790697674</v>
      </c>
      <c r="D71" s="5"/>
      <c r="E71" s="5" t="s">
        <v>6</v>
      </c>
      <c r="F71" s="5">
        <v>34</v>
      </c>
      <c r="G71" s="23">
        <v>0.00675541426584542</v>
      </c>
      <c r="H71" s="5"/>
      <c r="I71" s="5" t="s">
        <v>6</v>
      </c>
      <c r="J71" s="16">
        <v>5</v>
      </c>
      <c r="K71" s="16">
        <v>3</v>
      </c>
      <c r="L71" s="16">
        <v>4</v>
      </c>
      <c r="M71" s="16">
        <v>4</v>
      </c>
      <c r="N71" s="16">
        <v>2</v>
      </c>
      <c r="O71" s="16">
        <v>7</v>
      </c>
      <c r="P71" s="16">
        <v>2</v>
      </c>
      <c r="Q71" s="16">
        <v>3</v>
      </c>
      <c r="R71" s="16" t="s">
        <v>206</v>
      </c>
      <c r="S71" s="16" t="s">
        <v>206</v>
      </c>
      <c r="T71" s="16" t="s">
        <v>206</v>
      </c>
      <c r="U71" s="126" t="s">
        <v>206</v>
      </c>
    </row>
    <row r="72" spans="1:21" ht="15">
      <c r="A72" s="145" t="s">
        <v>105</v>
      </c>
      <c r="B72" s="5">
        <v>11</v>
      </c>
      <c r="C72" s="35">
        <v>0.017054263565891473</v>
      </c>
      <c r="D72" s="5"/>
      <c r="E72" s="34" t="s">
        <v>105</v>
      </c>
      <c r="F72" s="5">
        <v>100</v>
      </c>
      <c r="G72" s="35">
        <v>0.01986886548778065</v>
      </c>
      <c r="H72" s="5"/>
      <c r="I72" s="5" t="s">
        <v>105</v>
      </c>
      <c r="J72" s="16">
        <v>11</v>
      </c>
      <c r="K72" s="16">
        <v>13</v>
      </c>
      <c r="L72" s="16">
        <v>10</v>
      </c>
      <c r="M72" s="16">
        <v>10</v>
      </c>
      <c r="N72" s="16">
        <v>14</v>
      </c>
      <c r="O72" s="16">
        <v>5</v>
      </c>
      <c r="P72" s="16">
        <v>19</v>
      </c>
      <c r="Q72" s="16">
        <v>11</v>
      </c>
      <c r="R72" s="16" t="s">
        <v>206</v>
      </c>
      <c r="S72" s="16" t="s">
        <v>206</v>
      </c>
      <c r="T72" s="16" t="s">
        <v>206</v>
      </c>
      <c r="U72" s="126" t="s">
        <v>206</v>
      </c>
    </row>
    <row r="73" spans="1:21" ht="15">
      <c r="A73" s="18" t="s">
        <v>7</v>
      </c>
      <c r="B73" s="5">
        <v>1</v>
      </c>
      <c r="C73" s="23">
        <v>0.0015503875968992248</v>
      </c>
      <c r="D73" s="5"/>
      <c r="E73" s="5" t="s">
        <v>7</v>
      </c>
      <c r="F73" s="5">
        <v>8</v>
      </c>
      <c r="G73" s="23">
        <v>0.0015895092390224518</v>
      </c>
      <c r="H73" s="5"/>
      <c r="I73" s="5" t="s">
        <v>7</v>
      </c>
      <c r="J73" s="16">
        <v>1</v>
      </c>
      <c r="K73" s="16">
        <v>1</v>
      </c>
      <c r="L73" s="16">
        <v>0</v>
      </c>
      <c r="M73" s="16">
        <v>2</v>
      </c>
      <c r="N73" s="16">
        <v>2</v>
      </c>
      <c r="O73" s="16">
        <v>0</v>
      </c>
      <c r="P73" s="16">
        <v>0</v>
      </c>
      <c r="Q73" s="16">
        <v>1</v>
      </c>
      <c r="R73" s="16" t="s">
        <v>206</v>
      </c>
      <c r="S73" s="16" t="s">
        <v>206</v>
      </c>
      <c r="T73" s="16" t="s">
        <v>206</v>
      </c>
      <c r="U73" s="126" t="s">
        <v>206</v>
      </c>
    </row>
    <row r="74" spans="1:21" ht="15">
      <c r="A74" s="18" t="s">
        <v>8</v>
      </c>
      <c r="B74" s="5">
        <v>55</v>
      </c>
      <c r="C74" s="23">
        <v>0.08527131782945736</v>
      </c>
      <c r="D74" s="5"/>
      <c r="E74" s="5" t="s">
        <v>8</v>
      </c>
      <c r="F74" s="5">
        <v>347</v>
      </c>
      <c r="G74" s="23">
        <v>0.06894496324259884</v>
      </c>
      <c r="H74" s="5"/>
      <c r="I74" s="5" t="s">
        <v>8</v>
      </c>
      <c r="J74" s="16">
        <v>4</v>
      </c>
      <c r="K74" s="16">
        <v>4</v>
      </c>
      <c r="L74" s="16">
        <v>43</v>
      </c>
      <c r="M74" s="16">
        <v>45</v>
      </c>
      <c r="N74" s="16">
        <v>54</v>
      </c>
      <c r="O74" s="16">
        <v>62</v>
      </c>
      <c r="P74" s="16">
        <v>53</v>
      </c>
      <c r="Q74" s="16">
        <v>55</v>
      </c>
      <c r="R74" s="16" t="s">
        <v>206</v>
      </c>
      <c r="S74" s="16" t="s">
        <v>206</v>
      </c>
      <c r="T74" s="16" t="s">
        <v>206</v>
      </c>
      <c r="U74" s="126" t="s">
        <v>206</v>
      </c>
    </row>
    <row r="75" spans="1:21" ht="15">
      <c r="A75" s="18" t="s">
        <v>9</v>
      </c>
      <c r="B75" s="5">
        <v>42</v>
      </c>
      <c r="C75" s="23">
        <v>0.06511627906976744</v>
      </c>
      <c r="D75" s="5"/>
      <c r="E75" s="5" t="s">
        <v>9</v>
      </c>
      <c r="F75" s="5">
        <v>307</v>
      </c>
      <c r="G75" s="23">
        <v>0.06099741704748659</v>
      </c>
      <c r="H75" s="5"/>
      <c r="I75" s="5" t="s">
        <v>9</v>
      </c>
      <c r="J75" s="16">
        <v>15</v>
      </c>
      <c r="K75" s="16">
        <v>27</v>
      </c>
      <c r="L75" s="16">
        <v>38</v>
      </c>
      <c r="M75" s="16">
        <v>33</v>
      </c>
      <c r="N75" s="16">
        <v>38</v>
      </c>
      <c r="O75" s="16">
        <v>36</v>
      </c>
      <c r="P75" s="16">
        <v>45</v>
      </c>
      <c r="Q75" s="16">
        <v>42</v>
      </c>
      <c r="R75" s="16" t="s">
        <v>206</v>
      </c>
      <c r="S75" s="16" t="s">
        <v>206</v>
      </c>
      <c r="T75" s="16" t="s">
        <v>206</v>
      </c>
      <c r="U75" s="126" t="s">
        <v>206</v>
      </c>
    </row>
    <row r="76" spans="1:21" ht="15">
      <c r="A76" s="18" t="s">
        <v>10</v>
      </c>
      <c r="B76" s="5">
        <v>42</v>
      </c>
      <c r="C76" s="23">
        <v>0.06511627906976744</v>
      </c>
      <c r="D76" s="5"/>
      <c r="E76" s="5" t="s">
        <v>10</v>
      </c>
      <c r="F76" s="5">
        <v>337</v>
      </c>
      <c r="G76" s="23">
        <v>0.06695807669382078</v>
      </c>
      <c r="H76" s="5"/>
      <c r="I76" s="5" t="s">
        <v>10</v>
      </c>
      <c r="J76" s="16">
        <v>42</v>
      </c>
      <c r="K76" s="16">
        <v>35</v>
      </c>
      <c r="L76" s="16">
        <v>40</v>
      </c>
      <c r="M76" s="16">
        <v>45</v>
      </c>
      <c r="N76" s="16">
        <v>43</v>
      </c>
      <c r="O76" s="16">
        <v>36</v>
      </c>
      <c r="P76" s="16">
        <v>45</v>
      </c>
      <c r="Q76" s="16">
        <v>42</v>
      </c>
      <c r="R76" s="16" t="s">
        <v>206</v>
      </c>
      <c r="S76" s="16" t="s">
        <v>206</v>
      </c>
      <c r="T76" s="16" t="s">
        <v>206</v>
      </c>
      <c r="U76" s="126" t="s">
        <v>206</v>
      </c>
    </row>
    <row r="77" spans="1:21" ht="30">
      <c r="A77" s="144" t="s">
        <v>107</v>
      </c>
      <c r="B77" s="5">
        <v>101</v>
      </c>
      <c r="C77" s="23">
        <v>0.15658914728682172</v>
      </c>
      <c r="D77" s="5"/>
      <c r="E77" s="5" t="s">
        <v>11</v>
      </c>
      <c r="F77" s="5">
        <v>792</v>
      </c>
      <c r="G77" s="23">
        <v>0.15736141466322273</v>
      </c>
      <c r="H77" s="5"/>
      <c r="I77" s="5" t="s">
        <v>107</v>
      </c>
      <c r="J77" s="16">
        <v>67</v>
      </c>
      <c r="K77" s="16">
        <v>110</v>
      </c>
      <c r="L77" s="16">
        <v>104</v>
      </c>
      <c r="M77" s="16">
        <v>92</v>
      </c>
      <c r="N77" s="16">
        <v>82</v>
      </c>
      <c r="O77" s="16">
        <v>89</v>
      </c>
      <c r="P77" s="16">
        <v>111</v>
      </c>
      <c r="Q77" s="16">
        <v>101</v>
      </c>
      <c r="R77" s="16" t="s">
        <v>206</v>
      </c>
      <c r="S77" s="16" t="s">
        <v>206</v>
      </c>
      <c r="T77" s="16" t="s">
        <v>206</v>
      </c>
      <c r="U77" s="126" t="s">
        <v>206</v>
      </c>
    </row>
    <row r="78" spans="1:21" ht="15">
      <c r="A78" s="18" t="s">
        <v>12</v>
      </c>
      <c r="B78" s="5">
        <v>9</v>
      </c>
      <c r="C78" s="23">
        <v>0.013953488372093023</v>
      </c>
      <c r="D78" s="5"/>
      <c r="E78" s="5" t="s">
        <v>12</v>
      </c>
      <c r="F78" s="5">
        <v>54</v>
      </c>
      <c r="G78" s="23">
        <v>0.01072918736340155</v>
      </c>
      <c r="H78" s="5"/>
      <c r="I78" s="5" t="s">
        <v>12</v>
      </c>
      <c r="J78" s="16">
        <v>3</v>
      </c>
      <c r="K78" s="16">
        <v>4</v>
      </c>
      <c r="L78" s="16">
        <v>1</v>
      </c>
      <c r="M78" s="16">
        <v>9</v>
      </c>
      <c r="N78" s="16">
        <v>11</v>
      </c>
      <c r="O78" s="16">
        <v>9</v>
      </c>
      <c r="P78" s="16">
        <v>6</v>
      </c>
      <c r="Q78" s="16">
        <v>9</v>
      </c>
      <c r="R78" s="16" t="s">
        <v>206</v>
      </c>
      <c r="S78" s="16" t="s">
        <v>206</v>
      </c>
      <c r="T78" s="16" t="s">
        <v>206</v>
      </c>
      <c r="U78" s="126" t="s">
        <v>206</v>
      </c>
    </row>
    <row r="79" spans="1:21" ht="15">
      <c r="A79" s="18" t="s">
        <v>48</v>
      </c>
      <c r="B79" s="5">
        <v>44</v>
      </c>
      <c r="C79" s="23">
        <v>0.06821705426356589</v>
      </c>
      <c r="D79" s="5"/>
      <c r="E79" s="5" t="s">
        <v>48</v>
      </c>
      <c r="F79" s="5">
        <v>340</v>
      </c>
      <c r="G79" s="23">
        <v>0.0675541426584542</v>
      </c>
      <c r="H79" s="5"/>
      <c r="I79" s="5" t="s">
        <v>48</v>
      </c>
      <c r="J79" s="16">
        <v>40</v>
      </c>
      <c r="K79" s="16">
        <v>35</v>
      </c>
      <c r="L79" s="16">
        <v>35</v>
      </c>
      <c r="M79" s="16">
        <v>34</v>
      </c>
      <c r="N79" s="16">
        <v>43</v>
      </c>
      <c r="O79" s="16">
        <v>40</v>
      </c>
      <c r="P79" s="16">
        <v>47</v>
      </c>
      <c r="Q79" s="16">
        <v>44</v>
      </c>
      <c r="R79" s="16" t="s">
        <v>206</v>
      </c>
      <c r="S79" s="16" t="s">
        <v>206</v>
      </c>
      <c r="T79" s="16" t="s">
        <v>206</v>
      </c>
      <c r="U79" s="126" t="s">
        <v>206</v>
      </c>
    </row>
    <row r="80" spans="1:21" ht="30">
      <c r="A80" s="144" t="s">
        <v>106</v>
      </c>
      <c r="B80" s="5">
        <v>16</v>
      </c>
      <c r="C80" s="23">
        <v>0.024806201550387597</v>
      </c>
      <c r="D80" s="5"/>
      <c r="E80" s="5" t="s">
        <v>49</v>
      </c>
      <c r="F80" s="5">
        <v>141</v>
      </c>
      <c r="G80" s="23">
        <v>0.028015100337770712</v>
      </c>
      <c r="H80" s="5"/>
      <c r="I80" s="5" t="s">
        <v>106</v>
      </c>
      <c r="J80" s="16">
        <v>12</v>
      </c>
      <c r="K80" s="16">
        <v>17</v>
      </c>
      <c r="L80" s="16">
        <v>11</v>
      </c>
      <c r="M80" s="16">
        <v>16</v>
      </c>
      <c r="N80" s="16">
        <v>26</v>
      </c>
      <c r="O80" s="16">
        <v>20</v>
      </c>
      <c r="P80" s="16">
        <v>23</v>
      </c>
      <c r="Q80" s="16">
        <v>16</v>
      </c>
      <c r="R80" s="16" t="s">
        <v>206</v>
      </c>
      <c r="S80" s="16" t="s">
        <v>206</v>
      </c>
      <c r="T80" s="16" t="s">
        <v>206</v>
      </c>
      <c r="U80" s="126" t="s">
        <v>206</v>
      </c>
    </row>
    <row r="81" spans="1:21" ht="15">
      <c r="A81" s="18" t="s">
        <v>13</v>
      </c>
      <c r="B81" s="5">
        <v>67</v>
      </c>
      <c r="C81" s="23">
        <v>0.10387596899224806</v>
      </c>
      <c r="D81" s="5"/>
      <c r="E81" s="5" t="s">
        <v>13</v>
      </c>
      <c r="F81" s="5">
        <v>419</v>
      </c>
      <c r="G81" s="23">
        <v>0.08325054639380092</v>
      </c>
      <c r="H81" s="5"/>
      <c r="I81" s="5" t="s">
        <v>13</v>
      </c>
      <c r="J81" s="16">
        <v>23</v>
      </c>
      <c r="K81" s="16">
        <v>47</v>
      </c>
      <c r="L81" s="16">
        <v>53</v>
      </c>
      <c r="M81" s="16">
        <v>51</v>
      </c>
      <c r="N81" s="16">
        <v>44</v>
      </c>
      <c r="O81" s="16">
        <v>45</v>
      </c>
      <c r="P81" s="16">
        <v>40</v>
      </c>
      <c r="Q81" s="16">
        <v>67</v>
      </c>
      <c r="R81" s="16" t="s">
        <v>206</v>
      </c>
      <c r="S81" s="16" t="s">
        <v>206</v>
      </c>
      <c r="T81" s="16" t="s">
        <v>206</v>
      </c>
      <c r="U81" s="126" t="s">
        <v>206</v>
      </c>
    </row>
    <row r="82" spans="1:21" ht="15.75" thickBot="1">
      <c r="A82" s="146" t="s">
        <v>0</v>
      </c>
      <c r="B82" s="7">
        <v>645</v>
      </c>
      <c r="C82" s="140">
        <v>1</v>
      </c>
      <c r="D82" s="7"/>
      <c r="E82" s="147" t="s">
        <v>0</v>
      </c>
      <c r="F82" s="7">
        <v>5033</v>
      </c>
      <c r="G82" s="140">
        <v>1</v>
      </c>
      <c r="H82" s="7"/>
      <c r="I82" s="7" t="s">
        <v>0</v>
      </c>
      <c r="J82" s="7">
        <v>442</v>
      </c>
      <c r="K82" s="7">
        <v>547</v>
      </c>
      <c r="L82" s="7">
        <v>557</v>
      </c>
      <c r="M82" s="7">
        <v>616</v>
      </c>
      <c r="N82" s="7">
        <v>591</v>
      </c>
      <c r="O82" s="7">
        <v>597</v>
      </c>
      <c r="P82" s="7">
        <v>702</v>
      </c>
      <c r="Q82" s="7">
        <v>645</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92" t="s">
        <v>63</v>
      </c>
      <c r="B86" s="193"/>
      <c r="C86" s="193"/>
      <c r="D86" s="193"/>
      <c r="E86" s="193"/>
      <c r="F86" s="193"/>
      <c r="G86" s="193"/>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212</v>
      </c>
      <c r="D89" s="5"/>
      <c r="E89" s="5" t="s">
        <v>74</v>
      </c>
      <c r="F89" s="17" t="s">
        <v>75</v>
      </c>
      <c r="G89" s="12" t="s">
        <v>16</v>
      </c>
      <c r="H89" s="5"/>
      <c r="I89" s="5" t="s">
        <v>74</v>
      </c>
      <c r="J89" s="22" t="s">
        <v>196</v>
      </c>
      <c r="K89" s="22" t="s">
        <v>198</v>
      </c>
      <c r="L89" s="22" t="s">
        <v>199</v>
      </c>
      <c r="M89" s="22" t="s">
        <v>200</v>
      </c>
      <c r="N89" s="22" t="s">
        <v>201</v>
      </c>
      <c r="O89" s="22" t="s">
        <v>202</v>
      </c>
      <c r="P89" s="22" t="s">
        <v>203</v>
      </c>
      <c r="Q89" s="22" t="s">
        <v>205</v>
      </c>
      <c r="R89" s="22" t="s">
        <v>207</v>
      </c>
      <c r="S89" s="22" t="s">
        <v>208</v>
      </c>
      <c r="T89" s="22" t="s">
        <v>209</v>
      </c>
      <c r="U89" s="137" t="s">
        <v>210</v>
      </c>
    </row>
    <row r="90" spans="1:21" ht="15">
      <c r="A90" s="18" t="s">
        <v>79</v>
      </c>
      <c r="B90" s="5">
        <v>242</v>
      </c>
      <c r="C90" s="23">
        <v>0.3751937984496124</v>
      </c>
      <c r="D90" s="5"/>
      <c r="E90" s="5" t="s">
        <v>79</v>
      </c>
      <c r="F90" s="5">
        <v>3117</v>
      </c>
      <c r="G90" s="23">
        <v>0.6193125372541228</v>
      </c>
      <c r="H90" s="5"/>
      <c r="I90" s="5" t="s">
        <v>79</v>
      </c>
      <c r="J90" s="16">
        <v>139</v>
      </c>
      <c r="K90" s="16">
        <v>168</v>
      </c>
      <c r="L90" s="16">
        <v>172</v>
      </c>
      <c r="M90" s="16">
        <v>219</v>
      </c>
      <c r="N90" s="16">
        <v>214</v>
      </c>
      <c r="O90" s="16">
        <v>299</v>
      </c>
      <c r="P90" s="16">
        <v>313</v>
      </c>
      <c r="Q90" s="16">
        <v>242</v>
      </c>
      <c r="R90" s="16" t="s">
        <v>206</v>
      </c>
      <c r="S90" s="16" t="s">
        <v>206</v>
      </c>
      <c r="T90" s="16" t="s">
        <v>206</v>
      </c>
      <c r="U90" s="126" t="s">
        <v>206</v>
      </c>
    </row>
    <row r="91" spans="1:21" ht="15">
      <c r="A91" s="18" t="s">
        <v>81</v>
      </c>
      <c r="B91" s="5">
        <v>113</v>
      </c>
      <c r="C91" s="23">
        <v>0.17519379844961241</v>
      </c>
      <c r="D91" s="5"/>
      <c r="E91" s="5" t="s">
        <v>81</v>
      </c>
      <c r="F91" s="5">
        <v>194</v>
      </c>
      <c r="G91" s="23">
        <v>0.038545599046294454</v>
      </c>
      <c r="H91" s="5"/>
      <c r="I91" s="5" t="s">
        <v>81</v>
      </c>
      <c r="J91" s="16">
        <v>41</v>
      </c>
      <c r="K91" s="16">
        <v>51</v>
      </c>
      <c r="L91" s="16">
        <v>50</v>
      </c>
      <c r="M91" s="16">
        <v>50</v>
      </c>
      <c r="N91" s="16">
        <v>71</v>
      </c>
      <c r="O91" s="16">
        <v>65</v>
      </c>
      <c r="P91" s="16">
        <v>96</v>
      </c>
      <c r="Q91" s="16">
        <v>113</v>
      </c>
      <c r="R91" s="16" t="s">
        <v>206</v>
      </c>
      <c r="S91" s="16" t="s">
        <v>206</v>
      </c>
      <c r="T91" s="16" t="s">
        <v>206</v>
      </c>
      <c r="U91" s="126" t="s">
        <v>206</v>
      </c>
    </row>
    <row r="92" spans="1:21" ht="15">
      <c r="A92" s="18" t="s">
        <v>77</v>
      </c>
      <c r="B92" s="5">
        <v>93</v>
      </c>
      <c r="C92" s="23">
        <v>0.14418604651162792</v>
      </c>
      <c r="D92" s="5"/>
      <c r="E92" s="5" t="s">
        <v>77</v>
      </c>
      <c r="F92" s="5">
        <v>165</v>
      </c>
      <c r="G92" s="23">
        <v>0.03278362805483807</v>
      </c>
      <c r="H92" s="5"/>
      <c r="I92" s="5" t="s">
        <v>77</v>
      </c>
      <c r="J92" s="16">
        <v>89</v>
      </c>
      <c r="K92" s="16">
        <v>137</v>
      </c>
      <c r="L92" s="16">
        <v>136</v>
      </c>
      <c r="M92" s="16">
        <v>116</v>
      </c>
      <c r="N92" s="16">
        <v>143</v>
      </c>
      <c r="O92" s="16">
        <v>74</v>
      </c>
      <c r="P92" s="16">
        <v>99</v>
      </c>
      <c r="Q92" s="16">
        <v>93</v>
      </c>
      <c r="R92" s="16" t="s">
        <v>206</v>
      </c>
      <c r="S92" s="16" t="s">
        <v>206</v>
      </c>
      <c r="T92" s="16" t="s">
        <v>206</v>
      </c>
      <c r="U92" s="126" t="s">
        <v>206</v>
      </c>
    </row>
    <row r="93" spans="1:21" ht="15">
      <c r="A93" s="18" t="s">
        <v>78</v>
      </c>
      <c r="B93" s="5">
        <v>47</v>
      </c>
      <c r="C93" s="23">
        <v>0.07286821705426356</v>
      </c>
      <c r="D93" s="5"/>
      <c r="E93" s="5" t="s">
        <v>78</v>
      </c>
      <c r="F93" s="5">
        <v>266</v>
      </c>
      <c r="G93" s="23">
        <v>0.05285118219749652</v>
      </c>
      <c r="H93" s="5"/>
      <c r="I93" s="5" t="s">
        <v>78</v>
      </c>
      <c r="J93" s="16">
        <v>26</v>
      </c>
      <c r="K93" s="16">
        <v>21</v>
      </c>
      <c r="L93" s="16">
        <v>34</v>
      </c>
      <c r="M93" s="16">
        <v>30</v>
      </c>
      <c r="N93" s="16">
        <v>33</v>
      </c>
      <c r="O93" s="16">
        <v>30</v>
      </c>
      <c r="P93" s="16">
        <v>25</v>
      </c>
      <c r="Q93" s="16">
        <v>47</v>
      </c>
      <c r="R93" s="16" t="s">
        <v>206</v>
      </c>
      <c r="S93" s="16" t="s">
        <v>206</v>
      </c>
      <c r="T93" s="16" t="s">
        <v>206</v>
      </c>
      <c r="U93" s="126" t="s">
        <v>206</v>
      </c>
    </row>
    <row r="94" spans="1:21" ht="15">
      <c r="A94" s="18" t="s">
        <v>126</v>
      </c>
      <c r="B94" s="5">
        <v>38</v>
      </c>
      <c r="C94" s="23">
        <v>0.05891472868217054</v>
      </c>
      <c r="D94" s="5"/>
      <c r="E94" s="5" t="s">
        <v>126</v>
      </c>
      <c r="F94" s="5">
        <v>309</v>
      </c>
      <c r="G94" s="23">
        <v>0.061394794357242204</v>
      </c>
      <c r="H94" s="5"/>
      <c r="I94" s="5" t="s">
        <v>126</v>
      </c>
      <c r="J94" s="16">
        <v>19</v>
      </c>
      <c r="K94" s="16">
        <v>25</v>
      </c>
      <c r="L94" s="16">
        <v>30</v>
      </c>
      <c r="M94" s="16">
        <v>36</v>
      </c>
      <c r="N94" s="16">
        <v>21</v>
      </c>
      <c r="O94" s="16">
        <v>17</v>
      </c>
      <c r="P94" s="16">
        <v>46</v>
      </c>
      <c r="Q94" s="16">
        <v>38</v>
      </c>
      <c r="R94" s="16" t="s">
        <v>206</v>
      </c>
      <c r="S94" s="16" t="s">
        <v>206</v>
      </c>
      <c r="T94" s="16" t="s">
        <v>206</v>
      </c>
      <c r="U94" s="126" t="s">
        <v>206</v>
      </c>
    </row>
    <row r="95" spans="1:21" ht="15">
      <c r="A95" s="18" t="s">
        <v>76</v>
      </c>
      <c r="B95" s="5">
        <v>51</v>
      </c>
      <c r="C95" s="23">
        <v>0.07906976744186046</v>
      </c>
      <c r="D95" s="5"/>
      <c r="E95" s="5" t="s">
        <v>76</v>
      </c>
      <c r="F95" s="5">
        <v>896</v>
      </c>
      <c r="G95" s="23">
        <v>0.1780250347705146</v>
      </c>
      <c r="H95" s="5"/>
      <c r="I95" s="5" t="s">
        <v>76</v>
      </c>
      <c r="J95" s="16">
        <v>33</v>
      </c>
      <c r="K95" s="16">
        <v>57</v>
      </c>
      <c r="L95" s="16">
        <v>42</v>
      </c>
      <c r="M95" s="16">
        <v>46</v>
      </c>
      <c r="N95" s="16">
        <v>46</v>
      </c>
      <c r="O95" s="16">
        <v>48</v>
      </c>
      <c r="P95" s="16">
        <v>56</v>
      </c>
      <c r="Q95" s="16">
        <v>51</v>
      </c>
      <c r="R95" s="16" t="s">
        <v>206</v>
      </c>
      <c r="S95" s="16" t="s">
        <v>206</v>
      </c>
      <c r="T95" s="16" t="s">
        <v>206</v>
      </c>
      <c r="U95" s="126" t="s">
        <v>206</v>
      </c>
    </row>
    <row r="96" spans="1:21" ht="15">
      <c r="A96" s="18" t="s">
        <v>80</v>
      </c>
      <c r="B96" s="5">
        <v>8</v>
      </c>
      <c r="C96" s="23">
        <v>0.012403100775193798</v>
      </c>
      <c r="D96" s="5"/>
      <c r="E96" s="5" t="s">
        <v>80</v>
      </c>
      <c r="F96" s="5">
        <v>19</v>
      </c>
      <c r="G96" s="23">
        <v>0.003775084442678323</v>
      </c>
      <c r="H96" s="5"/>
      <c r="I96" s="5" t="s">
        <v>80</v>
      </c>
      <c r="J96" s="16">
        <v>7</v>
      </c>
      <c r="K96" s="16">
        <v>9</v>
      </c>
      <c r="L96" s="16">
        <v>14</v>
      </c>
      <c r="M96" s="16">
        <v>13</v>
      </c>
      <c r="N96" s="16">
        <v>8</v>
      </c>
      <c r="O96" s="16">
        <v>8</v>
      </c>
      <c r="P96" s="16">
        <v>10</v>
      </c>
      <c r="Q96" s="16">
        <v>8</v>
      </c>
      <c r="R96" s="16" t="s">
        <v>206</v>
      </c>
      <c r="S96" s="16" t="s">
        <v>206</v>
      </c>
      <c r="T96" s="16" t="s">
        <v>206</v>
      </c>
      <c r="U96" s="126" t="s">
        <v>206</v>
      </c>
    </row>
    <row r="97" spans="1:21" ht="15">
      <c r="A97" s="18" t="s">
        <v>124</v>
      </c>
      <c r="B97" s="5">
        <v>53</v>
      </c>
      <c r="C97" s="23">
        <v>0.08217054263565891</v>
      </c>
      <c r="D97" s="5"/>
      <c r="E97" s="5" t="s">
        <v>124</v>
      </c>
      <c r="F97" s="5">
        <v>67</v>
      </c>
      <c r="G97" s="23">
        <v>0.013312139876813034</v>
      </c>
      <c r="H97" s="5"/>
      <c r="I97" s="5" t="s">
        <v>124</v>
      </c>
      <c r="J97" s="16">
        <v>88</v>
      </c>
      <c r="K97" s="16">
        <v>79</v>
      </c>
      <c r="L97" s="16">
        <v>79</v>
      </c>
      <c r="M97" s="16">
        <v>106</v>
      </c>
      <c r="N97" s="16">
        <v>55</v>
      </c>
      <c r="O97" s="16">
        <v>56</v>
      </c>
      <c r="P97" s="16">
        <v>57</v>
      </c>
      <c r="Q97" s="16">
        <v>53</v>
      </c>
      <c r="R97" s="16" t="s">
        <v>206</v>
      </c>
      <c r="S97" s="16" t="s">
        <v>206</v>
      </c>
      <c r="T97" s="16" t="s">
        <v>206</v>
      </c>
      <c r="U97" s="126" t="s">
        <v>206</v>
      </c>
    </row>
    <row r="98" spans="1:21" ht="15.75" thickBot="1">
      <c r="A98" s="4" t="s">
        <v>1</v>
      </c>
      <c r="B98" s="7">
        <v>645</v>
      </c>
      <c r="C98" s="140">
        <v>1</v>
      </c>
      <c r="D98" s="7"/>
      <c r="E98" s="7" t="s">
        <v>1</v>
      </c>
      <c r="F98" s="7">
        <v>5033</v>
      </c>
      <c r="G98" s="140">
        <v>1</v>
      </c>
      <c r="H98" s="7"/>
      <c r="I98" s="7" t="s">
        <v>1</v>
      </c>
      <c r="J98" s="7">
        <v>442</v>
      </c>
      <c r="K98" s="7">
        <v>547</v>
      </c>
      <c r="L98" s="7">
        <v>557</v>
      </c>
      <c r="M98" s="7">
        <v>616</v>
      </c>
      <c r="N98" s="7">
        <v>591</v>
      </c>
      <c r="O98" s="7">
        <v>597</v>
      </c>
      <c r="P98" s="7">
        <v>702</v>
      </c>
      <c r="Q98" s="7">
        <v>645</v>
      </c>
      <c r="R98" s="7">
        <v>0</v>
      </c>
      <c r="S98" s="7">
        <v>0</v>
      </c>
      <c r="T98" s="7">
        <v>0</v>
      </c>
      <c r="U98" s="19">
        <v>0</v>
      </c>
    </row>
    <row r="99" spans="1:7" ht="15">
      <c r="A99" s="5"/>
      <c r="B99" s="5"/>
      <c r="C99" s="23"/>
      <c r="D99" s="5"/>
      <c r="E99" s="5"/>
      <c r="F99" s="5"/>
      <c r="G99" s="23"/>
    </row>
    <row r="100" ht="15.75" thickBot="1"/>
    <row r="101" spans="1:21" ht="21">
      <c r="A101" s="192" t="s">
        <v>93</v>
      </c>
      <c r="B101" s="193"/>
      <c r="C101" s="193"/>
      <c r="D101" s="193"/>
      <c r="E101" s="193"/>
      <c r="F101" s="193"/>
      <c r="G101" s="193"/>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212</v>
      </c>
      <c r="D104" s="5"/>
      <c r="E104" s="5" t="s">
        <v>94</v>
      </c>
      <c r="F104" s="17" t="s">
        <v>75</v>
      </c>
      <c r="G104" s="12" t="s">
        <v>16</v>
      </c>
      <c r="H104" s="5"/>
      <c r="I104" s="5" t="s">
        <v>94</v>
      </c>
      <c r="J104" s="12" t="s">
        <v>196</v>
      </c>
      <c r="K104" s="12" t="s">
        <v>198</v>
      </c>
      <c r="L104" s="12" t="s">
        <v>199</v>
      </c>
      <c r="M104" s="12" t="s">
        <v>200</v>
      </c>
      <c r="N104" s="12" t="s">
        <v>201</v>
      </c>
      <c r="O104" s="12" t="s">
        <v>202</v>
      </c>
      <c r="P104" s="12" t="s">
        <v>203</v>
      </c>
      <c r="Q104" s="12" t="s">
        <v>205</v>
      </c>
      <c r="R104" s="12" t="s">
        <v>207</v>
      </c>
      <c r="S104" s="12" t="s">
        <v>208</v>
      </c>
      <c r="T104" s="12" t="s">
        <v>209</v>
      </c>
      <c r="U104" s="3" t="s">
        <v>210</v>
      </c>
    </row>
    <row r="105" spans="1:21" ht="15">
      <c r="A105" s="18" t="s">
        <v>95</v>
      </c>
      <c r="B105" s="5">
        <v>140</v>
      </c>
      <c r="C105" s="23">
        <v>0.39215686274509803</v>
      </c>
      <c r="D105" s="5"/>
      <c r="E105" s="5" t="s">
        <v>95</v>
      </c>
      <c r="F105" s="5">
        <v>1314</v>
      </c>
      <c r="G105" s="23">
        <v>0.39854413102820746</v>
      </c>
      <c r="H105" s="5"/>
      <c r="I105" s="5" t="s">
        <v>95</v>
      </c>
      <c r="J105" s="25">
        <v>158</v>
      </c>
      <c r="K105" s="25">
        <v>177</v>
      </c>
      <c r="L105" s="25">
        <v>125</v>
      </c>
      <c r="M105" s="25">
        <v>142</v>
      </c>
      <c r="N105" s="25">
        <v>132</v>
      </c>
      <c r="O105" s="25">
        <v>149</v>
      </c>
      <c r="P105" s="25">
        <v>125</v>
      </c>
      <c r="Q105" s="25">
        <v>140</v>
      </c>
      <c r="R105" s="25" t="s">
        <v>206</v>
      </c>
      <c r="S105" s="25" t="s">
        <v>206</v>
      </c>
      <c r="T105" s="25" t="s">
        <v>206</v>
      </c>
      <c r="U105" s="150" t="s">
        <v>206</v>
      </c>
    </row>
    <row r="106" spans="1:21" ht="15">
      <c r="A106" s="18" t="s">
        <v>96</v>
      </c>
      <c r="B106" s="5">
        <v>96</v>
      </c>
      <c r="C106" s="23">
        <v>0.2689075630252101</v>
      </c>
      <c r="D106" s="5"/>
      <c r="E106" s="5" t="s">
        <v>96</v>
      </c>
      <c r="F106" s="5">
        <v>1029</v>
      </c>
      <c r="G106" s="23">
        <v>0.31210191082802546</v>
      </c>
      <c r="H106" s="5"/>
      <c r="I106" s="5" t="s">
        <v>96</v>
      </c>
      <c r="J106" s="25">
        <v>114</v>
      </c>
      <c r="K106" s="25">
        <v>106</v>
      </c>
      <c r="L106" s="25">
        <v>124</v>
      </c>
      <c r="M106" s="25">
        <v>105</v>
      </c>
      <c r="N106" s="25">
        <v>105</v>
      </c>
      <c r="O106" s="25">
        <v>134</v>
      </c>
      <c r="P106" s="25">
        <v>113</v>
      </c>
      <c r="Q106" s="25">
        <v>96</v>
      </c>
      <c r="R106" s="25" t="s">
        <v>206</v>
      </c>
      <c r="S106" s="25" t="s">
        <v>206</v>
      </c>
      <c r="T106" s="25" t="s">
        <v>206</v>
      </c>
      <c r="U106" s="150" t="s">
        <v>206</v>
      </c>
    </row>
    <row r="107" spans="1:21" ht="15">
      <c r="A107" s="18" t="s">
        <v>97</v>
      </c>
      <c r="B107" s="5">
        <v>39</v>
      </c>
      <c r="C107" s="23">
        <v>0.1092436974789916</v>
      </c>
      <c r="D107" s="5"/>
      <c r="E107" s="5" t="s">
        <v>97</v>
      </c>
      <c r="F107" s="5">
        <v>226</v>
      </c>
      <c r="G107" s="23">
        <v>0.06854716408856536</v>
      </c>
      <c r="H107" s="5"/>
      <c r="I107" s="5" t="s">
        <v>97</v>
      </c>
      <c r="J107" s="25">
        <v>24</v>
      </c>
      <c r="K107" s="25">
        <v>29</v>
      </c>
      <c r="L107" s="25">
        <v>23</v>
      </c>
      <c r="M107" s="25">
        <v>17</v>
      </c>
      <c r="N107" s="25">
        <v>19</v>
      </c>
      <c r="O107" s="25">
        <v>21</v>
      </c>
      <c r="P107" s="25">
        <v>40</v>
      </c>
      <c r="Q107" s="25">
        <v>39</v>
      </c>
      <c r="R107" s="25" t="s">
        <v>206</v>
      </c>
      <c r="S107" s="25" t="s">
        <v>206</v>
      </c>
      <c r="T107" s="25" t="s">
        <v>206</v>
      </c>
      <c r="U107" s="150" t="s">
        <v>206</v>
      </c>
    </row>
    <row r="108" spans="1:21" ht="15">
      <c r="A108" s="18" t="s">
        <v>98</v>
      </c>
      <c r="B108" s="5">
        <v>19</v>
      </c>
      <c r="C108" s="23">
        <v>0.05322128851540616</v>
      </c>
      <c r="D108" s="5"/>
      <c r="E108" s="5" t="s">
        <v>98</v>
      </c>
      <c r="F108" s="5">
        <v>156</v>
      </c>
      <c r="G108" s="23">
        <v>0.047315741583257506</v>
      </c>
      <c r="H108" s="5"/>
      <c r="I108" s="5" t="s">
        <v>98</v>
      </c>
      <c r="J108" s="25">
        <v>21</v>
      </c>
      <c r="K108" s="25">
        <v>19</v>
      </c>
      <c r="L108" s="25">
        <v>20</v>
      </c>
      <c r="M108" s="25">
        <v>10</v>
      </c>
      <c r="N108" s="25">
        <v>13</v>
      </c>
      <c r="O108" s="25">
        <v>14</v>
      </c>
      <c r="P108" s="25">
        <v>18</v>
      </c>
      <c r="Q108" s="25">
        <v>19</v>
      </c>
      <c r="R108" s="25" t="s">
        <v>206</v>
      </c>
      <c r="S108" s="25" t="s">
        <v>206</v>
      </c>
      <c r="T108" s="25" t="s">
        <v>206</v>
      </c>
      <c r="U108" s="150" t="s">
        <v>206</v>
      </c>
    </row>
    <row r="109" spans="1:21" ht="15">
      <c r="A109" s="18" t="s">
        <v>99</v>
      </c>
      <c r="B109" s="5">
        <v>18</v>
      </c>
      <c r="C109" s="23">
        <v>0.05042016806722689</v>
      </c>
      <c r="D109" s="5"/>
      <c r="E109" s="5" t="s">
        <v>99</v>
      </c>
      <c r="F109" s="5">
        <v>160</v>
      </c>
      <c r="G109" s="23">
        <v>0.048528965726417954</v>
      </c>
      <c r="H109" s="5"/>
      <c r="I109" s="5" t="s">
        <v>99</v>
      </c>
      <c r="J109" s="25">
        <v>23</v>
      </c>
      <c r="K109" s="25">
        <v>13</v>
      </c>
      <c r="L109" s="25">
        <v>17</v>
      </c>
      <c r="M109" s="25">
        <v>10</v>
      </c>
      <c r="N109" s="25">
        <v>7</v>
      </c>
      <c r="O109" s="25">
        <v>16</v>
      </c>
      <c r="P109" s="25">
        <v>18</v>
      </c>
      <c r="Q109" s="25">
        <v>18</v>
      </c>
      <c r="R109" s="25" t="s">
        <v>206</v>
      </c>
      <c r="S109" s="25" t="s">
        <v>206</v>
      </c>
      <c r="T109" s="25" t="s">
        <v>206</v>
      </c>
      <c r="U109" s="150" t="s">
        <v>206</v>
      </c>
    </row>
    <row r="110" spans="1:21" ht="15">
      <c r="A110" s="18" t="s">
        <v>100</v>
      </c>
      <c r="B110" s="5">
        <v>29</v>
      </c>
      <c r="C110" s="23">
        <v>0.08123249299719888</v>
      </c>
      <c r="D110" s="5"/>
      <c r="E110" s="5" t="s">
        <v>100</v>
      </c>
      <c r="F110" s="5">
        <v>200</v>
      </c>
      <c r="G110" s="23">
        <v>0.060661207158022444</v>
      </c>
      <c r="H110" s="5"/>
      <c r="I110" s="5" t="s">
        <v>100</v>
      </c>
      <c r="J110" s="25">
        <v>29</v>
      </c>
      <c r="K110" s="25">
        <v>22</v>
      </c>
      <c r="L110" s="25">
        <v>18</v>
      </c>
      <c r="M110" s="25">
        <v>20</v>
      </c>
      <c r="N110" s="25">
        <v>18</v>
      </c>
      <c r="O110" s="25">
        <v>16</v>
      </c>
      <c r="P110" s="25">
        <v>31</v>
      </c>
      <c r="Q110" s="25">
        <v>29</v>
      </c>
      <c r="R110" s="25" t="s">
        <v>206</v>
      </c>
      <c r="S110" s="25" t="s">
        <v>206</v>
      </c>
      <c r="T110" s="25" t="s">
        <v>206</v>
      </c>
      <c r="U110" s="150" t="s">
        <v>206</v>
      </c>
    </row>
    <row r="111" spans="1:21" ht="15">
      <c r="A111" s="18" t="s">
        <v>101</v>
      </c>
      <c r="B111" s="5">
        <v>0</v>
      </c>
      <c r="C111" s="23">
        <v>0</v>
      </c>
      <c r="D111" s="5"/>
      <c r="E111" s="5" t="s">
        <v>101</v>
      </c>
      <c r="F111" s="5">
        <v>4</v>
      </c>
      <c r="G111" s="23">
        <v>0.001213224143160449</v>
      </c>
      <c r="H111" s="5"/>
      <c r="I111" s="5" t="s">
        <v>101</v>
      </c>
      <c r="J111" s="25">
        <v>1</v>
      </c>
      <c r="K111" s="25">
        <v>0</v>
      </c>
      <c r="L111" s="25">
        <v>0</v>
      </c>
      <c r="M111" s="25">
        <v>0</v>
      </c>
      <c r="N111" s="25">
        <v>0</v>
      </c>
      <c r="O111" s="25">
        <v>0</v>
      </c>
      <c r="P111" s="25">
        <v>2</v>
      </c>
      <c r="Q111" s="25">
        <v>0</v>
      </c>
      <c r="R111" s="25" t="s">
        <v>206</v>
      </c>
      <c r="S111" s="25" t="s">
        <v>206</v>
      </c>
      <c r="T111" s="25" t="s">
        <v>206</v>
      </c>
      <c r="U111" s="150" t="s">
        <v>206</v>
      </c>
    </row>
    <row r="112" spans="1:21" ht="15">
      <c r="A112" s="18" t="s">
        <v>13</v>
      </c>
      <c r="B112" s="5">
        <v>16</v>
      </c>
      <c r="C112" s="23">
        <v>0.04481792717086835</v>
      </c>
      <c r="D112" s="5"/>
      <c r="E112" s="5" t="s">
        <v>13</v>
      </c>
      <c r="F112" s="5">
        <v>208</v>
      </c>
      <c r="G112" s="23">
        <v>0.06308765544434335</v>
      </c>
      <c r="H112" s="5"/>
      <c r="I112" s="5" t="s">
        <v>13</v>
      </c>
      <c r="J112" s="25">
        <v>25</v>
      </c>
      <c r="K112" s="25">
        <v>31</v>
      </c>
      <c r="L112" s="25">
        <v>20</v>
      </c>
      <c r="M112" s="25">
        <v>25</v>
      </c>
      <c r="N112" s="25">
        <v>14</v>
      </c>
      <c r="O112" s="25">
        <v>24</v>
      </c>
      <c r="P112" s="25">
        <v>21</v>
      </c>
      <c r="Q112" s="25">
        <v>16</v>
      </c>
      <c r="R112" s="25" t="s">
        <v>206</v>
      </c>
      <c r="S112" s="25" t="s">
        <v>206</v>
      </c>
      <c r="T112" s="25" t="s">
        <v>206</v>
      </c>
      <c r="U112" s="150" t="s">
        <v>206</v>
      </c>
    </row>
    <row r="113" spans="1:21" ht="15">
      <c r="A113" s="18" t="s">
        <v>1</v>
      </c>
      <c r="B113" s="5">
        <v>357</v>
      </c>
      <c r="C113" s="23">
        <v>1</v>
      </c>
      <c r="D113" s="5"/>
      <c r="E113" s="5" t="s">
        <v>1</v>
      </c>
      <c r="F113" s="5">
        <v>3297</v>
      </c>
      <c r="G113" s="23">
        <v>1</v>
      </c>
      <c r="H113" s="5"/>
      <c r="I113" s="5" t="s">
        <v>1</v>
      </c>
      <c r="J113" s="5">
        <v>395</v>
      </c>
      <c r="K113" s="5">
        <v>397</v>
      </c>
      <c r="L113" s="5">
        <v>347</v>
      </c>
      <c r="M113" s="5">
        <v>329</v>
      </c>
      <c r="N113" s="5">
        <v>308</v>
      </c>
      <c r="O113" s="5">
        <v>374</v>
      </c>
      <c r="P113" s="5">
        <v>368</v>
      </c>
      <c r="Q113" s="5">
        <v>357</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2" t="s">
        <v>102</v>
      </c>
      <c r="B116" s="193"/>
      <c r="C116" s="193"/>
      <c r="D116" s="193"/>
      <c r="E116" s="193"/>
      <c r="F116" s="193"/>
      <c r="G116" s="193"/>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196</v>
      </c>
      <c r="K119" s="12" t="s">
        <v>198</v>
      </c>
      <c r="L119" s="12" t="s">
        <v>199</v>
      </c>
      <c r="M119" s="12" t="s">
        <v>200</v>
      </c>
      <c r="N119" s="12" t="s">
        <v>201</v>
      </c>
      <c r="O119" s="12" t="s">
        <v>202</v>
      </c>
      <c r="P119" s="12" t="s">
        <v>203</v>
      </c>
      <c r="Q119" s="12" t="s">
        <v>205</v>
      </c>
      <c r="R119" s="12" t="s">
        <v>207</v>
      </c>
      <c r="S119" s="12" t="s">
        <v>208</v>
      </c>
      <c r="T119" s="12" t="s">
        <v>209</v>
      </c>
      <c r="U119" s="3" t="s">
        <v>210</v>
      </c>
    </row>
    <row r="120" spans="1:21" ht="15">
      <c r="A120" s="18" t="s">
        <v>95</v>
      </c>
      <c r="B120" s="16">
        <v>11.567447306791573</v>
      </c>
      <c r="C120" s="23"/>
      <c r="D120" s="5"/>
      <c r="E120" s="5" t="s">
        <v>95</v>
      </c>
      <c r="F120" s="16">
        <v>11.653117748334452</v>
      </c>
      <c r="G120" s="23"/>
      <c r="H120" s="5"/>
      <c r="I120" s="5" t="s">
        <v>95</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t="s">
        <v>206</v>
      </c>
      <c r="S120" s="16" t="s">
        <v>206</v>
      </c>
      <c r="T120" s="16" t="s">
        <v>206</v>
      </c>
      <c r="U120" s="126" t="s">
        <v>206</v>
      </c>
    </row>
    <row r="121" spans="1:21" ht="15">
      <c r="A121" s="18" t="s">
        <v>96</v>
      </c>
      <c r="B121" s="16">
        <v>4.596994535519125</v>
      </c>
      <c r="C121" s="23"/>
      <c r="D121" s="5"/>
      <c r="E121" s="5" t="s">
        <v>96</v>
      </c>
      <c r="F121" s="16">
        <v>5.068744125284772</v>
      </c>
      <c r="G121" s="23"/>
      <c r="H121" s="5"/>
      <c r="I121" s="5" t="s">
        <v>96</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t="s">
        <v>206</v>
      </c>
      <c r="S121" s="16" t="s">
        <v>206</v>
      </c>
      <c r="T121" s="16" t="s">
        <v>206</v>
      </c>
      <c r="U121" s="126" t="s">
        <v>206</v>
      </c>
    </row>
    <row r="122" spans="1:21" ht="15">
      <c r="A122" s="18" t="s">
        <v>97</v>
      </c>
      <c r="B122" s="16">
        <v>2.996216897856242</v>
      </c>
      <c r="C122" s="23"/>
      <c r="D122" s="5"/>
      <c r="E122" s="5" t="s">
        <v>97</v>
      </c>
      <c r="F122" s="16">
        <v>3.487741186711155</v>
      </c>
      <c r="G122" s="23"/>
      <c r="H122" s="5"/>
      <c r="I122" s="5" t="s">
        <v>97</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t="s">
        <v>206</v>
      </c>
      <c r="S122" s="16" t="s">
        <v>206</v>
      </c>
      <c r="T122" s="16" t="s">
        <v>206</v>
      </c>
      <c r="U122" s="126" t="s">
        <v>206</v>
      </c>
    </row>
    <row r="123" spans="1:21" ht="15">
      <c r="A123" s="18" t="s">
        <v>98</v>
      </c>
      <c r="B123" s="16">
        <v>8.980155306298531</v>
      </c>
      <c r="C123" s="23"/>
      <c r="D123" s="5"/>
      <c r="E123" s="5" t="s">
        <v>98</v>
      </c>
      <c r="F123" s="16">
        <v>7.176334594367385</v>
      </c>
      <c r="G123" s="23"/>
      <c r="H123" s="5"/>
      <c r="I123" s="5" t="s">
        <v>98</v>
      </c>
      <c r="J123" s="16">
        <v>8.124902419984386</v>
      </c>
      <c r="K123" s="16">
        <v>6.603968938740294</v>
      </c>
      <c r="L123" s="16">
        <v>4.8475409836065575</v>
      </c>
      <c r="M123" s="16">
        <v>5.134426229508196</v>
      </c>
      <c r="N123" s="16">
        <v>6.986128625472887</v>
      </c>
      <c r="O123" s="16">
        <v>10.93911007025761</v>
      </c>
      <c r="P123" s="16">
        <v>8</v>
      </c>
      <c r="Q123" s="16">
        <v>8.980155306298531</v>
      </c>
      <c r="R123" s="16" t="s">
        <v>206</v>
      </c>
      <c r="S123" s="16" t="s">
        <v>206</v>
      </c>
      <c r="T123" s="16" t="s">
        <v>206</v>
      </c>
      <c r="U123" s="126" t="s">
        <v>206</v>
      </c>
    </row>
    <row r="124" spans="1:21" ht="15">
      <c r="A124" s="18" t="s">
        <v>99</v>
      </c>
      <c r="B124" s="16">
        <v>6.122040072859746</v>
      </c>
      <c r="C124" s="23"/>
      <c r="D124" s="5"/>
      <c r="E124" s="5" t="s">
        <v>99</v>
      </c>
      <c r="F124" s="16">
        <v>5.965368852459015</v>
      </c>
      <c r="G124" s="23"/>
      <c r="H124" s="5"/>
      <c r="I124" s="5" t="s">
        <v>99</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t="s">
        <v>206</v>
      </c>
      <c r="S124" s="16" t="s">
        <v>206</v>
      </c>
      <c r="T124" s="16" t="s">
        <v>206</v>
      </c>
      <c r="U124" s="126" t="s">
        <v>206</v>
      </c>
    </row>
    <row r="125" spans="1:21" ht="15">
      <c r="A125" s="18" t="s">
        <v>100</v>
      </c>
      <c r="B125" s="16">
        <v>9.30695308083663</v>
      </c>
      <c r="C125" s="23"/>
      <c r="D125" s="5"/>
      <c r="E125" s="5" t="s">
        <v>100</v>
      </c>
      <c r="F125" s="16">
        <v>8.679344262295086</v>
      </c>
      <c r="G125" s="23"/>
      <c r="H125" s="5"/>
      <c r="I125" s="5" t="s">
        <v>100</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t="s">
        <v>206</v>
      </c>
      <c r="S125" s="16" t="s">
        <v>206</v>
      </c>
      <c r="T125" s="16" t="s">
        <v>206</v>
      </c>
      <c r="U125" s="126" t="s">
        <v>206</v>
      </c>
    </row>
    <row r="126" spans="1:21" ht="15">
      <c r="A126" s="18" t="s">
        <v>101</v>
      </c>
      <c r="B126" s="16">
        <v>0</v>
      </c>
      <c r="C126" s="23"/>
      <c r="D126" s="5"/>
      <c r="E126" s="5" t="s">
        <v>101</v>
      </c>
      <c r="F126" s="16">
        <v>9.729508196721312</v>
      </c>
      <c r="G126" s="23"/>
      <c r="H126" s="5"/>
      <c r="I126" s="5" t="s">
        <v>101</v>
      </c>
      <c r="J126" s="16">
        <v>14.131147540983607</v>
      </c>
      <c r="K126" s="16">
        <v>0</v>
      </c>
      <c r="L126" s="16">
        <v>0</v>
      </c>
      <c r="M126" s="16">
        <v>0</v>
      </c>
      <c r="N126" s="16">
        <v>0</v>
      </c>
      <c r="O126" s="16">
        <v>0</v>
      </c>
      <c r="P126" s="16">
        <v>8.754098360655737</v>
      </c>
      <c r="Q126" s="16">
        <v>0</v>
      </c>
      <c r="R126" s="16" t="s">
        <v>206</v>
      </c>
      <c r="S126" s="16" t="s">
        <v>206</v>
      </c>
      <c r="T126" s="16" t="s">
        <v>206</v>
      </c>
      <c r="U126" s="126" t="s">
        <v>206</v>
      </c>
    </row>
    <row r="127" spans="1:21" ht="15">
      <c r="A127" s="18" t="s">
        <v>13</v>
      </c>
      <c r="B127" s="16">
        <v>5.581967213114754</v>
      </c>
      <c r="C127" s="23"/>
      <c r="D127" s="5"/>
      <c r="E127" s="5" t="s">
        <v>13</v>
      </c>
      <c r="F127" s="16">
        <v>7.069829760403532</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t="s">
        <v>206</v>
      </c>
      <c r="S127" s="16" t="s">
        <v>206</v>
      </c>
      <c r="T127" s="16" t="s">
        <v>206</v>
      </c>
      <c r="U127" s="126" t="s">
        <v>206</v>
      </c>
    </row>
    <row r="128" spans="1:21" ht="15">
      <c r="A128" s="18" t="s">
        <v>183</v>
      </c>
      <c r="B128" s="16">
        <v>7.892547182807548</v>
      </c>
      <c r="C128" s="23"/>
      <c r="D128" s="5"/>
      <c r="E128" s="18" t="s">
        <v>183</v>
      </c>
      <c r="F128" s="16">
        <v>8.078690513482192</v>
      </c>
      <c r="G128" s="23"/>
      <c r="H128" s="5"/>
      <c r="I128" s="5" t="s">
        <v>183</v>
      </c>
      <c r="J128" s="16">
        <v>7.921560489728154</v>
      </c>
      <c r="K128" s="16">
        <v>8.75797993145311</v>
      </c>
      <c r="L128" s="16">
        <v>7.321113053337739</v>
      </c>
      <c r="M128" s="16">
        <v>7.969405550849571</v>
      </c>
      <c r="N128" s="16">
        <v>8.383223334043011</v>
      </c>
      <c r="O128" s="16">
        <v>8.289033049881649</v>
      </c>
      <c r="P128" s="16">
        <v>7.936653599429797</v>
      </c>
      <c r="Q128" s="16">
        <v>7.892547182807548</v>
      </c>
      <c r="R128" s="16" t="s">
        <v>206</v>
      </c>
      <c r="S128" s="16" t="s">
        <v>206</v>
      </c>
      <c r="T128" s="16" t="s">
        <v>206</v>
      </c>
      <c r="U128" s="126" t="s">
        <v>206</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2" t="s">
        <v>109</v>
      </c>
      <c r="B131" s="193"/>
      <c r="C131" s="193"/>
      <c r="D131" s="193"/>
      <c r="E131" s="194"/>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212</v>
      </c>
      <c r="D134" s="5"/>
      <c r="E134" s="5" t="s">
        <v>2</v>
      </c>
      <c r="F134" s="17" t="s">
        <v>14</v>
      </c>
      <c r="G134" s="12" t="s">
        <v>16</v>
      </c>
      <c r="H134" s="5"/>
      <c r="I134" s="5" t="s">
        <v>2</v>
      </c>
      <c r="J134" s="12" t="s">
        <v>196</v>
      </c>
      <c r="K134" s="12" t="s">
        <v>198</v>
      </c>
      <c r="L134" s="12" t="s">
        <v>199</v>
      </c>
      <c r="M134" s="12" t="s">
        <v>200</v>
      </c>
      <c r="N134" s="12" t="s">
        <v>201</v>
      </c>
      <c r="O134" s="12" t="s">
        <v>202</v>
      </c>
      <c r="P134" s="12" t="s">
        <v>203</v>
      </c>
      <c r="Q134" s="12" t="s">
        <v>205</v>
      </c>
      <c r="R134" s="12" t="s">
        <v>207</v>
      </c>
      <c r="S134" s="12" t="s">
        <v>208</v>
      </c>
      <c r="T134" s="12" t="s">
        <v>209</v>
      </c>
      <c r="U134" s="3" t="s">
        <v>210</v>
      </c>
    </row>
    <row r="135" spans="1:21" ht="30">
      <c r="A135" s="144" t="s">
        <v>108</v>
      </c>
      <c r="B135" s="5">
        <v>96</v>
      </c>
      <c r="C135" s="23">
        <v>0.23300970873786409</v>
      </c>
      <c r="D135" s="5"/>
      <c r="E135" s="43" t="s">
        <v>108</v>
      </c>
      <c r="F135" s="5">
        <v>853</v>
      </c>
      <c r="G135" s="29">
        <v>0.23300970873786409</v>
      </c>
      <c r="H135" s="5"/>
      <c r="I135" s="5" t="s">
        <v>108</v>
      </c>
      <c r="J135" s="25">
        <v>107</v>
      </c>
      <c r="K135" s="5">
        <v>92</v>
      </c>
      <c r="L135" s="25">
        <v>102</v>
      </c>
      <c r="M135" s="25">
        <v>98</v>
      </c>
      <c r="N135" s="25">
        <v>106</v>
      </c>
      <c r="O135" s="25">
        <v>124</v>
      </c>
      <c r="P135" s="25">
        <v>128</v>
      </c>
      <c r="Q135" s="25">
        <v>96</v>
      </c>
      <c r="R135" s="25" t="s">
        <v>206</v>
      </c>
      <c r="S135" s="25" t="s">
        <v>206</v>
      </c>
      <c r="T135" s="25" t="s">
        <v>206</v>
      </c>
      <c r="U135" s="150" t="s">
        <v>206</v>
      </c>
    </row>
    <row r="136" spans="1:21" ht="15">
      <c r="A136" s="18" t="s">
        <v>4</v>
      </c>
      <c r="B136" s="5">
        <v>64</v>
      </c>
      <c r="C136" s="23">
        <v>0.1553398058252427</v>
      </c>
      <c r="D136" s="5"/>
      <c r="E136" s="5" t="s">
        <v>4</v>
      </c>
      <c r="F136" s="5">
        <v>566</v>
      </c>
      <c r="G136" s="29">
        <v>0.1553398058252427</v>
      </c>
      <c r="H136" s="5"/>
      <c r="I136" s="5" t="s">
        <v>4</v>
      </c>
      <c r="J136" s="25">
        <v>74</v>
      </c>
      <c r="K136" s="5">
        <v>89</v>
      </c>
      <c r="L136" s="25">
        <v>48</v>
      </c>
      <c r="M136" s="25">
        <v>68</v>
      </c>
      <c r="N136" s="25">
        <v>71</v>
      </c>
      <c r="O136" s="25">
        <v>73</v>
      </c>
      <c r="P136" s="25">
        <v>79</v>
      </c>
      <c r="Q136" s="25">
        <v>64</v>
      </c>
      <c r="R136" s="25" t="s">
        <v>206</v>
      </c>
      <c r="S136" s="25" t="s">
        <v>206</v>
      </c>
      <c r="T136" s="25" t="s">
        <v>206</v>
      </c>
      <c r="U136" s="150" t="s">
        <v>206</v>
      </c>
    </row>
    <row r="137" spans="1:21" ht="15">
      <c r="A137" s="18" t="s">
        <v>5</v>
      </c>
      <c r="B137" s="5">
        <v>1</v>
      </c>
      <c r="C137" s="23">
        <v>0.0024271844660194173</v>
      </c>
      <c r="D137" s="5"/>
      <c r="E137" s="5" t="s">
        <v>5</v>
      </c>
      <c r="F137" s="5">
        <v>21</v>
      </c>
      <c r="G137" s="29">
        <v>0.0024271844660194173</v>
      </c>
      <c r="H137" s="5"/>
      <c r="I137" s="5" t="s">
        <v>5</v>
      </c>
      <c r="J137" s="25">
        <v>1</v>
      </c>
      <c r="K137" s="5">
        <v>4</v>
      </c>
      <c r="L137" s="25">
        <v>6</v>
      </c>
      <c r="M137" s="25">
        <v>3</v>
      </c>
      <c r="N137" s="25">
        <v>3</v>
      </c>
      <c r="O137" s="25">
        <v>1</v>
      </c>
      <c r="P137" s="25">
        <v>2</v>
      </c>
      <c r="Q137" s="25">
        <v>1</v>
      </c>
      <c r="R137" s="25" t="s">
        <v>206</v>
      </c>
      <c r="S137" s="25" t="s">
        <v>206</v>
      </c>
      <c r="T137" s="25" t="s">
        <v>206</v>
      </c>
      <c r="U137" s="150" t="s">
        <v>206</v>
      </c>
    </row>
    <row r="138" spans="1:21" ht="15">
      <c r="A138" s="18" t="s">
        <v>6</v>
      </c>
      <c r="B138" s="5">
        <v>3</v>
      </c>
      <c r="C138" s="23">
        <v>0.007281553398058253</v>
      </c>
      <c r="D138" s="5"/>
      <c r="E138" s="5" t="s">
        <v>6</v>
      </c>
      <c r="F138" s="5">
        <v>21</v>
      </c>
      <c r="G138" s="29">
        <v>0.007281553398058253</v>
      </c>
      <c r="H138" s="5"/>
      <c r="I138" s="5" t="s">
        <v>6</v>
      </c>
      <c r="J138" s="25">
        <v>3</v>
      </c>
      <c r="K138" s="5">
        <v>2</v>
      </c>
      <c r="L138" s="25">
        <v>1</v>
      </c>
      <c r="M138" s="25">
        <v>3</v>
      </c>
      <c r="N138" s="25">
        <v>4</v>
      </c>
      <c r="O138" s="25">
        <v>4</v>
      </c>
      <c r="P138" s="25">
        <v>1</v>
      </c>
      <c r="Q138" s="25">
        <v>3</v>
      </c>
      <c r="R138" s="25" t="s">
        <v>206</v>
      </c>
      <c r="S138" s="25" t="s">
        <v>206</v>
      </c>
      <c r="T138" s="25" t="s">
        <v>206</v>
      </c>
      <c r="U138" s="150" t="s">
        <v>206</v>
      </c>
    </row>
    <row r="139" spans="1:21" ht="15">
      <c r="A139" s="145" t="s">
        <v>105</v>
      </c>
      <c r="B139" s="5">
        <v>8</v>
      </c>
      <c r="C139" s="23">
        <v>0.019417475728155338</v>
      </c>
      <c r="D139" s="5"/>
      <c r="E139" s="34" t="s">
        <v>105</v>
      </c>
      <c r="F139" s="5">
        <v>49</v>
      </c>
      <c r="G139" s="29">
        <v>0.019417475728155338</v>
      </c>
      <c r="H139" s="5"/>
      <c r="I139" s="5" t="s">
        <v>105</v>
      </c>
      <c r="J139" s="25">
        <v>7</v>
      </c>
      <c r="K139" s="5">
        <v>8</v>
      </c>
      <c r="L139" s="25">
        <v>1</v>
      </c>
      <c r="M139" s="25">
        <v>5</v>
      </c>
      <c r="N139" s="25">
        <v>5</v>
      </c>
      <c r="O139" s="25">
        <v>10</v>
      </c>
      <c r="P139" s="25">
        <v>5</v>
      </c>
      <c r="Q139" s="25">
        <v>8</v>
      </c>
      <c r="R139" s="25" t="s">
        <v>206</v>
      </c>
      <c r="S139" s="25" t="s">
        <v>206</v>
      </c>
      <c r="T139" s="25" t="s">
        <v>206</v>
      </c>
      <c r="U139" s="150" t="s">
        <v>206</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t="s">
        <v>206</v>
      </c>
      <c r="S140" s="25" t="s">
        <v>206</v>
      </c>
      <c r="T140" s="25" t="s">
        <v>206</v>
      </c>
      <c r="U140" s="150" t="s">
        <v>206</v>
      </c>
    </row>
    <row r="141" spans="1:21" ht="15">
      <c r="A141" s="18" t="s">
        <v>8</v>
      </c>
      <c r="B141" s="5">
        <v>41</v>
      </c>
      <c r="C141" s="23">
        <v>0.09951456310679611</v>
      </c>
      <c r="D141" s="5"/>
      <c r="E141" s="5" t="s">
        <v>8</v>
      </c>
      <c r="F141" s="5">
        <v>180</v>
      </c>
      <c r="G141" s="29">
        <v>0.09951456310679611</v>
      </c>
      <c r="H141" s="5"/>
      <c r="I141" s="5" t="s">
        <v>8</v>
      </c>
      <c r="J141" s="25">
        <v>15</v>
      </c>
      <c r="K141" s="5">
        <v>7</v>
      </c>
      <c r="L141" s="25">
        <v>4</v>
      </c>
      <c r="M141" s="25">
        <v>18</v>
      </c>
      <c r="N141" s="25">
        <v>35</v>
      </c>
      <c r="O141" s="25">
        <v>39</v>
      </c>
      <c r="P141" s="25">
        <v>21</v>
      </c>
      <c r="Q141" s="25">
        <v>41</v>
      </c>
      <c r="R141" s="25" t="s">
        <v>206</v>
      </c>
      <c r="S141" s="25" t="s">
        <v>206</v>
      </c>
      <c r="T141" s="25" t="s">
        <v>206</v>
      </c>
      <c r="U141" s="150" t="s">
        <v>206</v>
      </c>
    </row>
    <row r="142" spans="1:21" ht="15">
      <c r="A142" s="18" t="s">
        <v>9</v>
      </c>
      <c r="B142" s="5">
        <v>23</v>
      </c>
      <c r="C142" s="23">
        <v>0.055825242718446605</v>
      </c>
      <c r="D142" s="5"/>
      <c r="E142" s="5" t="s">
        <v>9</v>
      </c>
      <c r="F142" s="5">
        <v>163</v>
      </c>
      <c r="G142" s="29">
        <v>0.055825242718446605</v>
      </c>
      <c r="H142" s="5"/>
      <c r="I142" s="5" t="s">
        <v>9</v>
      </c>
      <c r="J142" s="25">
        <v>13</v>
      </c>
      <c r="K142" s="5">
        <v>17</v>
      </c>
      <c r="L142" s="25">
        <v>14</v>
      </c>
      <c r="M142" s="25">
        <v>16</v>
      </c>
      <c r="N142" s="25">
        <v>23</v>
      </c>
      <c r="O142" s="25">
        <v>29</v>
      </c>
      <c r="P142" s="25">
        <v>28</v>
      </c>
      <c r="Q142" s="25">
        <v>23</v>
      </c>
      <c r="R142" s="25" t="s">
        <v>206</v>
      </c>
      <c r="S142" s="25" t="s">
        <v>206</v>
      </c>
      <c r="T142" s="25" t="s">
        <v>206</v>
      </c>
      <c r="U142" s="150" t="s">
        <v>206</v>
      </c>
    </row>
    <row r="143" spans="1:21" ht="15">
      <c r="A143" s="18" t="s">
        <v>10</v>
      </c>
      <c r="B143" s="5">
        <v>26</v>
      </c>
      <c r="C143" s="23">
        <v>0.06310679611650485</v>
      </c>
      <c r="D143" s="5"/>
      <c r="E143" s="5" t="s">
        <v>10</v>
      </c>
      <c r="F143" s="5">
        <v>248</v>
      </c>
      <c r="G143" s="29">
        <v>0.06310679611650485</v>
      </c>
      <c r="H143" s="5"/>
      <c r="I143" s="5" t="s">
        <v>10</v>
      </c>
      <c r="J143" s="25">
        <v>20</v>
      </c>
      <c r="K143" s="5">
        <v>35</v>
      </c>
      <c r="L143" s="25">
        <v>23</v>
      </c>
      <c r="M143" s="25">
        <v>28</v>
      </c>
      <c r="N143" s="25">
        <v>47</v>
      </c>
      <c r="O143" s="25">
        <v>34</v>
      </c>
      <c r="P143" s="25">
        <v>35</v>
      </c>
      <c r="Q143" s="25">
        <v>26</v>
      </c>
      <c r="R143" s="25" t="s">
        <v>206</v>
      </c>
      <c r="S143" s="25" t="s">
        <v>206</v>
      </c>
      <c r="T143" s="25" t="s">
        <v>206</v>
      </c>
      <c r="U143" s="150" t="s">
        <v>206</v>
      </c>
    </row>
    <row r="144" spans="1:21" ht="30">
      <c r="A144" s="144" t="s">
        <v>107</v>
      </c>
      <c r="B144" s="5">
        <v>75</v>
      </c>
      <c r="C144" s="23">
        <v>0.1820388349514563</v>
      </c>
      <c r="D144" s="5"/>
      <c r="E144" s="43" t="s">
        <v>107</v>
      </c>
      <c r="F144" s="5">
        <v>505</v>
      </c>
      <c r="G144" s="29">
        <v>0.1820388349514563</v>
      </c>
      <c r="H144" s="5"/>
      <c r="I144" s="5" t="s">
        <v>107</v>
      </c>
      <c r="J144" s="25">
        <v>61</v>
      </c>
      <c r="K144" s="5">
        <v>52</v>
      </c>
      <c r="L144" s="25">
        <v>70</v>
      </c>
      <c r="M144" s="25">
        <v>62</v>
      </c>
      <c r="N144" s="25">
        <v>53</v>
      </c>
      <c r="O144" s="25">
        <v>64</v>
      </c>
      <c r="P144" s="25">
        <v>68</v>
      </c>
      <c r="Q144" s="25">
        <v>75</v>
      </c>
      <c r="R144" s="25" t="s">
        <v>206</v>
      </c>
      <c r="S144" s="25" t="s">
        <v>206</v>
      </c>
      <c r="T144" s="25" t="s">
        <v>206</v>
      </c>
      <c r="U144" s="150" t="s">
        <v>206</v>
      </c>
    </row>
    <row r="145" spans="1:21" ht="15">
      <c r="A145" s="18" t="s">
        <v>12</v>
      </c>
      <c r="B145" s="5">
        <v>8</v>
      </c>
      <c r="C145" s="23">
        <v>0.019417475728155338</v>
      </c>
      <c r="D145" s="5"/>
      <c r="E145" s="5" t="s">
        <v>12</v>
      </c>
      <c r="F145" s="5">
        <v>35</v>
      </c>
      <c r="G145" s="29">
        <v>0.019417475728155338</v>
      </c>
      <c r="H145" s="5"/>
      <c r="I145" s="5" t="s">
        <v>12</v>
      </c>
      <c r="J145" s="25">
        <v>7</v>
      </c>
      <c r="K145" s="5">
        <v>1</v>
      </c>
      <c r="L145" s="25"/>
      <c r="M145" s="25">
        <v>5</v>
      </c>
      <c r="N145" s="25">
        <v>2</v>
      </c>
      <c r="O145" s="25">
        <v>8</v>
      </c>
      <c r="P145" s="25">
        <v>4</v>
      </c>
      <c r="Q145" s="25">
        <v>8</v>
      </c>
      <c r="R145" s="25" t="s">
        <v>206</v>
      </c>
      <c r="S145" s="25" t="s">
        <v>206</v>
      </c>
      <c r="T145" s="25" t="s">
        <v>206</v>
      </c>
      <c r="U145" s="150" t="s">
        <v>206</v>
      </c>
    </row>
    <row r="146" spans="1:21" ht="15">
      <c r="A146" s="18" t="s">
        <v>48</v>
      </c>
      <c r="B146" s="5">
        <v>20</v>
      </c>
      <c r="C146" s="23">
        <v>0.04854368932038835</v>
      </c>
      <c r="D146" s="5"/>
      <c r="E146" s="5" t="s">
        <v>48</v>
      </c>
      <c r="F146" s="5">
        <v>188</v>
      </c>
      <c r="G146" s="29">
        <v>0.04854368932038835</v>
      </c>
      <c r="H146" s="5"/>
      <c r="I146" s="5" t="s">
        <v>48</v>
      </c>
      <c r="J146" s="25">
        <v>27</v>
      </c>
      <c r="K146" s="5">
        <v>22</v>
      </c>
      <c r="L146" s="25">
        <v>22</v>
      </c>
      <c r="M146" s="25">
        <v>22</v>
      </c>
      <c r="N146" s="25">
        <v>23</v>
      </c>
      <c r="O146" s="25">
        <v>25</v>
      </c>
      <c r="P146" s="25">
        <v>27</v>
      </c>
      <c r="Q146" s="25">
        <v>20</v>
      </c>
      <c r="R146" s="25" t="s">
        <v>206</v>
      </c>
      <c r="S146" s="25" t="s">
        <v>206</v>
      </c>
      <c r="T146" s="25" t="s">
        <v>206</v>
      </c>
      <c r="U146" s="150" t="s">
        <v>206</v>
      </c>
    </row>
    <row r="147" spans="1:21" ht="30">
      <c r="A147" s="144" t="s">
        <v>106</v>
      </c>
      <c r="B147" s="5">
        <v>11</v>
      </c>
      <c r="C147" s="23">
        <v>0.02669902912621359</v>
      </c>
      <c r="D147" s="5"/>
      <c r="E147" s="43" t="s">
        <v>106</v>
      </c>
      <c r="F147" s="5">
        <v>83</v>
      </c>
      <c r="G147" s="29">
        <v>0.02669902912621359</v>
      </c>
      <c r="H147" s="5"/>
      <c r="I147" s="5" t="s">
        <v>106</v>
      </c>
      <c r="J147" s="25">
        <v>13</v>
      </c>
      <c r="K147" s="5">
        <v>9</v>
      </c>
      <c r="L147" s="25">
        <v>8</v>
      </c>
      <c r="M147" s="25">
        <v>6</v>
      </c>
      <c r="N147" s="25">
        <v>13</v>
      </c>
      <c r="O147" s="25">
        <v>12</v>
      </c>
      <c r="P147" s="25">
        <v>11</v>
      </c>
      <c r="Q147" s="25">
        <v>11</v>
      </c>
      <c r="R147" s="25" t="s">
        <v>206</v>
      </c>
      <c r="S147" s="25" t="s">
        <v>206</v>
      </c>
      <c r="T147" s="25" t="s">
        <v>206</v>
      </c>
      <c r="U147" s="150" t="s">
        <v>206</v>
      </c>
    </row>
    <row r="148" spans="1:21" ht="15">
      <c r="A148" s="18" t="s">
        <v>13</v>
      </c>
      <c r="B148" s="5">
        <v>36</v>
      </c>
      <c r="C148" s="23">
        <v>0.08737864077669903</v>
      </c>
      <c r="D148" s="5"/>
      <c r="E148" s="5" t="s">
        <v>13</v>
      </c>
      <c r="F148" s="5">
        <v>256</v>
      </c>
      <c r="G148" s="29">
        <v>0.08737864077669903</v>
      </c>
      <c r="H148" s="5"/>
      <c r="I148" s="5" t="s">
        <v>13</v>
      </c>
      <c r="J148" s="25">
        <v>21</v>
      </c>
      <c r="K148" s="5">
        <v>39</v>
      </c>
      <c r="L148" s="25">
        <v>28</v>
      </c>
      <c r="M148" s="25">
        <v>31</v>
      </c>
      <c r="N148" s="25">
        <v>22</v>
      </c>
      <c r="O148" s="25">
        <v>50</v>
      </c>
      <c r="P148" s="25">
        <v>29</v>
      </c>
      <c r="Q148" s="25">
        <v>36</v>
      </c>
      <c r="R148" s="25" t="s">
        <v>206</v>
      </c>
      <c r="S148" s="25" t="s">
        <v>206</v>
      </c>
      <c r="T148" s="25" t="s">
        <v>206</v>
      </c>
      <c r="U148" s="150" t="s">
        <v>206</v>
      </c>
    </row>
    <row r="149" spans="1:21" ht="15">
      <c r="A149" s="145" t="s">
        <v>0</v>
      </c>
      <c r="B149" s="5">
        <v>412</v>
      </c>
      <c r="C149" s="23">
        <v>1</v>
      </c>
      <c r="D149" s="5"/>
      <c r="E149" s="34" t="s">
        <v>0</v>
      </c>
      <c r="F149" s="5">
        <v>3172</v>
      </c>
      <c r="G149" s="29">
        <v>1</v>
      </c>
      <c r="H149" s="5"/>
      <c r="I149" s="5" t="s">
        <v>0</v>
      </c>
      <c r="J149" s="5">
        <v>369</v>
      </c>
      <c r="K149" s="5">
        <v>377</v>
      </c>
      <c r="L149" s="5">
        <v>328</v>
      </c>
      <c r="M149" s="5">
        <v>366</v>
      </c>
      <c r="N149" s="5">
        <v>408</v>
      </c>
      <c r="O149" s="5">
        <v>474</v>
      </c>
      <c r="P149" s="5">
        <v>438</v>
      </c>
      <c r="Q149" s="5">
        <v>412</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89" t="s">
        <v>110</v>
      </c>
      <c r="C152" s="190"/>
      <c r="D152" s="190"/>
      <c r="E152" s="190"/>
      <c r="F152" s="190"/>
      <c r="G152" s="191"/>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3</v>
      </c>
      <c r="D155" s="163">
        <v>1</v>
      </c>
      <c r="F155" s="38">
        <v>1</v>
      </c>
      <c r="G155" s="38">
        <v>0</v>
      </c>
      <c r="H155" s="38">
        <v>1</v>
      </c>
    </row>
    <row r="156" spans="1:8" s="39" customFormat="1" ht="15">
      <c r="A156" s="37"/>
      <c r="B156" s="38">
        <v>2</v>
      </c>
      <c r="C156" s="38">
        <v>5</v>
      </c>
      <c r="D156" s="163">
        <v>3</v>
      </c>
      <c r="F156" s="38">
        <v>2</v>
      </c>
      <c r="G156" s="38">
        <v>1</v>
      </c>
      <c r="H156" s="38">
        <v>0</v>
      </c>
    </row>
    <row r="157" spans="1:8" s="39" customFormat="1" ht="15">
      <c r="A157" s="37"/>
      <c r="B157" s="38">
        <v>3</v>
      </c>
      <c r="C157" s="38">
        <v>4</v>
      </c>
      <c r="D157" s="163">
        <v>1</v>
      </c>
      <c r="F157" s="38">
        <v>3</v>
      </c>
      <c r="G157" s="38">
        <v>0</v>
      </c>
      <c r="H157" s="38">
        <v>1</v>
      </c>
    </row>
    <row r="158" spans="1:8" s="39" customFormat="1" ht="15">
      <c r="A158" s="37"/>
      <c r="B158" s="38">
        <v>4</v>
      </c>
      <c r="C158" s="38">
        <v>7</v>
      </c>
      <c r="D158" s="163">
        <v>3</v>
      </c>
      <c r="F158" s="38">
        <v>4</v>
      </c>
      <c r="G158" s="38">
        <v>0</v>
      </c>
      <c r="H158" s="38">
        <v>1</v>
      </c>
    </row>
    <row r="159" spans="1:8" s="39" customFormat="1" ht="15">
      <c r="A159" s="37"/>
      <c r="B159" s="38">
        <v>5</v>
      </c>
      <c r="C159" s="38">
        <v>7</v>
      </c>
      <c r="D159" s="163">
        <v>1</v>
      </c>
      <c r="F159" s="38">
        <v>5</v>
      </c>
      <c r="G159" s="38">
        <v>0</v>
      </c>
      <c r="H159" s="38">
        <v>6</v>
      </c>
    </row>
    <row r="160" spans="1:8" s="39" customFormat="1" ht="15">
      <c r="A160" s="37"/>
      <c r="B160" s="38">
        <v>6</v>
      </c>
      <c r="C160" s="38">
        <v>3</v>
      </c>
      <c r="D160" s="163">
        <v>2</v>
      </c>
      <c r="F160" s="38">
        <v>6</v>
      </c>
      <c r="G160" s="38">
        <v>1</v>
      </c>
      <c r="H160" s="38">
        <v>4</v>
      </c>
    </row>
    <row r="161" spans="1:8" s="39" customFormat="1" ht="15">
      <c r="A161" s="37"/>
      <c r="B161" s="38">
        <v>7</v>
      </c>
      <c r="C161" s="38">
        <v>13</v>
      </c>
      <c r="D161" s="163">
        <v>8</v>
      </c>
      <c r="F161" s="38">
        <v>7</v>
      </c>
      <c r="G161" s="38">
        <v>4</v>
      </c>
      <c r="H161" s="38">
        <v>4</v>
      </c>
    </row>
    <row r="162" spans="1:8" s="39" customFormat="1" ht="15">
      <c r="A162" s="37"/>
      <c r="B162" s="38">
        <v>8</v>
      </c>
      <c r="C162" s="38">
        <v>26</v>
      </c>
      <c r="D162" s="163">
        <v>19</v>
      </c>
      <c r="F162" s="38">
        <v>8</v>
      </c>
      <c r="G162" s="38">
        <v>4</v>
      </c>
      <c r="H162" s="38">
        <v>6</v>
      </c>
    </row>
    <row r="163" spans="1:8" s="39" customFormat="1" ht="15">
      <c r="A163" s="37"/>
      <c r="B163" s="38">
        <v>9</v>
      </c>
      <c r="C163" s="38">
        <v>38</v>
      </c>
      <c r="D163" s="163">
        <v>34</v>
      </c>
      <c r="F163" s="38">
        <v>9</v>
      </c>
      <c r="G163" s="38">
        <v>4</v>
      </c>
      <c r="H163" s="38">
        <v>1</v>
      </c>
    </row>
    <row r="164" spans="1:8" s="39" customFormat="1" ht="15">
      <c r="A164" s="37"/>
      <c r="B164" s="38">
        <v>10</v>
      </c>
      <c r="C164" s="38">
        <v>54</v>
      </c>
      <c r="D164" s="163">
        <v>51</v>
      </c>
      <c r="F164" s="38">
        <v>10</v>
      </c>
      <c r="G164" s="38">
        <v>6</v>
      </c>
      <c r="H164" s="38">
        <v>1</v>
      </c>
    </row>
    <row r="165" spans="1:8" s="39" customFormat="1" ht="15">
      <c r="A165" s="37"/>
      <c r="B165" s="38">
        <v>11</v>
      </c>
      <c r="C165" s="38">
        <v>51</v>
      </c>
      <c r="D165" s="163">
        <v>49</v>
      </c>
      <c r="F165" s="38">
        <v>11</v>
      </c>
      <c r="G165" s="38">
        <v>2</v>
      </c>
      <c r="H165" s="38">
        <v>2</v>
      </c>
    </row>
    <row r="166" spans="1:8" s="39" customFormat="1" ht="15">
      <c r="A166" s="37"/>
      <c r="B166" s="38">
        <v>12</v>
      </c>
      <c r="C166" s="38">
        <v>38</v>
      </c>
      <c r="D166" s="163">
        <v>36</v>
      </c>
      <c r="F166" s="38">
        <v>12</v>
      </c>
      <c r="G166" s="38">
        <v>2</v>
      </c>
      <c r="H166" s="38">
        <v>2</v>
      </c>
    </row>
    <row r="167" spans="1:8" s="39" customFormat="1" ht="15">
      <c r="A167" s="37"/>
      <c r="B167" s="38">
        <v>13</v>
      </c>
      <c r="C167" s="38">
        <v>30</v>
      </c>
      <c r="D167" s="163">
        <v>30</v>
      </c>
      <c r="F167" s="38">
        <v>13</v>
      </c>
      <c r="G167" s="38">
        <v>1</v>
      </c>
      <c r="H167" s="38">
        <v>2</v>
      </c>
    </row>
    <row r="168" spans="1:8" s="39" customFormat="1" ht="15">
      <c r="A168" s="37"/>
      <c r="B168" s="38">
        <v>14</v>
      </c>
      <c r="C168" s="38">
        <v>16</v>
      </c>
      <c r="D168" s="163">
        <v>16</v>
      </c>
      <c r="F168" s="38">
        <v>14</v>
      </c>
      <c r="G168" s="38">
        <v>1</v>
      </c>
      <c r="H168" s="38">
        <v>1</v>
      </c>
    </row>
    <row r="169" spans="1:8" s="39" customFormat="1" ht="15">
      <c r="A169" s="37"/>
      <c r="B169" s="38">
        <v>15</v>
      </c>
      <c r="C169" s="38">
        <v>2</v>
      </c>
      <c r="D169" s="163">
        <v>2</v>
      </c>
      <c r="F169" s="38">
        <v>15</v>
      </c>
      <c r="G169" s="38">
        <v>1</v>
      </c>
      <c r="H169" s="38">
        <v>0</v>
      </c>
    </row>
    <row r="170" spans="1:8" s="39" customFormat="1" ht="15">
      <c r="A170" s="37"/>
      <c r="B170" s="38">
        <v>16</v>
      </c>
      <c r="C170" s="38">
        <v>6</v>
      </c>
      <c r="D170" s="163">
        <v>6</v>
      </c>
      <c r="F170" s="38">
        <v>16</v>
      </c>
      <c r="G170" s="38">
        <v>2</v>
      </c>
      <c r="H170" s="38">
        <v>0</v>
      </c>
    </row>
    <row r="171" spans="1:8" s="39" customFormat="1" ht="15">
      <c r="A171" s="37"/>
      <c r="B171" s="38">
        <v>17</v>
      </c>
      <c r="C171" s="38">
        <v>1</v>
      </c>
      <c r="D171" s="163">
        <v>1</v>
      </c>
      <c r="F171" s="38">
        <v>17</v>
      </c>
      <c r="G171" s="38">
        <v>0</v>
      </c>
      <c r="H171" s="38">
        <v>0</v>
      </c>
    </row>
    <row r="172" spans="1:8" s="39" customFormat="1" ht="15">
      <c r="A172" s="37"/>
      <c r="B172" s="38">
        <v>18</v>
      </c>
      <c r="C172" s="38">
        <v>3</v>
      </c>
      <c r="D172" s="163">
        <v>3</v>
      </c>
      <c r="F172" s="38">
        <v>18</v>
      </c>
      <c r="G172" s="38">
        <v>1</v>
      </c>
      <c r="H172" s="38">
        <v>0</v>
      </c>
    </row>
    <row r="173" spans="1:8" s="39" customFormat="1" ht="15">
      <c r="A173" s="37"/>
      <c r="B173" s="38" t="s">
        <v>66</v>
      </c>
      <c r="C173" s="38">
        <v>1</v>
      </c>
      <c r="D173" s="163">
        <v>1</v>
      </c>
      <c r="F173" s="38">
        <v>19</v>
      </c>
      <c r="G173" s="38">
        <v>0</v>
      </c>
      <c r="H173" s="38">
        <v>0</v>
      </c>
    </row>
    <row r="174" spans="1:8" s="39" customFormat="1" ht="15">
      <c r="A174" s="37"/>
      <c r="B174" s="37"/>
      <c r="C174" s="37">
        <v>308</v>
      </c>
      <c r="D174" s="37">
        <v>267</v>
      </c>
      <c r="F174" s="38">
        <v>20</v>
      </c>
      <c r="G174" s="38">
        <v>1</v>
      </c>
      <c r="H174" s="38">
        <v>0</v>
      </c>
    </row>
    <row r="175" spans="1:8" s="39" customFormat="1" ht="15">
      <c r="A175" s="37"/>
      <c r="B175" s="37"/>
      <c r="C175" s="37"/>
      <c r="D175" s="37"/>
      <c r="F175" s="38">
        <v>21</v>
      </c>
      <c r="G175" s="38">
        <v>0</v>
      </c>
      <c r="H175" s="38">
        <v>0</v>
      </c>
    </row>
    <row r="176" spans="2:8" s="39" customFormat="1" ht="15">
      <c r="B176" s="187" t="s">
        <v>69</v>
      </c>
      <c r="C176" s="188"/>
      <c r="D176" s="42">
        <v>10.421634195987204</v>
      </c>
      <c r="F176" s="38">
        <v>22</v>
      </c>
      <c r="G176" s="38">
        <v>0</v>
      </c>
      <c r="H176" s="38">
        <v>0</v>
      </c>
    </row>
    <row r="177" spans="1:8" s="39" customFormat="1" ht="15">
      <c r="A177" s="37"/>
      <c r="B177" s="37" t="s">
        <v>190</v>
      </c>
      <c r="C177" s="37"/>
      <c r="D177" s="42">
        <v>11.037386325362075</v>
      </c>
      <c r="F177" s="38">
        <v>23</v>
      </c>
      <c r="G177" s="38">
        <v>1</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February 2012, Report 1</v>
      </c>
      <c r="B1" s="172"/>
      <c r="C1" s="172"/>
      <c r="D1" s="172"/>
      <c r="E1" s="172"/>
      <c r="F1" s="172"/>
      <c r="G1" s="172"/>
      <c r="H1" s="172"/>
      <c r="I1" s="172"/>
      <c r="J1" s="172"/>
      <c r="K1" s="172"/>
      <c r="L1" s="172"/>
      <c r="M1" s="172"/>
      <c r="N1" s="172"/>
      <c r="O1" s="172"/>
      <c r="P1" s="172"/>
      <c r="Q1" s="172"/>
      <c r="R1" s="173"/>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Feb-12 (%)</v>
      </c>
      <c r="D28" s="71">
        <f>Data!C68</f>
        <v>0.20465116279069767</v>
      </c>
      <c r="E28" s="71">
        <f>Data!C69</f>
        <v>0.18449612403100776</v>
      </c>
      <c r="F28" s="71">
        <f>Data!C70</f>
        <v>0.004651162790697674</v>
      </c>
      <c r="G28" s="71">
        <f>Data!C71</f>
        <v>0.004651162790697674</v>
      </c>
      <c r="H28" s="71">
        <f>Data!C72</f>
        <v>0.017054263565891473</v>
      </c>
      <c r="I28" s="71">
        <f>Data!C73</f>
        <v>0.0015503875968992248</v>
      </c>
      <c r="J28" s="71">
        <f>Data!C74</f>
        <v>0.08527131782945736</v>
      </c>
      <c r="K28" s="71">
        <f>Data!C75</f>
        <v>0.06511627906976744</v>
      </c>
      <c r="L28" s="71">
        <f>Data!C76</f>
        <v>0.06511627906976744</v>
      </c>
      <c r="M28" s="71">
        <f>Data!C77</f>
        <v>0.15658914728682172</v>
      </c>
      <c r="N28" s="71">
        <f>Data!C78</f>
        <v>0.013953488372093023</v>
      </c>
      <c r="O28" s="71">
        <f>Data!C79</f>
        <v>0.06821705426356589</v>
      </c>
      <c r="P28" s="71">
        <f>Data!C80</f>
        <v>0.024806201550387597</v>
      </c>
      <c r="Q28" s="71">
        <f>Data!C81</f>
        <v>0.10387596899224806</v>
      </c>
      <c r="R28" s="72"/>
    </row>
    <row r="29" spans="1:18" ht="15">
      <c r="A29" s="60"/>
      <c r="B29" s="73" t="s">
        <v>39</v>
      </c>
      <c r="C29" s="74" t="s">
        <v>44</v>
      </c>
      <c r="D29" s="71">
        <f>Data!G68</f>
        <v>0.23246572620703357</v>
      </c>
      <c r="E29" s="71">
        <f>Data!G69</f>
        <v>0.18915159944367177</v>
      </c>
      <c r="F29" s="71">
        <f>Data!G70</f>
        <v>0.006358036956089807</v>
      </c>
      <c r="G29" s="71">
        <f>Data!G71</f>
        <v>0.00675541426584542</v>
      </c>
      <c r="H29" s="71">
        <f>Data!G72</f>
        <v>0.01986886548778065</v>
      </c>
      <c r="I29" s="71">
        <f>Data!G73</f>
        <v>0.0015895092390224518</v>
      </c>
      <c r="J29" s="71">
        <f>Data!G74</f>
        <v>0.06894496324259884</v>
      </c>
      <c r="K29" s="71">
        <f>Data!G75</f>
        <v>0.06099741704748659</v>
      </c>
      <c r="L29" s="71">
        <f>Data!G76</f>
        <v>0.06695807669382078</v>
      </c>
      <c r="M29" s="71">
        <f>Data!G77</f>
        <v>0.15736141466322273</v>
      </c>
      <c r="N29" s="71">
        <f>Data!G78</f>
        <v>0.01072918736340155</v>
      </c>
      <c r="O29" s="71">
        <f>Data!G79</f>
        <v>0.0675541426584542</v>
      </c>
      <c r="P29" s="71">
        <f>Data!G80</f>
        <v>0.028015100337770712</v>
      </c>
      <c r="Q29" s="71">
        <f>Data!G81</f>
        <v>0.08325054639380092</v>
      </c>
      <c r="R29" s="67" t="s">
        <v>0</v>
      </c>
    </row>
    <row r="30" spans="1:18" ht="15">
      <c r="A30" s="60"/>
      <c r="B30" s="75"/>
      <c r="C30" s="70" t="str">
        <f>Data!C67</f>
        <v>Youth</v>
      </c>
      <c r="D30" s="76">
        <f>Data!B68</f>
        <v>132</v>
      </c>
      <c r="E30" s="76">
        <f>Data!B69</f>
        <v>119</v>
      </c>
      <c r="F30" s="76">
        <f>Data!B70</f>
        <v>3</v>
      </c>
      <c r="G30" s="76">
        <f>Data!B71</f>
        <v>3</v>
      </c>
      <c r="H30" s="77">
        <f>Data!B72</f>
        <v>11</v>
      </c>
      <c r="I30" s="76">
        <f>Data!B73</f>
        <v>1</v>
      </c>
      <c r="J30" s="76">
        <f>Data!B74</f>
        <v>55</v>
      </c>
      <c r="K30" s="76">
        <f>Data!B75</f>
        <v>42</v>
      </c>
      <c r="L30" s="76">
        <f>Data!B76</f>
        <v>42</v>
      </c>
      <c r="M30" s="76">
        <f>Data!B77</f>
        <v>101</v>
      </c>
      <c r="N30" s="76">
        <f>Data!B78</f>
        <v>9</v>
      </c>
      <c r="O30" s="76">
        <f>Data!B79</f>
        <v>44</v>
      </c>
      <c r="P30" s="76">
        <f>Data!B80</f>
        <v>16</v>
      </c>
      <c r="Q30" s="76">
        <f>Data!B81</f>
        <v>67</v>
      </c>
      <c r="R30" s="76">
        <f>Data!B82</f>
        <v>645</v>
      </c>
    </row>
    <row r="31" spans="1:18" ht="15">
      <c r="A31" s="60"/>
      <c r="B31" s="75"/>
      <c r="C31" s="74" t="s">
        <v>38</v>
      </c>
      <c r="D31" s="76">
        <f>Data!F68</f>
        <v>1170</v>
      </c>
      <c r="E31" s="76">
        <f>Data!F69</f>
        <v>952</v>
      </c>
      <c r="F31" s="76">
        <f>Data!F70</f>
        <v>32</v>
      </c>
      <c r="G31" s="76">
        <f>Data!F71</f>
        <v>34</v>
      </c>
      <c r="H31" s="77">
        <f>Data!F72</f>
        <v>100</v>
      </c>
      <c r="I31" s="76">
        <f>Data!F73</f>
        <v>8</v>
      </c>
      <c r="J31" s="76">
        <f>Data!F74</f>
        <v>347</v>
      </c>
      <c r="K31" s="76">
        <f>Data!F75</f>
        <v>307</v>
      </c>
      <c r="L31" s="76">
        <f>Data!F76</f>
        <v>337</v>
      </c>
      <c r="M31" s="76">
        <f>Data!F77</f>
        <v>792</v>
      </c>
      <c r="N31" s="76">
        <f>Data!F78</f>
        <v>54</v>
      </c>
      <c r="O31" s="76">
        <f>Data!F79</f>
        <v>340</v>
      </c>
      <c r="P31" s="76">
        <f>Data!F80</f>
        <v>141</v>
      </c>
      <c r="Q31" s="76">
        <f>Data!F81</f>
        <v>419</v>
      </c>
      <c r="R31" s="76">
        <f>Data!F82</f>
        <v>5033</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3/30/2012.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February 2012, Report 2</v>
      </c>
      <c r="B1" s="172"/>
      <c r="C1" s="172"/>
      <c r="D1" s="172"/>
      <c r="E1" s="172"/>
      <c r="F1" s="172"/>
      <c r="G1" s="172"/>
      <c r="H1" s="172"/>
      <c r="I1" s="172"/>
      <c r="J1" s="172"/>
      <c r="K1" s="172"/>
      <c r="L1" s="172"/>
      <c r="M1" s="173"/>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Feb-12 (%)</v>
      </c>
      <c r="D28" s="71">
        <f>Data!C90</f>
        <v>0.3751937984496124</v>
      </c>
      <c r="E28" s="71">
        <f>Data!C91</f>
        <v>0.17519379844961241</v>
      </c>
      <c r="F28" s="71">
        <f>Data!C92</f>
        <v>0.14418604651162792</v>
      </c>
      <c r="G28" s="71">
        <f>Data!C93</f>
        <v>0.07286821705426356</v>
      </c>
      <c r="H28" s="71">
        <f>Data!C94</f>
        <v>0.05891472868217054</v>
      </c>
      <c r="I28" s="71">
        <f>Data!C95</f>
        <v>0.07906976744186046</v>
      </c>
      <c r="J28" s="71">
        <f>Data!C96</f>
        <v>0.012403100775193798</v>
      </c>
      <c r="K28" s="71">
        <f>Data!C97</f>
        <v>0.08217054263565891</v>
      </c>
      <c r="L28" s="83"/>
      <c r="M28" s="61"/>
    </row>
    <row r="29" spans="1:13" ht="15">
      <c r="A29" s="60"/>
      <c r="B29" s="73" t="s">
        <v>39</v>
      </c>
      <c r="C29" s="74" t="s">
        <v>44</v>
      </c>
      <c r="D29" s="71">
        <f>Data!G90</f>
        <v>0.6193125372541228</v>
      </c>
      <c r="E29" s="71">
        <f>Data!G91</f>
        <v>0.038545599046294454</v>
      </c>
      <c r="F29" s="71">
        <f>Data!G92</f>
        <v>0.03278362805483807</v>
      </c>
      <c r="G29" s="71">
        <f>Data!G93</f>
        <v>0.05285118219749652</v>
      </c>
      <c r="H29" s="71">
        <f>Data!G94</f>
        <v>0.061394794357242204</v>
      </c>
      <c r="I29" s="71">
        <f>Data!G95</f>
        <v>0.1780250347705146</v>
      </c>
      <c r="J29" s="71">
        <f>Data!G96</f>
        <v>0.003775084442678323</v>
      </c>
      <c r="K29" s="71">
        <f>Data!G97</f>
        <v>0.013312139876813034</v>
      </c>
      <c r="L29" s="67" t="s">
        <v>0</v>
      </c>
      <c r="M29" s="61"/>
    </row>
    <row r="30" spans="1:13" ht="15">
      <c r="A30" s="60"/>
      <c r="B30" s="75"/>
      <c r="C30" s="70" t="str">
        <f>Data!C67</f>
        <v>Youth</v>
      </c>
      <c r="D30" s="76">
        <f>Data!B90</f>
        <v>242</v>
      </c>
      <c r="E30" s="76">
        <f>Data!B91</f>
        <v>113</v>
      </c>
      <c r="F30" s="76">
        <f>Data!B92</f>
        <v>93</v>
      </c>
      <c r="G30" s="76">
        <f>Data!B93</f>
        <v>47</v>
      </c>
      <c r="H30" s="76">
        <f>Data!B94</f>
        <v>38</v>
      </c>
      <c r="I30" s="76">
        <f>Data!B95</f>
        <v>51</v>
      </c>
      <c r="J30" s="76">
        <f>Data!B96</f>
        <v>8</v>
      </c>
      <c r="K30" s="76">
        <f>Data!B97</f>
        <v>53</v>
      </c>
      <c r="L30" s="76">
        <f>Data!B98</f>
        <v>645</v>
      </c>
      <c r="M30" s="61"/>
    </row>
    <row r="31" spans="1:13" ht="15">
      <c r="A31" s="60"/>
      <c r="B31" s="75"/>
      <c r="C31" s="74" t="s">
        <v>38</v>
      </c>
      <c r="D31" s="76">
        <f>Data!F90</f>
        <v>3117</v>
      </c>
      <c r="E31" s="76">
        <f>Data!F91</f>
        <v>194</v>
      </c>
      <c r="F31" s="76">
        <f>Data!F92</f>
        <v>165</v>
      </c>
      <c r="G31" s="76">
        <f>Data!F93</f>
        <v>266</v>
      </c>
      <c r="H31" s="76">
        <f>Data!F94</f>
        <v>309</v>
      </c>
      <c r="I31" s="76">
        <f>Data!F95</f>
        <v>896</v>
      </c>
      <c r="J31" s="76">
        <f>Data!F96</f>
        <v>19</v>
      </c>
      <c r="K31" s="76">
        <f>Data!F97</f>
        <v>67</v>
      </c>
      <c r="L31" s="76">
        <f>Data!F98</f>
        <v>5033</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3/30/2012.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February 2012, Report 3</v>
      </c>
      <c r="B1" s="172"/>
      <c r="C1" s="172"/>
      <c r="D1" s="172"/>
      <c r="E1" s="172"/>
      <c r="F1" s="172"/>
      <c r="G1" s="172"/>
      <c r="H1" s="172"/>
      <c r="I1" s="172"/>
      <c r="J1" s="172"/>
      <c r="K1" s="172"/>
      <c r="L1" s="172"/>
      <c r="M1" s="172"/>
      <c r="N1" s="172"/>
      <c r="O1" s="172"/>
      <c r="P1" s="173"/>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f>Data!L25</f>
        <v>3</v>
      </c>
      <c r="K29" s="159">
        <f>Data!L26</f>
        <v>1</v>
      </c>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f>Data!M25</f>
        <v>2</v>
      </c>
      <c r="K30" s="160">
        <f>Data!M26</f>
        <v>1</v>
      </c>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3/30/2012.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February 2012, Report 4</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53.25" customHeight="1">
      <c r="A3" s="60"/>
      <c r="B3" s="174" t="s">
        <v>173</v>
      </c>
      <c r="C3" s="174"/>
      <c r="D3" s="174"/>
      <c r="E3" s="174"/>
      <c r="F3" s="174"/>
      <c r="G3" s="174"/>
      <c r="H3" s="174"/>
      <c r="I3" s="174"/>
      <c r="J3" s="174"/>
      <c r="K3" s="174"/>
      <c r="L3" s="174"/>
      <c r="M3" s="174"/>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412</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February 2012, Report 5</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
        <v>159</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February 2012, Report 6</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60"/>
      <c r="B3" s="180" t="str">
        <f>Data!R36</f>
        <v>Distribution of Youth Waiting by Days Waiting for Current Month</v>
      </c>
      <c r="C3" s="180"/>
      <c r="D3" s="180"/>
      <c r="E3" s="180"/>
      <c r="F3" s="180"/>
      <c r="G3" s="180"/>
      <c r="H3" s="180"/>
      <c r="I3" s="180"/>
      <c r="J3" s="180"/>
      <c r="K3" s="180"/>
      <c r="L3" s="180"/>
      <c r="M3" s="180"/>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58</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February 2012, Report 7</v>
      </c>
      <c r="B1" s="175"/>
      <c r="C1" s="175"/>
      <c r="D1" s="175"/>
      <c r="E1" s="175"/>
      <c r="F1" s="175"/>
      <c r="G1" s="175"/>
      <c r="H1" s="175"/>
      <c r="I1" s="175"/>
      <c r="J1" s="175"/>
      <c r="K1" s="175"/>
      <c r="L1" s="175"/>
      <c r="M1" s="175"/>
      <c r="N1" s="176"/>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February 2012, Report 8</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3/30/2012.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2014-03-06T14:59:35Z</dcterms:modified>
  <cp:category/>
  <cp:version/>
  <cp:contentType/>
  <cp:contentStatus/>
</cp:coreProperties>
</file>